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ml.chartshapes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ml.chartshapes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ml.chartshapes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7.xml" ContentType="application/vnd.openxmlformats-officedocument.drawingml.chartshapes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9.xml" ContentType="application/vnd.openxmlformats-officedocument.drawingml.chartshapes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.xml" ContentType="application/vnd.openxmlformats-officedocument.themeOverride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2.xml" ContentType="application/vnd.openxmlformats-officedocument.drawingml.chartshapes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3.xml" ContentType="application/vnd.openxmlformats-officedocument.drawingml.chartshapes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4.xml" ContentType="application/vnd.openxmlformats-officedocument.drawingml.chartshapes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5.xml" ContentType="application/vnd.openxmlformats-officedocument.drawingml.chartshapes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6.xml" ContentType="application/vnd.openxmlformats-officedocument.drawingml.chartshapes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7.xml" ContentType="application/vnd.openxmlformats-officedocument.drawingml.chartshapes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0.xml" ContentType="application/vnd.openxmlformats-officedocument.drawingml.chartshapes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1.xml" ContentType="application/vnd.openxmlformats-officedocument.drawingml.chartshapes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2.xml" ContentType="application/vnd.openxmlformats-officedocument.drawingml.chartshapes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3.xml" ContentType="application/vnd.openxmlformats-officedocument.drawingml.chartshapes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4.xml" ContentType="application/vnd.openxmlformats-officedocument.drawingml.chartshapes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5.xml" ContentType="application/vnd.openxmlformats-officedocument.drawingml.chartshapes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6.xml" ContentType="application/vnd.openxmlformats-officedocument.drawingml.chartshapes+xml"/>
  <Override PartName="/xl/charts/chart53.xml" ContentType="application/vnd.openxmlformats-officedocument.drawingml.chart+xml"/>
  <Override PartName="/xl/theme/themeOverride4.xml" ContentType="application/vnd.openxmlformats-officedocument.themeOverride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.xml" ContentType="application/vnd.openxmlformats-officedocument.themeOverride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6.xml" ContentType="application/vnd.openxmlformats-officedocument.themeOverride+xml"/>
  <Override PartName="/xl/drawings/drawing37.xml" ContentType="application/vnd.openxmlformats-officedocument.drawing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8.xml" ContentType="application/vnd.openxmlformats-officedocument.drawingml.chartshapes+xml"/>
  <Override PartName="/xl/charts/chart6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9.xml" ContentType="application/vnd.openxmlformats-officedocument.drawingml.chartshapes+xml"/>
  <Override PartName="/xl/charts/chart6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0.xml" ContentType="application/vnd.openxmlformats-officedocument.drawingml.chartshapes+xml"/>
  <Override PartName="/xl/charts/chart6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1.xml" ContentType="application/vnd.openxmlformats-officedocument.drawingml.chartshapes+xml"/>
  <Override PartName="/xl/charts/chart6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42.xml" ContentType="application/vnd.openxmlformats-officedocument.drawingml.chartshapes+xml"/>
  <Override PartName="/xl/charts/chart6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3.xml" ContentType="application/vnd.openxmlformats-officedocument.drawingml.chartshapes+xml"/>
  <Override PartName="/xl/charts/chart6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4.xml" ContentType="application/vnd.openxmlformats-officedocument.drawingml.chartshapes+xml"/>
  <Override PartName="/xl/charts/chart67.xml" ContentType="application/vnd.openxmlformats-officedocument.drawingml.chart+xml"/>
  <Override PartName="/xl/theme/themeOverride7.xml" ContentType="application/vnd.openxmlformats-officedocument.themeOverride+xml"/>
  <Override PartName="/xl/charts/chart68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8.xml" ContentType="application/vnd.openxmlformats-officedocument.themeOverride+xml"/>
  <Override PartName="/xl/drawings/drawing45.xml" ContentType="application/vnd.openxmlformats-officedocument.drawing+xml"/>
  <Override PartName="/xl/charts/chart6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0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1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2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3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6.xml" ContentType="application/vnd.openxmlformats-officedocument.drawingml.chartshapes+xml"/>
  <Override PartName="/xl/charts/chart74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7.xml" ContentType="application/vnd.openxmlformats-officedocument.drawingml.chartshapes+xml"/>
  <Override PartName="/xl/charts/chart75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8.xml" ContentType="application/vnd.openxmlformats-officedocument.drawingml.chartshapes+xml"/>
  <Override PartName="/xl/charts/chart76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9.xml" ContentType="application/vnd.openxmlformats-officedocument.drawingml.chartshapes+xml"/>
  <Override PartName="/xl/charts/chart77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0.xml" ContentType="application/vnd.openxmlformats-officedocument.drawingml.chartshapes+xml"/>
  <Override PartName="/xl/charts/chart78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1.xml" ContentType="application/vnd.openxmlformats-officedocument.drawingml.chartshapes+xml"/>
  <Override PartName="/xl/charts/chart79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52.xml" ContentType="application/vnd.openxmlformats-officedocument.drawingml.chartshapes+xml"/>
  <Override PartName="/xl/charts/chart80.xml" ContentType="application/vnd.openxmlformats-officedocument.drawingml.chart+xml"/>
  <Override PartName="/xl/theme/themeOverride9.xml" ContentType="application/vnd.openxmlformats-officedocument.themeOverrid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10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MIGUEL\Downloads\"/>
    </mc:Choice>
  </mc:AlternateContent>
  <xr:revisionPtr revIDLastSave="0" documentId="13_ncr:1_{5D41CC0A-2990-4FBB-B979-749693EB8C9E}" xr6:coauthVersionLast="47" xr6:coauthVersionMax="47" xr10:uidLastSave="{00000000-0000-0000-0000-000000000000}"/>
  <bookViews>
    <workbookView xWindow="-120" yWindow="-120" windowWidth="29040" windowHeight="15720" tabRatio="897" firstSheet="1" activeTab="11" xr2:uid="{3BA444DC-480F-4CB9-884B-3C3205DF9DBE}"/>
  </bookViews>
  <sheets>
    <sheet name="JYSKE - FKB - Colar " sheetId="9" r:id="rId1"/>
    <sheet name="IBP export - Colar" sheetId="2" r:id="rId2"/>
    <sheet name="Summary - Colar" sheetId="1" r:id="rId3"/>
    <sheet name="HSBC - Banco" sheetId="3" r:id="rId4"/>
    <sheet name="Lista contas" sheetId="5" r:id="rId5"/>
    <sheet name="Sheet7" sheetId="7" r:id="rId6"/>
    <sheet name="Term Deposits" sheetId="10" r:id="rId7"/>
    <sheet name="Fx Deals" sheetId="11" r:id="rId8"/>
    <sheet name="Information to feed dash" sheetId="24" r:id="rId9"/>
    <sheet name="Cashflow 2025" sheetId="18" r:id="rId10"/>
    <sheet name="Colections" sheetId="14" r:id="rId11"/>
    <sheet name="FINAL" sheetId="22" r:id="rId12"/>
    <sheet name="teste" sheetId="13" r:id="rId13"/>
    <sheet name="teste v2" sheetId="16" r:id="rId14"/>
    <sheet name="teste v3" sheetId="17" r:id="rId15"/>
    <sheet name="teste v4" sheetId="19" r:id="rId16"/>
    <sheet name="TESTE V5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" hidden="1">#REF!</definedName>
    <definedName name="\11" hidden="1">#REF!</definedName>
    <definedName name="\T">#REF!</definedName>
    <definedName name="_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___">!#REF!</definedName>
    <definedName name="_____________________________________________________________var2" hidden="1">{"var_page",#N/A,FALSE,"template"}</definedName>
    <definedName name="____________________________________________________________var2" hidden="1">{"var_page",#N/A,FALSE,"template"}</definedName>
    <definedName name="___________________________________________________________var2" hidden="1">{"var_page",#N/A,FALSE,"template"}</definedName>
    <definedName name="__________________________________________________________var2" hidden="1">{"var_page",#N/A,FALSE,"template"}</definedName>
    <definedName name="_________________________________________________________var2" hidden="1">{"var_page",#N/A,FALSE,"template"}</definedName>
    <definedName name="________________________________________________________var2" hidden="1">{"var_page",#N/A,FALSE,"template"}</definedName>
    <definedName name="_______________________________________________________var2" hidden="1">{"var_page",#N/A,FALSE,"template"}</definedName>
    <definedName name="______________________________________________________var2" hidden="1">{"var_page",#N/A,FALSE,"template"}</definedName>
    <definedName name="_____________________________________________________var2" hidden="1">{"var_page",#N/A,FALSE,"template"}</definedName>
    <definedName name="____________________________________________________var2" hidden="1">{"var_page",#N/A,FALSE,"template"}</definedName>
    <definedName name="___________________________________________________var2" hidden="1">{"var_page",#N/A,FALSE,"template"}</definedName>
    <definedName name="__________________________________________________var2" hidden="1">{"var_page",#N/A,FALSE,"template"}</definedName>
    <definedName name="_________________________________________________var2" hidden="1">{"var_page",#N/A,FALSE,"template"}</definedName>
    <definedName name="_______________________________________________var2" hidden="1">{"var_page",#N/A,FALSE,"template"}</definedName>
    <definedName name="______________________________________________var2" hidden="1">{"var_page",#N/A,FALSE,"template"}</definedName>
    <definedName name="_____________________________________________var2" hidden="1">{"var_page",#N/A,FALSE,"template"}</definedName>
    <definedName name="____________________________________________var2" hidden="1">{"var_page",#N/A,FALSE,"template"}</definedName>
    <definedName name="___________________________________________var2" hidden="1">{"var_page",#N/A,FALSE,"template"}</definedName>
    <definedName name="__________________________________________var2" hidden="1">{"var_page",#N/A,FALSE,"template"}</definedName>
    <definedName name="_________________________________________var2" hidden="1">{"var_page",#N/A,FALSE,"template"}</definedName>
    <definedName name="________________________________________var2" hidden="1">{"var_page",#N/A,FALSE,"template"}</definedName>
    <definedName name="_______________________________________var2" hidden="1">{"var_page",#N/A,FALSE,"template"}</definedName>
    <definedName name="______________________________________var2" hidden="1">{"var_page",#N/A,FALSE,"template"}</definedName>
    <definedName name="_____________________________________var2" hidden="1">{"var_page",#N/A,FALSE,"template"}</definedName>
    <definedName name="____________________________________var2" hidden="1">{"var_page",#N/A,FALSE,"template"}</definedName>
    <definedName name="___________________________________var2" hidden="1">{"var_page",#N/A,FALSE,"template"}</definedName>
    <definedName name="__________________________________var2" hidden="1">{"var_page",#N/A,FALSE,"template"}</definedName>
    <definedName name="_________________________________var2" hidden="1">{"var_page",#N/A,FALSE,"template"}</definedName>
    <definedName name="________________________________var2" hidden="1">{"var_page",#N/A,FALSE,"template"}</definedName>
    <definedName name="_______________________________var2" hidden="1">{"var_page",#N/A,FALSE,"template"}</definedName>
    <definedName name="_____________________________var2" hidden="1">{"var_page",#N/A,FALSE,"template"}</definedName>
    <definedName name="____________________________var2" hidden="1">{"var_page",#N/A,FALSE,"template"}</definedName>
    <definedName name="____________________________ww2" hidden="1">{#N/A,#N/A,FALSE,"Admin";#N/A,#N/A,FALSE,"Other"}</definedName>
    <definedName name="___________________________var2" hidden="1">{"var_page",#N/A,FALSE,"template"}</definedName>
    <definedName name="__________________________var2" hidden="1">{"var_page",#N/A,FALSE,"template"}</definedName>
    <definedName name="_________________________var2" hidden="1">{"var_page",#N/A,FALSE,"template"}</definedName>
    <definedName name="________________________var2" hidden="1">{"var_page",#N/A,FALSE,"template"}</definedName>
    <definedName name="_______________________var2" hidden="1">{"var_page",#N/A,FALSE,"template"}</definedName>
    <definedName name="______________________var2" hidden="1">{"var_page",#N/A,FALSE,"template"}</definedName>
    <definedName name="_____________________T123456" hidden="1">{"COUNT",#N/A,FALSE,"AB"}</definedName>
    <definedName name="_____________________T12347" hidden="1">{"COUNT",#N/A,FALSE,"AB"}</definedName>
    <definedName name="_____________________var2" hidden="1">{"var_page",#N/A,FALSE,"template"}</definedName>
    <definedName name="____________________var2" hidden="1">{"var_page",#N/A,FALSE,"template"}</definedName>
    <definedName name="___________________var2" hidden="1">{"var_page",#N/A,FALSE,"template"}</definedName>
    <definedName name="__________________T123456" hidden="1">{"COUNT",#N/A,FALSE,"AB"}</definedName>
    <definedName name="__________________T12347" hidden="1">{"COUNT",#N/A,FALSE,"AB"}</definedName>
    <definedName name="__________________var2" hidden="1">{"var_page",#N/A,FALSE,"template"}</definedName>
    <definedName name="_________________var2" hidden="1">{"var_page",#N/A,FALSE,"template"}</definedName>
    <definedName name="________________A100" hidden="1">87</definedName>
    <definedName name="__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_var2" hidden="1">{"var_page",#N/A,FALSE,"template"}</definedName>
    <definedName name="_______________A100" hidden="1">87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var2" hidden="1">{"var_page",#N/A,FALSE,"template"}</definedName>
    <definedName name="______________A100" hidden="1">87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3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j1" hidden="1">{#N/A,#N/A,FALSE,"Aging Summary";#N/A,#N/A,FALSE,"Ratio Analysis";#N/A,#N/A,FALSE,"Test 120 Day Accts";#N/A,#N/A,FALSE,"Tickmarks"}</definedName>
    <definedName name="______________na2" hidden="1">{"'SIVA Pricing Model'!$A$1:$F$39"}</definedName>
    <definedName name="______________na3" hidden="1">{"'SIVA Pricing Model'!$A$1:$F$39"}</definedName>
    <definedName name="______________T123456" hidden="1">{"COUNT",#N/A,FALSE,"AB"}</definedName>
    <definedName name="______________T12347" hidden="1">{"COUNT",#N/A,FALSE,"AB"}</definedName>
    <definedName name="______________Tes6" hidden="1">{"'SIVA Pricing Model'!$A$1:$F$39"}</definedName>
    <definedName name="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var2" hidden="1">{"var_page",#N/A,FALSE,"template"}</definedName>
    <definedName name="______________ww2" hidden="1">{#N/A,#N/A,FALSE,"Admin";#N/A,#N/A,FALSE,"Other"}</definedName>
    <definedName name="_____________A100" hidden="1">87</definedName>
    <definedName name="_____________A11" hidden="1">{#N/A,#N/A,FALSE,"Umsatz 99";#N/A,#N/A,FALSE,"ER 99 "}</definedName>
    <definedName name="_____________c" hidden="1">{"Fiesta Facer Page",#N/A,FALSE,"Q_C_S";"Fiesta Main Page",#N/A,FALSE,"V_L";"Fiesta 95BP Struct",#N/A,FALSE,"StructBP";"Fiesta Post 95BP Struct",#N/A,FALSE,"AdjStructBP"}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3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j1" hidden="1">{#N/A,#N/A,FALSE,"Aging Summary";#N/A,#N/A,FALSE,"Ratio Analysis";#N/A,#N/A,FALSE,"Test 120 Day Accts";#N/A,#N/A,FALSE,"Tickmarks"}</definedName>
    <definedName name="_____________var2" hidden="1">{"var_page",#N/A,FALSE,"template"}</definedName>
    <definedName name="_____________ww2" hidden="1">{#N/A,#N/A,FALSE,"Admin";#N/A,#N/A,FALSE,"Other"}</definedName>
    <definedName name="_____________x1" hidden="1">{#N/A,#N/A,FALSE,"3";#N/A,#N/A,FALSE,"5";#N/A,#N/A,FALSE,"6";#N/A,#N/A,FALSE,"8";#N/A,#N/A,FALSE,"10";#N/A,#N/A,FALSE,"13";#N/A,#N/A,FALSE,"14";#N/A,#N/A,FALSE,"15";#N/A,#N/A,FALSE,"16"}</definedName>
    <definedName name="_____________x2" hidden="1">{#N/A,#N/A,FALSE,"3";#N/A,#N/A,FALSE,"5";#N/A,#N/A,FALSE,"6";#N/A,#N/A,FALSE,"8";#N/A,#N/A,FALSE,"10";#N/A,#N/A,FALSE,"13";#N/A,#N/A,FALSE,"14";#N/A,#N/A,FALSE,"15";#N/A,#N/A,FALSE,"16"}</definedName>
    <definedName name="____________A100" hidden="1">87</definedName>
    <definedName name="____________A11" hidden="1">{#N/A,#N/A,FALSE,"Umsatz 99";#N/A,#N/A,FALSE,"ER 99 "}</definedName>
    <definedName name="____________AM2" hidden="1">{"expltr",#N/A,FALSE,"Expense projects";"explgl",#N/A,FALSE,"Expense projects"}</definedName>
    <definedName name="____________AM7" hidden="1">{"expltr",#N/A,FALSE,"Expense projects";"explgl",#N/A,FALSE,"Expense projects"}</definedName>
    <definedName name="____________c" hidden="1">{"Fiesta Facer Page",#N/A,FALSE,"Q_C_S";"Fiesta Main Page",#N/A,FALSE,"V_L";"Fiesta 95BP Struct",#N/A,FALSE,"StructBP";"Fiesta Post 95BP Struct",#N/A,FALSE,"AdjStructBP"}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3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j1" hidden="1">{#N/A,#N/A,FALSE,"Aging Summary";#N/A,#N/A,FALSE,"Ratio Analysis";#N/A,#N/A,FALSE,"Test 120 Day Accts";#N/A,#N/A,FALSE,"Tickmarks"}</definedName>
    <definedName name="____________New1" hidden="1">{"expltr",#N/A,FALSE,"Expense projects";"explgl",#N/A,FALSE,"Expense projects"}</definedName>
    <definedName name="____________tax2" hidden="1">{"expltr",#N/A,FALSE,"Expense projects";"explgl",#N/A,FALSE,"Expense projects"}</definedName>
    <definedName name="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var2" hidden="1">{"var_page",#N/A,FALSE,"template"}</definedName>
    <definedName name="____________ww2" hidden="1">{#N/A,#N/A,FALSE,"Admin";#N/A,#N/A,FALSE,"Other"}</definedName>
    <definedName name="____________x1" hidden="1">{#N/A,#N/A,FALSE,"3";#N/A,#N/A,FALSE,"5";#N/A,#N/A,FALSE,"6";#N/A,#N/A,FALSE,"8";#N/A,#N/A,FALSE,"10";#N/A,#N/A,FALSE,"13";#N/A,#N/A,FALSE,"14";#N/A,#N/A,FALSE,"15";#N/A,#N/A,FALSE,"16"}</definedName>
    <definedName name="____________x2" hidden="1">{#N/A,#N/A,FALSE,"3";#N/A,#N/A,FALSE,"5";#N/A,#N/A,FALSE,"6";#N/A,#N/A,FALSE,"8";#N/A,#N/A,FALSE,"10";#N/A,#N/A,FALSE,"13";#N/A,#N/A,FALSE,"14";#N/A,#N/A,FALSE,"15";#N/A,#N/A,FALSE,"16"}</definedName>
    <definedName name="____________z2" hidden="1">{"Sch00",#N/A,FALSE,"1";"Contents",#N/A,FALSE,"1"}</definedName>
    <definedName name="_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A100" hidden="1">87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j1" hidden="1">{#N/A,#N/A,FALSE,"Aging Summary";#N/A,#N/A,FALSE,"Ratio Analysis";#N/A,#N/A,FALSE,"Test 120 Day Accts";#N/A,#N/A,FALSE,"Tickmarks"}</definedName>
    <definedName name="___________rod1" hidden="1">{#N/A,#N/A,FALSE,"Projections";#N/A,#N/A,FALSE,"Multiples Valuation";#N/A,#N/A,FALSE,"LBO";#N/A,#N/A,FALSE,"Multiples_Sensitivity";#N/A,#N/A,FALSE,"Summary"}</definedName>
    <definedName name="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var2" hidden="1">{"var_page",#N/A,FALSE,"template"}</definedName>
    <definedName name="___________ww2" hidden="1">{#N/A,#N/A,FALSE,"Admin";#N/A,#N/A,FALSE,"Other"}</definedName>
    <definedName name="___________x1" hidden="1">{#N/A,#N/A,FALSE,"3";#N/A,#N/A,FALSE,"5";#N/A,#N/A,FALSE,"6";#N/A,#N/A,FALSE,"8";#N/A,#N/A,FALSE,"10";#N/A,#N/A,FALSE,"13";#N/A,#N/A,FALSE,"14";#N/A,#N/A,FALSE,"15";#N/A,#N/A,FALSE,"16"}</definedName>
    <definedName name="___________x2" hidden="1">{#N/A,#N/A,FALSE,"3";#N/A,#N/A,FALSE,"5";#N/A,#N/A,FALSE,"6";#N/A,#N/A,FALSE,"8";#N/A,#N/A,FALSE,"10";#N/A,#N/A,FALSE,"13";#N/A,#N/A,FALSE,"14";#N/A,#N/A,FALSE,"15";#N/A,#N/A,FALSE,"16"}</definedName>
    <definedName name="___________z2" hidden="1">{"Sch00",#N/A,FALSE,"1";"Contents",#N/A,FALSE,"1"}</definedName>
    <definedName name="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A100" hidden="1">87</definedName>
    <definedName name="__________A11" hidden="1">{#N/A,#N/A,FALSE,"Umsatz 99";#N/A,#N/A,FALSE,"ER 99 "}</definedName>
    <definedName name="__________c" hidden="1">{"Fiesta Facer Page",#N/A,FALSE,"Q_C_S";"Fiesta Main Page",#N/A,FALSE,"V_L";"Fiesta 95BP Struct",#N/A,FALSE,"StructBP";"Fiesta Post 95BP Struct",#N/A,FALSE,"AdjStructBP"}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__j1" hidden="1">{#N/A,#N/A,FALSE,"Aging Summary";#N/A,#N/A,FALSE,"Ratio Analysis";#N/A,#N/A,FALSE,"Test 120 Day Accts";#N/A,#N/A,FALSE,"Tickmarks"}</definedName>
    <definedName name="__________rod1" hidden="1">{#N/A,#N/A,FALSE,"Projections";#N/A,#N/A,FALSE,"Multiples Valuation";#N/A,#N/A,FALSE,"LBO";#N/A,#N/A,FALSE,"Multiples_Sensitivity";#N/A,#N/A,FALSE,"Summary"}</definedName>
    <definedName name="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var2" hidden="1">{"var_page",#N/A,FALSE,"template"}</definedName>
    <definedName name="__________ww2" hidden="1">{#N/A,#N/A,FALSE,"Admin";#N/A,#N/A,FALSE,"Other"}</definedName>
    <definedName name="__________x1" hidden="1">{#N/A,#N/A,FALSE,"3";#N/A,#N/A,FALSE,"5";#N/A,#N/A,FALSE,"6";#N/A,#N/A,FALSE,"8";#N/A,#N/A,FALSE,"10";#N/A,#N/A,FALSE,"13";#N/A,#N/A,FALSE,"14";#N/A,#N/A,FALSE,"15";#N/A,#N/A,FALSE,"16"}</definedName>
    <definedName name="__________x2" hidden="1">{#N/A,#N/A,FALSE,"3";#N/A,#N/A,FALSE,"5";#N/A,#N/A,FALSE,"6";#N/A,#N/A,FALSE,"8";#N/A,#N/A,FALSE,"10";#N/A,#N/A,FALSE,"13";#N/A,#N/A,FALSE,"14";#N/A,#N/A,FALSE,"15";#N/A,#N/A,FALSE,"16"}</definedName>
    <definedName name="__________z2" hidden="1">{"Sch00",#N/A,FALSE,"1";"Contents",#N/A,FALSE,"1"}</definedName>
    <definedName name="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A100" hidden="1">87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eva2" hidden="1">{"DCF",#N/A,FALSE,"CF"}</definedName>
    <definedName name="_________eva2_1" hidden="1">{"DCF",#N/A,FALSE,"CF"}</definedName>
    <definedName name="_________eva2_2" hidden="1">{"DCF",#N/A,FALSE,"CF"}</definedName>
    <definedName name="_________eva2_3" hidden="1">{"DCF",#N/A,FALSE,"CF"}</definedName>
    <definedName name="_________eva2_4" hidden="1">{"DCF",#N/A,FALSE,"CF"}</definedName>
    <definedName name="_________eva2_5" hidden="1">{"DCF",#N/A,FALSE,"CF"}</definedName>
    <definedName name="_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I2" hidden="1">{"PVGraph2",#N/A,FALSE,"PV Data"}</definedName>
    <definedName name="_________I3" hidden="1">{"PVGraph2",#N/A,FALSE,"PV Data"}</definedName>
    <definedName name="_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_IT2" hidden="1">{"prt_wksht",#N/A,FALSE,"Sheet1"}</definedName>
    <definedName name="_________rod1" hidden="1">{#N/A,#N/A,FALSE,"Projections";#N/A,#N/A,FALSE,"Multiples Valuation";#N/A,#N/A,FALSE,"LBO";#N/A,#N/A,FALSE,"Multiples_Sensitivity";#N/A,#N/A,FALSE,"Summary"}</definedName>
    <definedName name="_________var2" hidden="1">{"var_page",#N/A,FALSE,"template"}</definedName>
    <definedName name="_________w1" hidden="1">{"PVGraph2",#N/A,FALSE,"PV Data"}</definedName>
    <definedName name="_________w2" hidden="1">{"PVGraph2",#N/A,FALSE,"PV Data"}</definedName>
    <definedName name="_________w3" hidden="1">{"PVGraph2",#N/A,FALSE,"PV Data"}</definedName>
    <definedName name="_________ww2" hidden="1">{#N/A,#N/A,FALSE,"Admin";#N/A,#N/A,FALSE,"Other"}</definedName>
    <definedName name="_________x1" hidden="1">{#N/A,#N/A,FALSE,"3";#N/A,#N/A,FALSE,"5";#N/A,#N/A,FALSE,"6";#N/A,#N/A,FALSE,"8";#N/A,#N/A,FALSE,"10";#N/A,#N/A,FALSE,"13";#N/A,#N/A,FALSE,"14";#N/A,#N/A,FALSE,"15";#N/A,#N/A,FALSE,"16"}</definedName>
    <definedName name="_________x2" hidden="1">{#N/A,#N/A,FALSE,"3";#N/A,#N/A,FALSE,"5";#N/A,#N/A,FALSE,"6";#N/A,#N/A,FALSE,"8";#N/A,#N/A,FALSE,"10";#N/A,#N/A,FALSE,"13";#N/A,#N/A,FALSE,"14";#N/A,#N/A,FALSE,"15";#N/A,#N/A,FALSE,"16"}</definedName>
    <definedName name="_________y2" hidden="1">{"PVGraph2",#N/A,FALSE,"PV Data"}</definedName>
    <definedName name="_________z2" hidden="1">{"Sch00",#N/A,FALSE,"1";"Contents",#N/A,FALSE,"1"}</definedName>
    <definedName name="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A100" hidden="1">87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eva2" hidden="1">{"DCF",#N/A,FALSE,"CF"}</definedName>
    <definedName name="________eva2_1" hidden="1">{"DCF",#N/A,FALSE,"CF"}</definedName>
    <definedName name="________eva2_2" hidden="1">{"DCF",#N/A,FALSE,"CF"}</definedName>
    <definedName name="________eva2_3" hidden="1">{"DCF",#N/A,FALSE,"CF"}</definedName>
    <definedName name="________eva2_4" hidden="1">{"DCF",#N/A,FALSE,"CF"}</definedName>
    <definedName name="________eva2_5" hidden="1">{"DCF",#N/A,FALSE,"CF"}</definedName>
    <definedName name="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I2" hidden="1">{"PVGraph2",#N/A,FALSE,"PV Data"}</definedName>
    <definedName name="________I3" hidden="1">{"PVGraph2",#N/A,FALSE,"PV Data"}</definedName>
    <definedName name="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IT2" hidden="1">{"prt_wksht",#N/A,FALSE,"Sheet1"}</definedName>
    <definedName name="________j1" hidden="1">{#N/A,#N/A,FALSE,"Aging Summary";#N/A,#N/A,FALSE,"Ratio Analysis";#N/A,#N/A,FALSE,"Test 120 Day Accts";#N/A,#N/A,FALSE,"Tickmarks"}</definedName>
    <definedName name="________R" hidden="1">{#N/A,#N/A,FALSE,"Minors";#N/A,#N/A,FALSE,"96CAPREV"}</definedName>
    <definedName name="________rod1" hidden="1">{#N/A,#N/A,FALSE,"Projections";#N/A,#N/A,FALSE,"Multiples Valuation";#N/A,#N/A,FALSE,"LBO";#N/A,#N/A,FALSE,"Multiples_Sensitivity";#N/A,#N/A,FALSE,"Summary"}</definedName>
    <definedName name="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var2" hidden="1">{"var_page",#N/A,FALSE,"template"}</definedName>
    <definedName name="________w1" hidden="1">{"PVGraph2",#N/A,FALSE,"PV Data"}</definedName>
    <definedName name="________w2" hidden="1">{"PVGraph2",#N/A,FALSE,"PV Data"}</definedName>
    <definedName name="________w3" hidden="1">{"PVGraph2",#N/A,FALSE,"PV Data"}</definedName>
    <definedName name="________ww2" hidden="1">{#N/A,#N/A,FALSE,"Admin";#N/A,#N/A,FALSE,"Other"}</definedName>
    <definedName name="________x1" hidden="1">{#N/A,#N/A,FALSE,"3";#N/A,#N/A,FALSE,"5";#N/A,#N/A,FALSE,"6";#N/A,#N/A,FALSE,"8";#N/A,#N/A,FALSE,"10";#N/A,#N/A,FALSE,"13";#N/A,#N/A,FALSE,"14";#N/A,#N/A,FALSE,"15";#N/A,#N/A,FALSE,"16"}</definedName>
    <definedName name="________x2" hidden="1">{#N/A,#N/A,FALSE,"3";#N/A,#N/A,FALSE,"5";#N/A,#N/A,FALSE,"6";#N/A,#N/A,FALSE,"8";#N/A,#N/A,FALSE,"10";#N/A,#N/A,FALSE,"13";#N/A,#N/A,FALSE,"14";#N/A,#N/A,FALSE,"15";#N/A,#N/A,FALSE,"16"}</definedName>
    <definedName name="________y2" hidden="1">{"PVGraph2",#N/A,FALSE,"PV Data"}</definedName>
    <definedName name="________z2" hidden="1">{"Sch00",#N/A,FALSE,"1";"Contents",#N/A,FALSE,"1"}</definedName>
    <definedName name="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A100" hidden="1">87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eva2" hidden="1">{"DCF",#N/A,FALSE,"CF"}</definedName>
    <definedName name="_______eva2_1" hidden="1">{"DCF",#N/A,FALSE,"CF"}</definedName>
    <definedName name="_______eva2_2" hidden="1">{"DCF",#N/A,FALSE,"CF"}</definedName>
    <definedName name="_______eva2_3" hidden="1">{"DCF",#N/A,FALSE,"CF"}</definedName>
    <definedName name="_______eva2_4" hidden="1">{"DCF",#N/A,FALSE,"CF"}</definedName>
    <definedName name="_______eva2_5" hidden="1">{"DCF",#N/A,FALSE,"CF"}</definedName>
    <definedName name="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I2" hidden="1">{"PVGraph2",#N/A,FALSE,"PV Data"}</definedName>
    <definedName name="_______I3" hidden="1">{"PVGraph2",#N/A,FALSE,"PV Data"}</definedName>
    <definedName name="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PRN2" hidden="1">{"adj95mult",#N/A,FALSE,"COMPCO";"adj95est",#N/A,FALSE,"COMPCO"}</definedName>
    <definedName name="_______R" hidden="1">{#N/A,#N/A,FALSE,"Minors";#N/A,#N/A,FALSE,"96CAPREV"}</definedName>
    <definedName name="_______rod1" hidden="1">{#N/A,#N/A,FALSE,"Projections";#N/A,#N/A,FALSE,"Multiples Valuation";#N/A,#N/A,FALSE,"LBO";#N/A,#N/A,FALSE,"Multiples_Sensitivity";#N/A,#N/A,FALSE,"Summary"}</definedName>
    <definedName name="_______T123456" hidden="1">{"COUNT",#N/A,FALSE,"AB"}</definedName>
    <definedName name="_______T12347" hidden="1">{"COUNT",#N/A,FALSE,"AB"}</definedName>
    <definedName name="_______Tes6" hidden="1">{"'SIVA Pricing Model'!$A$1:$F$39"}</definedName>
    <definedName name="_______var2" hidden="1">{"var_page",#N/A,FALSE,"template"}</definedName>
    <definedName name="_______w1" hidden="1">{"PVGraph2",#N/A,FALSE,"PV Data"}</definedName>
    <definedName name="_______w2" hidden="1">{"PVGraph2",#N/A,FALSE,"PV Data"}</definedName>
    <definedName name="_______w3" hidden="1">{"PVGraph2",#N/A,FALSE,"PV Data"}</definedName>
    <definedName name="_______ww2" hidden="1">{#N/A,#N/A,FALSE,"Admin";#N/A,#N/A,FALSE,"Other"}</definedName>
    <definedName name="_______x1" hidden="1">{#N/A,#N/A,FALSE,"3";#N/A,#N/A,FALSE,"5";#N/A,#N/A,FALSE,"6";#N/A,#N/A,FALSE,"8";#N/A,#N/A,FALSE,"10";#N/A,#N/A,FALSE,"13";#N/A,#N/A,FALSE,"14";#N/A,#N/A,FALSE,"15";#N/A,#N/A,FALSE,"16"}</definedName>
    <definedName name="_______x2" hidden="1">{#N/A,#N/A,FALSE,"3";#N/A,#N/A,FALSE,"5";#N/A,#N/A,FALSE,"6";#N/A,#N/A,FALSE,"8";#N/A,#N/A,FALSE,"10";#N/A,#N/A,FALSE,"13";#N/A,#N/A,FALSE,"14";#N/A,#N/A,FALSE,"15";#N/A,#N/A,FALSE,"16"}</definedName>
    <definedName name="_______y2" hidden="1">{"PVGraph2",#N/A,FALSE,"PV Data"}</definedName>
    <definedName name="_______z2" hidden="1">{"Sch00",#N/A,FALSE,"1";"Contents",#N/A,FALSE,"1"}</definedName>
    <definedName name="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a1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100" hidden="1">87</definedName>
    <definedName name="______A11" hidden="1">{#N/A,#N/A,FALSE,"Umsatz 99";#N/A,#N/A,FALSE,"ER 99 "}</definedName>
    <definedName name="______a2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3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4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bdm2" hidden="1">#REF!</definedName>
    <definedName name="______bdm3" hidden="1">#REF!</definedName>
    <definedName name="______c" hidden="1">{"Fiesta Facer Page",#N/A,FALSE,"Q_C_S";"Fiesta Main Page",#N/A,FALSE,"V_L";"Fiesta 95BP Struct",#N/A,FALSE,"StructBP";"Fiesta Post 95BP Struct",#N/A,FALSE,"AdjStructBP"}</definedName>
    <definedName name="______Co50" hidden="1">{#N/A,"DR",FALSE,"increm pf";#N/A,"MAMSI",FALSE,"increm pf";#N/A,"MAXI",FALSE,"increm pf";#N/A,"PCAM",FALSE,"increm pf";#N/A,"PHSV",FALSE,"increm pf";#N/A,"SIE",FALSE,"increm pf"}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CF1" hidden="1">{#N/A,#N/A,FALSE,"DCF Summary";#N/A,#N/A,FALSE,"Casema";#N/A,#N/A,FALSE,"Casema NoTel";#N/A,#N/A,FALSE,"UK";#N/A,#N/A,FALSE,"RCF";#N/A,#N/A,FALSE,"Intercable CZ";#N/A,#N/A,FALSE,"Interkabel P"}</definedName>
    <definedName name="______df1" hidden="1">{#N/A,#N/A,FALSE,"Calc";#N/A,#N/A,FALSE,"Sensitivity";#N/A,#N/A,FALSE,"LT Earn.Dil.";#N/A,#N/A,FALSE,"Dil. AVP"}</definedName>
    <definedName name="______df2" hidden="1">{#N/A,#N/A,FALSE,"Calc";#N/A,#N/A,FALSE,"Sensitivity";#N/A,#N/A,FALSE,"LT Earn.Dil.";#N/A,#N/A,FALSE,"Dil. AVP"}</definedName>
    <definedName name="______DRE0700" hidden="1">{"'PXR_6500'!$A$1:$I$124"}</definedName>
    <definedName name="______eva2" hidden="1">{"DCF",#N/A,FALSE,"CF"}</definedName>
    <definedName name="______eva2_1" hidden="1">{"DCF",#N/A,FALSE,"CF"}</definedName>
    <definedName name="______eva2_2" hidden="1">{"DCF",#N/A,FALSE,"CF"}</definedName>
    <definedName name="______eva2_3" hidden="1">{"DCF",#N/A,FALSE,"CF"}</definedName>
    <definedName name="______eva2_4" hidden="1">{"DCF",#N/A,FALSE,"CF"}</definedName>
    <definedName name="______eva2_5" hidden="1">{"DCF",#N/A,FALSE,"CF"}</definedName>
    <definedName name="______fd4" hidden="1">#REF!</definedName>
    <definedName name="___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___FS2" hidden="1">{"Europe Historical",#N/A,FALSE,"Summary";"Europe Forecasts",#N/A,FALSE,"Summary"}</definedName>
    <definedName name="______gh2" hidden="1">{"'100'!$A$1:$M$83"}</definedName>
    <definedName name="______hd1" hidden="1">{#N/A,#N/A,FALSE,"Calc";#N/A,#N/A,FALSE,"Sensitivity";#N/A,#N/A,FALSE,"LT Earn.Dil.";#N/A,#N/A,FALSE,"Dil. AVP"}</definedName>
    <definedName name="______hd2" hidden="1">{#N/A,#N/A,FALSE,"Calc";#N/A,#N/A,FALSE,"Sensitivity";#N/A,#N/A,FALSE,"LT Earn.Dil.";#N/A,#N/A,FALSE,"Dil. AVP"}</definedName>
    <definedName name="______hg2" hidden="1">{"'100'!$A$1:$M$83"}</definedName>
    <definedName name="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I2" hidden="1">{"PVGraph2",#N/A,FALSE,"PV Data"}</definedName>
    <definedName name="______I3" hidden="1">{"PVGraph2",#N/A,FALSE,"PV Data"}</definedName>
    <definedName name="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IT2" hidden="1">{"prt_wksht",#N/A,FALSE,"Sheet1"}</definedName>
    <definedName name="______j1" hidden="1">{#N/A,#N/A,FALSE,"Aging Summary";#N/A,#N/A,FALSE,"Ratio Analysis";#N/A,#N/A,FALSE,"Test 120 Day Accts";#N/A,#N/A,FALSE,"Tickmarks"}</definedName>
    <definedName name="______na2" hidden="1">{"'SIVA Pricing Model'!$A$1:$F$39"}</definedName>
    <definedName name="______na3" hidden="1">{"'SIVA Pricing Model'!$A$1:$F$39"}</definedName>
    <definedName name="______ok2">#REF!</definedName>
    <definedName name="______PRN2" hidden="1">{"adj95mult",#N/A,FALSE,"COMPCO";"adj95est",#N/A,FALSE,"COMPCO"}</definedName>
    <definedName name="______R" hidden="1">{#N/A,#N/A,FALSE,"Minors";#N/A,#N/A,FALSE,"96CAPREV"}</definedName>
    <definedName name="______rod1" hidden="1">{#N/A,#N/A,FALSE,"Projections";#N/A,#N/A,FALSE,"Multiples Valuation";#N/A,#N/A,FALSE,"LBO";#N/A,#N/A,FALSE,"Multiples_Sensitivity";#N/A,#N/A,FALSE,"Summary"}</definedName>
    <definedName name="______Tes6" hidden="1">{"'SIVA Pricing Model'!$A$1:$F$39"}</definedName>
    <definedName name="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var2" hidden="1">{"var_page",#N/A,FALSE,"template"}</definedName>
    <definedName name="______w1" hidden="1">{"PVGraph2",#N/A,FALSE,"PV Data"}</definedName>
    <definedName name="______w2" hidden="1">{"PVGraph2",#N/A,FALSE,"PV Data"}</definedName>
    <definedName name="______w3" hidden="1">{"PVGraph2",#N/A,FALSE,"PV Data"}</definedName>
    <definedName name="______ww2" hidden="1">{#N/A,#N/A,FALSE,"Admin";#N/A,#N/A,FALSE,"Other"}</definedName>
    <definedName name="______x1" hidden="1">{#N/A,#N/A,FALSE,"3";#N/A,#N/A,FALSE,"5";#N/A,#N/A,FALSE,"6";#N/A,#N/A,FALSE,"8";#N/A,#N/A,FALSE,"10";#N/A,#N/A,FALSE,"13";#N/A,#N/A,FALSE,"14";#N/A,#N/A,FALSE,"15";#N/A,#N/A,FALSE,"16"}</definedName>
    <definedName name="______x2" hidden="1">{#N/A,#N/A,FALSE,"3";#N/A,#N/A,FALSE,"5";#N/A,#N/A,FALSE,"6";#N/A,#N/A,FALSE,"8";#N/A,#N/A,FALSE,"10";#N/A,#N/A,FALSE,"13";#N/A,#N/A,FALSE,"14";#N/A,#N/A,FALSE,"15";#N/A,#N/A,FALSE,"16"}</definedName>
    <definedName name="______y2" hidden="1">{"PVGraph2",#N/A,FALSE,"PV Data"}</definedName>
    <definedName name="______z2" hidden="1">{"Sch00",#N/A,FALSE,"1";"Contents",#N/A,FALSE,"1"}</definedName>
    <definedName name="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a1" hidden="1">{#N/A,#N/A,FALSE,"Valuation";#N/A,#N/A,FALSE,"MLP Impact"}</definedName>
    <definedName name="_____A100" hidden="1">87</definedName>
    <definedName name="_____A11" hidden="1">{#N/A,#N/A,FALSE,"Umsatz 99";#N/A,#N/A,FALSE,"ER 99 "}</definedName>
    <definedName name="_____a2" hidden="1">{"Income Statement",#N/A,FALSE,"CFMODEL";"Balance Sheet",#N/A,FALSE,"CFMODEL"}</definedName>
    <definedName name="_____ae2" hidden="1">{"'Inventory &amp; Anal-Cur Wkbk'!$A$7:$AP$71"}</definedName>
    <definedName name="_____bdm2" hidden="1">#REF!</definedName>
    <definedName name="_____bdm3" hidden="1">#REF!</definedName>
    <definedName name="_____BS1" hidden="1">{"OEE OAP",#N/A,FALSE,"oap";"OEE APAP",#N/A,FALSE,"apap";"OEE nitros",#N/A,FALSE,"nitros"}</definedName>
    <definedName name="_____c" hidden="1">{"Fiesta Facer Page",#N/A,FALSE,"Q_C_S";"Fiesta Main Page",#N/A,FALSE,"V_L";"Fiesta 95BP Struct",#N/A,FALSE,"StructBP";"Fiesta Post 95BP Struct",#N/A,FALSE,"AdjStructBP"}</definedName>
    <definedName name="___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___Co50" hidden="1">{#N/A,"DR",FALSE,"increm pf";#N/A,"MAMSI",FALSE,"increm pf";#N/A,"MAXI",FALSE,"increm pf";#N/A,"PCAM",FALSE,"increm pf";#N/A,"PHSV",FALSE,"increm pf";#N/A,"SIE",FALSE,"increm pf"}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CF1" hidden="1">{#N/A,#N/A,FALSE,"DCF Summary";#N/A,#N/A,FALSE,"Casema";#N/A,#N/A,FALSE,"Casema NoTel";#N/A,#N/A,FALSE,"UK";#N/A,#N/A,FALSE,"RCF";#N/A,#N/A,FALSE,"Intercable CZ";#N/A,#N/A,FALSE,"Interkabel P"}</definedName>
    <definedName name="_____DRE0700" hidden="1">{"'PXR_6500'!$A$1:$I$124"}</definedName>
    <definedName name="_____fd4" hidden="1">#REF!</definedName>
    <definedName name="_____ggg1" hidden="1">{"prt_jev",#N/A,FALSE,"Sheet1"}</definedName>
    <definedName name="_____I2" hidden="1">{"PVGraph2",#N/A,FALSE,"PV Data"}</definedName>
    <definedName name="_____I3" hidden="1">{"PVGraph2",#N/A,FALSE,"PV Data"}</definedName>
    <definedName name="_____na2" hidden="1">{"'SIVA Pricing Model'!$A$1:$F$39"}</definedName>
    <definedName name="_____na3" hidden="1">{"'SIVA Pricing Model'!$A$1:$F$39"}</definedName>
    <definedName name="_____ok2">#REF!</definedName>
    <definedName name="_____PRN2" hidden="1">{"adj95mult",#N/A,FALSE,"COMPCO";"adj95est",#N/A,FALSE,"COMPCO"}</definedName>
    <definedName name="_____R" hidden="1">{#N/A,#N/A,FALSE,"Minors";#N/A,#N/A,FALSE,"96CAPREV"}</definedName>
    <definedName name="_____rod1" hidden="1">{#N/A,#N/A,FALSE,"Projections";#N/A,#N/A,FALSE,"Multiples Valuation";#N/A,#N/A,FALSE,"LBO";#N/A,#N/A,FALSE,"Multiples_Sensitivity";#N/A,#N/A,FALSE,"Summary"}</definedName>
    <definedName name="_____T123456" hidden="1">{"COUNT",#N/A,FALSE,"AB"}</definedName>
    <definedName name="_____T12347" hidden="1">{"COUNT",#N/A,FALSE,"AB"}</definedName>
    <definedName name="_____Tes6" hidden="1">{"'SIVA Pricing Model'!$A$1:$F$39"}</definedName>
    <definedName name="_____tst2" hidden="1">{"SourcesUses",#N/A,TRUE,"CFMODEL";"TransOverview",#N/A,TRUE,"CFMODEL"}</definedName>
    <definedName name="_____tst3" hidden="1">{"SourcesUses",#N/A,TRUE,#N/A;"TransOverview",#N/A,TRUE,"CFMODEL"}</definedName>
    <definedName name="_____tst4" hidden="1">{"SourcesUses",#N/A,TRUE,"FundsFlow";"TransOverview",#N/A,TRUE,"FundsFlow"}</definedName>
    <definedName name="_____var2" hidden="1">{"var_page",#N/A,FALSE,"template"}</definedName>
    <definedName name="_____w1" hidden="1">{"PVGraph2",#N/A,FALSE,"PV Data"}</definedName>
    <definedName name="_____w2" hidden="1">{"PVGraph2",#N/A,FALSE,"PV Data"}</definedName>
    <definedName name="_____w3" hidden="1">{"PVGraph2",#N/A,FALSE,"PV Data"}</definedName>
    <definedName name="_____ww2" hidden="1">{#N/A,#N/A,FALSE,"Admin";#N/A,#N/A,FALSE,"Other"}</definedName>
    <definedName name="_____x1" hidden="1">{#N/A,#N/A,FALSE,"3";#N/A,#N/A,FALSE,"5";#N/A,#N/A,FALSE,"6";#N/A,#N/A,FALSE,"8";#N/A,#N/A,FALSE,"10";#N/A,#N/A,FALSE,"13";#N/A,#N/A,FALSE,"14";#N/A,#N/A,FALSE,"15";#N/A,#N/A,FALSE,"16"}</definedName>
    <definedName name="_____x2" hidden="1">{#N/A,#N/A,FALSE,"3";#N/A,#N/A,FALSE,"5";#N/A,#N/A,FALSE,"6";#N/A,#N/A,FALSE,"8";#N/A,#N/A,FALSE,"10";#N/A,#N/A,FALSE,"13";#N/A,#N/A,FALSE,"14";#N/A,#N/A,FALSE,"15";#N/A,#N/A,FALSE,"16"}</definedName>
    <definedName name="_____xz4" hidden="1">{0,0,0,0;0,0,0,0;0,0,0,0;0,0,0,0;0,0,0,0;0,0,0,0}</definedName>
    <definedName name="_____y2" hidden="1">{"PVGraph2",#N/A,FALSE,"PV Data"}</definedName>
    <definedName name="_____z2" hidden="1">{"Sch00",#N/A,FALSE,"1";"Contents",#N/A,FALSE,"1"}</definedName>
    <definedName name="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A100" hidden="1">87</definedName>
    <definedName name="____A11" hidden="1">{#N/A,#N/A,FALSE,"Umsatz 99";#N/A,#N/A,FALSE,"ER 99 "}</definedName>
    <definedName name="____ae2" hidden="1">{"'Inventory &amp; Anal-Cur Wkbk'!$A$7:$AP$71"}</definedName>
    <definedName name="_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M2" hidden="1">{"expltr",#N/A,FALSE,"Expense projects";"explgl",#N/A,FALSE,"Expense projects"}</definedName>
    <definedName name="____AM7" hidden="1">{"expltr",#N/A,FALSE,"Expense projects";"explgl",#N/A,FALSE,"Expense projects"}</definedName>
    <definedName name="____as1" hidden="1">{"FCB_ALL",#N/A,FALSE,"FCB"}</definedName>
    <definedName name="____AS2" hidden="1">{"FCB_ALL",#N/A,FALSE,"FCB"}</definedName>
    <definedName name="____as3" hidden="1">{"FCB_ALL",#N/A,FALSE,"FCB"}</definedName>
    <definedName name="____AS4" hidden="1">{"FCB_ALL",#N/A,FALSE,"FCB"}</definedName>
    <definedName name="____as6" hidden="1">{"FCB_ALL",#N/A,FALSE,"FCB"}</definedName>
    <definedName name="____AS7" hidden="1">{"FCB_ALL",#N/A,FALSE,"FCB"}</definedName>
    <definedName name="____bdm2" hidden="1">#REF!</definedName>
    <definedName name="____bdm3" hidden="1">#REF!</definedName>
    <definedName name="____c" hidden="1">{"Fiesta Facer Page",#N/A,FALSE,"Q_C_S";"Fiesta Main Page",#N/A,FALSE,"V_L";"Fiesta 95BP Struct",#N/A,FALSE,"StructBP";"Fiesta Post 95BP Struct",#N/A,FALSE,"AdjStructBP"}</definedName>
    <definedName name="____Co50" hidden="1">{#N/A,"DR",FALSE,"increm pf";#N/A,"MAMSI",FALSE,"increm pf";#N/A,"MAXI",FALSE,"increm pf";#N/A,"PCAM",FALSE,"increm pf";#N/A,"PHSV",FALSE,"increm pf";#N/A,"SIE",FALSE,"increm pf"}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DCF2" hidden="1">{#N/A,#N/A,TRUE,"DCF Summary (2)";#N/A,#N/A,TRUE,"DCF Summary";#N/A,"Middle Case Drivers",TRUE,"DCF"}</definedName>
    <definedName name="____df1" hidden="1">{#N/A,#N/A,FALSE,"Calc";#N/A,#N/A,FALSE,"Sensitivity";#N/A,#N/A,FALSE,"LT Earn.Dil.";#N/A,#N/A,FALSE,"Dil. AVP"}</definedName>
    <definedName name="____df2" hidden="1">{#N/A,#N/A,FALSE,"Calc";#N/A,#N/A,FALSE,"Sensitivity";#N/A,#N/A,FALSE,"LT Earn.Dil.";#N/A,#N/A,FALSE,"Dil. AVP"}</definedName>
    <definedName name="_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RE0700" hidden="1">{"'PXR_6500'!$A$1:$I$124"}</definedName>
    <definedName name="____eva2" hidden="1">{"DCF",#N/A,FALSE,"CF"}</definedName>
    <definedName name="____eva2_1" hidden="1">{"DCF",#N/A,FALSE,"CF"}</definedName>
    <definedName name="____eva2_2" hidden="1">{"DCF",#N/A,FALSE,"CF"}</definedName>
    <definedName name="____eva2_3" hidden="1">{"DCF",#N/A,FALSE,"CF"}</definedName>
    <definedName name="____eva2_4" hidden="1">{"DCF",#N/A,FALSE,"CF"}</definedName>
    <definedName name="____eva2_5" hidden="1">{"DCF",#N/A,FALSE,"CF"}</definedName>
    <definedName name="____fd4" hidden="1">#REF!</definedName>
    <definedName name="_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_hd1" hidden="1">{#N/A,#N/A,FALSE,"Calc";#N/A,#N/A,FALSE,"Sensitivity";#N/A,#N/A,FALSE,"LT Earn.Dil.";#N/A,#N/A,FALSE,"Dil. AVP"}</definedName>
    <definedName name="____hd2" hidden="1">{#N/A,#N/A,FALSE,"Calc";#N/A,#N/A,FALSE,"Sensitivity";#N/A,#N/A,FALSE,"LT Earn.Dil.";#N/A,#N/A,FALSE,"Dil. AVP"}</definedName>
    <definedName name="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I2" hidden="1">{"PVGraph2",#N/A,FALSE,"PV Data"}</definedName>
    <definedName name="____I3" hidden="1">{"PVGraph2",#N/A,FALSE,"PV Data"}</definedName>
    <definedName name="____ibo2" hidden="1">{#N/A,#N/A,FALSE,"Summary";#N/A,#N/A,FALSE,"Projections";#N/A,#N/A,FALSE,"Mkt Mults";#N/A,#N/A,FALSE,"DCF";#N/A,#N/A,FALSE,"Accr Dil";#N/A,#N/A,FALSE,"PIC LBO";#N/A,#N/A,FALSE,"MULT10_4";#N/A,#N/A,FALSE,"CBI LBO"}</definedName>
    <definedName name="____j1" hidden="1">{#N/A,#N/A,FALSE,"Aging Summary";#N/A,#N/A,FALSE,"Ratio Analysis";#N/A,#N/A,FALSE,"Test 120 Day Accts";#N/A,#N/A,FALSE,"Tickmarks"}</definedName>
    <definedName name="____JLC1" hidden="1">{#N/A,#N/A,TRUE,"97plnfpg"}</definedName>
    <definedName name="____JLC3" hidden="1">{#N/A,#N/A,FALSE,"J97plnfp"}</definedName>
    <definedName name="____na2" hidden="1">{"'SIVA Pricing Model'!$A$1:$F$39"}</definedName>
    <definedName name="____na3" hidden="1">{"'SIVA Pricing Model'!$A$1:$F$39"}</definedName>
    <definedName name="____New1" hidden="1">{"expltr",#N/A,FALSE,"Expense projects";"explgl",#N/A,FALSE,"Expense projects"}</definedName>
    <definedName name="____New2" hidden="1">{"TOTAL",#N/A,FALSE,"A";"FISCAL94",#N/A,FALSE,"A";"FISCAL95",#N/A,FALSE,"A";"FISCAL96",#N/A,FALSE,"A";"misc page",#N/A,FALSE,"A"}</definedName>
    <definedName name="_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k2">#REF!</definedName>
    <definedName name="____R" hidden="1">{#N/A,#N/A,FALSE,"Minors";#N/A,#N/A,FALSE,"96CAPREV"}</definedName>
    <definedName name="____rod1" hidden="1">{#N/A,#N/A,FALSE,"Projections";#N/A,#N/A,FALSE,"Multiples Valuation";#N/A,#N/A,FALSE,"LBO";#N/A,#N/A,FALSE,"Multiples_Sensitivity";#N/A,#N/A,FALSE,"Summary"}</definedName>
    <definedName name="____T123456" hidden="1">{"COUNT",#N/A,FALSE,"AB"}</definedName>
    <definedName name="____T12347" hidden="1">{"COUNT",#N/A,FALSE,"AB"}</definedName>
    <definedName name="____tax2" hidden="1">{"expltr",#N/A,FALSE,"Expense projects";"explgl",#N/A,FALSE,"Expense projects"}</definedName>
    <definedName name="____Tes6" hidden="1">{"'SIVA Pricing Model'!$A$1:$F$39"}</definedName>
    <definedName name="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var2" hidden="1">{"var_page",#N/A,FALSE,"template"}</definedName>
    <definedName name="____w1" hidden="1">{"PVGraph2",#N/A,FALSE,"PV Data"}</definedName>
    <definedName name="____w2" hidden="1">{"PVGraph2",#N/A,FALSE,"PV Data"}</definedName>
    <definedName name="____w3" hidden="1">{"PVGraph2",#N/A,FALSE,"PV Data"}</definedName>
    <definedName name="____wrn2" hidden="1">{#N/A,#N/A,FALSE,"ASSUMPTIONS";#N/A,#N/A,FALSE,"Valuation Summary";"page1",#N/A,FALSE,"PRESENTATION";"page2",#N/A,FALSE,"PRESENTATION";#N/A,#N/A,FALSE,"ORIGINAL_ROLLBACK"}</definedName>
    <definedName name="____wrn3" hidden="1">{#N/A,#N/A,FALSE,"ASSUMPTIONS";#N/A,#N/A,FALSE,"Valuation Summary";"page1",#N/A,FALSE,"PRESENTATION";"page2",#N/A,FALSE,"PRESENTATION";#N/A,#N/A,FALSE,"ORIGINAL_ROLLBACK"}</definedName>
    <definedName name="__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__ww2" hidden="1">{#N/A,#N/A,FALSE,"Admin";#N/A,#N/A,FALSE,"Other"}</definedName>
    <definedName name="____x1" hidden="1">{#N/A,#N/A,FALSE,"3";#N/A,#N/A,FALSE,"5";#N/A,#N/A,FALSE,"6";#N/A,#N/A,FALSE,"8";#N/A,#N/A,FALSE,"10";#N/A,#N/A,FALSE,"13";#N/A,#N/A,FALSE,"14";#N/A,#N/A,FALSE,"15";#N/A,#N/A,FALSE,"16"}</definedName>
    <definedName name="____x2" hidden="1">{#N/A,#N/A,FALSE,"3";#N/A,#N/A,FALSE,"5";#N/A,#N/A,FALSE,"6";#N/A,#N/A,FALSE,"8";#N/A,#N/A,FALSE,"10";#N/A,#N/A,FALSE,"13";#N/A,#N/A,FALSE,"14";#N/A,#N/A,FALSE,"15";#N/A,#N/A,FALSE,"16"}</definedName>
    <definedName name="____xlfn.BAHTTEXT" hidden="1">#NAME?</definedName>
    <definedName name="____y2" hidden="1">{"PVGraph2",#N/A,FALSE,"PV Data"}</definedName>
    <definedName name="____z2" hidden="1">{"Sch00",#N/A,FALSE,"1";"Contents",#N/A,FALSE,"1"}</definedName>
    <definedName name="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a1" hidden="1">{#N/A,#N/A,FALSE,"Valuation";#N/A,#N/A,FALSE,"MLP Impact"}</definedName>
    <definedName name="___A100" hidden="1">87</definedName>
    <definedName name="___A11" hidden="1">{#N/A,#N/A,FALSE,"Umsatz 99";#N/A,#N/A,FALSE,"ER 99 "}</definedName>
    <definedName name="___a2" hidden="1">{"Income Statement",#N/A,FALSE,"CFMODEL";"Balance Sheet",#N/A,FALSE,"CFMODEL"}</definedName>
    <definedName name="___aaa1" hidden="1">{#N/A,#N/A,FALSE,"Model";#N/A,#N/A,FALSE,"Division"}</definedName>
    <definedName name="___ae2" hidden="1">{"'Inventory &amp; Anal-Cur Wkbk'!$A$7:$AP$71"}</definedName>
    <definedName name="___AM2" hidden="1">{"expltr",#N/A,FALSE,"Expense projects";"explgl",#N/A,FALSE,"Expense projects"}</definedName>
    <definedName name="___AM7" hidden="1">{"expltr",#N/A,FALSE,"Expense projects";"explgl",#N/A,FALSE,"Expense projects"}</definedName>
    <definedName name="___as1" hidden="1">{"FCB_ALL",#N/A,FALSE,"FCB"}</definedName>
    <definedName name="___AS2" hidden="1">{"FCB_ALL",#N/A,FALSE,"FCB"}</definedName>
    <definedName name="___as3" hidden="1">{"FCB_ALL",#N/A,FALSE,"FCB"}</definedName>
    <definedName name="___AS4" hidden="1">{"FCB_ALL",#N/A,FALSE,"FCB"}</definedName>
    <definedName name="___as6" hidden="1">{"FCB_ALL",#N/A,FALSE,"FCB"}</definedName>
    <definedName name="___AS7" hidden="1">{"FCB_ALL",#N/A,FALSE,"FCB"}</definedName>
    <definedName name="___bdm2" hidden="1">#REF!</definedName>
    <definedName name="___bdm3" hidden="1">#REF!</definedName>
    <definedName name="___BS1" hidden="1">{"OEE OAP",#N/A,FALSE,"oap";"OEE APAP",#N/A,FALSE,"apap";"OEE nitros",#N/A,FALSE,"nitros"}</definedName>
    <definedName name="___c" hidden="1">{#N/A,#N/A,FALSE,"Layout Cash Flow"}</definedName>
    <definedName name="_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_Co50" hidden="1">{#N/A,"DR",FALSE,"increm pf";#N/A,"MAMSI",FALSE,"increm pf";#N/A,"MAXI",FALSE,"increm pf";#N/A,"PCAM",FALSE,"increm pf";#N/A,"PHSV",FALSE,"increm pf";#N/A,"SIE",FALSE,"increm pf"}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DCF1_1" hidden="1">{#N/A,#N/A,FALSE,"Operations";#N/A,#N/A,FALSE,"Financials"}</definedName>
    <definedName name="___DCF2" hidden="1">{#N/A,#N/A,TRUE,"DCF Summary (2)";#N/A,#N/A,TRUE,"DCF Summary";#N/A,"Middle Case Drivers",TRUE,"DCF"}</definedName>
    <definedName name="__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DRE0700" hidden="1">{"'PXR_6500'!$A$1:$I$124"}</definedName>
    <definedName name="___eva2" hidden="1">{"DCF",#N/A,FALSE,"CF"}</definedName>
    <definedName name="___eva2_1" hidden="1">{"DCF",#N/A,FALSE,"CF"}</definedName>
    <definedName name="___eva2_2" hidden="1">{"DCF",#N/A,FALSE,"CF"}</definedName>
    <definedName name="___eva2_3" hidden="1">{"DCF",#N/A,FALSE,"CF"}</definedName>
    <definedName name="___eva2_4" hidden="1">{"DCF",#N/A,FALSE,"CF"}</definedName>
    <definedName name="___eva2_5" hidden="1">{"DCF",#N/A,FALSE,"CF"}</definedName>
    <definedName name="___fd4" hidden="1">#REF!</definedName>
    <definedName name="___fdf1" hidden="1">{"incomemth",#N/A,TRUE,"forecast00";"incomepercentmth",#N/A,TRUE,"forecast00";"balancemth",#N/A,TRUE,"forecast00";"cashmth",#N/A,TRUE,"forecast00";"covenantmth",#N/A,TRUE,"forecast00"}</definedName>
    <definedName name="___fdg1" hidden="1">{"incomemth",#N/A,TRUE,"forecast00";"incomepercentmth",#N/A,TRUE,"forecast00";"balancemth",#N/A,TRUE,"forecast00";"cashmth",#N/A,TRUE,"forecast00";"covenantmth",#N/A,TRUE,"forecast00"}</definedName>
    <definedName name="__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fy97" hidden="1">{#N/A,#N/A,FALSE,"FY97";#N/A,#N/A,FALSE,"FY98";#N/A,#N/A,FALSE,"FY99";#N/A,#N/A,FALSE,"FY00";#N/A,#N/A,FALSE,"FY01"}</definedName>
    <definedName name="___gf1" hidden="1">{"incomemth",#N/A,TRUE,"forecast00";"incomepercentmth",#N/A,TRUE,"forecast00";"balancemth",#N/A,TRUE,"forecast00";"cashmth",#N/A,TRUE,"forecast00";"covenantmth",#N/A,TRUE,"forecast00"}</definedName>
    <definedName name="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I2" hidden="1">{"PVGraph2",#N/A,FALSE,"PV Data"}</definedName>
    <definedName name="___I3" hidden="1">{"PVGraph2",#N/A,FALSE,"PV Data"}</definedName>
    <definedName name="___ibo2" hidden="1">{#N/A,#N/A,FALSE,"Summary";#N/A,#N/A,FALSE,"Projections";#N/A,#N/A,FALSE,"Mkt Mults";#N/A,#N/A,FALSE,"DCF";#N/A,#N/A,FALSE,"Accr Dil";#N/A,#N/A,FALSE,"PIC LBO";#N/A,#N/A,FALSE,"MULT10_4";#N/A,#N/A,FALSE,"CBI LBO"}</definedName>
    <definedName name="___j1" hidden="1">{#N/A,#N/A,FALSE,"Aging Summary";#N/A,#N/A,FALSE,"Ratio Analysis";#N/A,#N/A,FALSE,"Test 120 Day Accts";#N/A,#N/A,FALSE,"Tickmarks"}</definedName>
    <definedName name="___key2" hidden="1">#REF!</definedName>
    <definedName name="___Key999">#REF!</definedName>
    <definedName name="___mds_allowwriteback___">""</definedName>
    <definedName name="___mds_asyncwriteback___">FALSE</definedName>
    <definedName name="___mds_description___">""</definedName>
    <definedName name="___na2" hidden="1">{"'SIVA Pricing Model'!$A$1:$F$39"}</definedName>
    <definedName name="___na3" hidden="1">{"'SIVA Pricing Model'!$A$1:$F$39"}</definedName>
    <definedName name="___New1" hidden="1">{"expltr",#N/A,FALSE,"Expense projects";"explgl",#N/A,FALSE,"Expense projects"}</definedName>
    <definedName name="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_ok2">#REF!</definedName>
    <definedName name="___ok3">#REF!</definedName>
    <definedName name="___PRN2" hidden="1">{"adj95mult",#N/A,FALSE,"COMPCO";"adj95est",#N/A,FALSE,"COMPCO"}</definedName>
    <definedName name="___qw2" hidden="1">{0,0,0,0;0,0,0,0;0,0,0,0;0,0,0,0;0,0,0,0;0,0,0,0}</definedName>
    <definedName name="___r" hidden="1">{"consolidated",#N/A,FALSE,"Sheet1";"cms",#N/A,FALSE,"Sheet1";"fse",#N/A,FALSE,"Sheet1"}</definedName>
    <definedName name="___r_1" hidden="1">{"consolidated",#N/A,FALSE,"Sheet1";"cms",#N/A,FALSE,"Sheet1";"fse",#N/A,FALSE,"Sheet1"}</definedName>
    <definedName name="___re2" hidden="1">{"NOPCAPEVA",#N/A,FALSE,"Nopat";"FCFCSTAR",#N/A,FALSE,"FCFVAL";"EVAVL",#N/A,FALSE,"EVAVAL";"LEASE",#N/A,FALSE,"OpLease"}</definedName>
    <definedName name="___re3" hidden="1">{"NOPCAPEVA",#N/A,FALSE,"Nopat";"FCFCSTAR",#N/A,FALSE,"FCFVAL";"EVAVL",#N/A,FALSE,"EVAVAL";"LEASE",#N/A,FALSE,"OpLease"}</definedName>
    <definedName name="___re4" hidden="1">{"NOPCAPEVA",#N/A,FALSE,"Nopat";"FCFCSTAR",#N/A,FALSE,"FCFVAL";"EVAVL",#N/A,FALSE,"EVAVAL";"LEASE",#N/A,FALSE,"OpLease"}</definedName>
    <definedName name="___re5" hidden="1">{"NOPCAPEVA",#N/A,FALSE,"Nopat";"FCFCSTAR",#N/A,FALSE,"FCFVAL";"EVAVL",#N/A,FALSE,"EVAVAL";"LEASE",#N/A,FALSE,"OpLease"}</definedName>
    <definedName name="___re6" hidden="1">{"NOPCAPEVA",#N/A,FALSE,"Nopat";"FCFCSTAR",#N/A,FALSE,"FCFVAL";"EVAVL",#N/A,FALSE,"EVAVAL";"LEASE",#N/A,FALSE,"OpLease"}</definedName>
    <definedName name="___re7" hidden="1">{"NOPCAPEVA",#N/A,FALSE,"Nopat";"FCFCSTAR",#N/A,FALSE,"FCFVAL";"EVAVL",#N/A,FALSE,"EVAVAL";"LEASE",#N/A,FALSE,"OpLease"}</definedName>
    <definedName name="___re8" hidden="1">{"NOPCAPEVA",#N/A,FALSE,"Nopat";"FCFCSTAR",#N/A,FALSE,"FCFVAL";"EVAVL",#N/A,FALSE,"EVAVAL";"LEASE",#N/A,FALSE,"OpLease"}</definedName>
    <definedName name="___rod1" hidden="1">{#N/A,#N/A,FALSE,"Projections";#N/A,#N/A,FALSE,"Multiples Valuation";#N/A,#N/A,FALSE,"LBO";#N/A,#N/A,FALSE,"Multiples_Sensitivity";#N/A,#N/A,FALSE,"Summary"}</definedName>
    <definedName name="___tax2" hidden="1">{"expltr",#N/A,FALSE,"Expense projects";"explgl",#N/A,FALSE,"Expense projects"}</definedName>
    <definedName name="___Tes6" hidden="1">{"'SIVA Pricing Model'!$A$1:$F$39"}</definedName>
    <definedName name="___tst2" hidden="1">{"SourcesUses",#N/A,TRUE,"CFMODEL";"TransOverview",#N/A,TRUE,"CFMODEL"}</definedName>
    <definedName name="___tst3" hidden="1">{"SourcesUses",#N/A,TRUE,#N/A;"TransOverview",#N/A,TRUE,"CFMODEL"}</definedName>
    <definedName name="___tst4" hidden="1">{"SourcesUses",#N/A,TRUE,"FundsFlow";"TransOverview",#N/A,TRUE,"FundsFlow"}</definedName>
    <definedName name="___var2" hidden="1">{"var_page",#N/A,FALSE,"template"}</definedName>
    <definedName name="___w1" hidden="1">{"PVGraph2",#N/A,FALSE,"PV Data"}</definedName>
    <definedName name="___w2" hidden="1">{"PVGraph2",#N/A,FALSE,"PV Data"}</definedName>
    <definedName name="___w3" hidden="1">{"PVGraph2",#N/A,FALSE,"PV Data"}</definedName>
    <definedName name="__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n1" hidden="1">{#N/A,#N/A,FALSE,"DCF";#N/A,#N/A,FALSE,"WACC";#N/A,#N/A,FALSE,"Sales_EBIT";#N/A,#N/A,FALSE,"Capex_Depreciation";#N/A,#N/A,FALSE,"WC";#N/A,#N/A,FALSE,"Interest";#N/A,#N/A,FALSE,"Assumptions"}</definedName>
    <definedName name="__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_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_ww2" hidden="1">{#N/A,#N/A,FALSE,"Admin";#N/A,#N/A,FALSE,"Other"}</definedName>
    <definedName name="___x1" hidden="1">{#N/A,#N/A,FALSE,"3";#N/A,#N/A,FALSE,"5";#N/A,#N/A,FALSE,"6";#N/A,#N/A,FALSE,"8";#N/A,#N/A,FALSE,"10";#N/A,#N/A,FALSE,"13";#N/A,#N/A,FALSE,"14";#N/A,#N/A,FALSE,"15";#N/A,#N/A,FALSE,"16"}</definedName>
    <definedName name="___x2" hidden="1">{#N/A,#N/A,FALSE,"3";#N/A,#N/A,FALSE,"5";#N/A,#N/A,FALSE,"6";#N/A,#N/A,FALSE,"8";#N/A,#N/A,FALSE,"10";#N/A,#N/A,FALSE,"13";#N/A,#N/A,FALSE,"14";#N/A,#N/A,FALSE,"15";#N/A,#N/A,FALSE,"16"}</definedName>
    <definedName name="___x3" hidden="1">{"summary",#N/A,FALSE,"2000 vs 1999";"detail",#N/A,FALSE,"2000 vs 1999"}</definedName>
    <definedName name="___x4" hidden="1">{"summary",#N/A,FALSE,"2000 vs 1999";"detail",#N/A,FALSE,"2000 vs 1999"}</definedName>
    <definedName name="___x7" hidden="1">{"summary",#N/A,FALSE,"2000 vs 1999";"detail",#N/A,FALSE,"2000 vs 1999"}</definedName>
    <definedName name="___x9" hidden="1">{"summary",#N/A,FALSE,"2000 vs 1999";"detail",#N/A,FALSE,"2000 vs 1999"}</definedName>
    <definedName name="___xlc_DefaultDisplayOption___" hidden="1">"caption"</definedName>
    <definedName name="___xlc_DisplayNullValues___" hidden="1">TRUE</definedName>
    <definedName name="___xlc_DisplayNullValuesAs___" hidden="1">0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_xlfn.BAHTTEXT" hidden="1">#NAME?</definedName>
    <definedName name="___xlfn.SUMIFS" hidden="1">#NAME?</definedName>
    <definedName name="___xz4" hidden="1">{0,0,0,0;0,0,0,0;0,0,0,0;0,0,0,0;0,0,0,0;0,0,0,0}</definedName>
    <definedName name="___y2" hidden="1">{"PVGraph2",#N/A,FALSE,"PV Data"}</definedName>
    <definedName name="___z2" hidden="1">{"Sch00",#N/A,FALSE,"1";"Contents",#N/A,FALSE,"1"}</definedName>
    <definedName name="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1___123Graph_Aｸﾞﾗﾌ_1" hidden="1">#REF!</definedName>
    <definedName name="__123Graph_A" localSheetId="9" hidden="1">#REF!</definedName>
    <definedName name="__123Graph_A" hidden="1">[1]Tradesum!$A$13:$A$22</definedName>
    <definedName name="__123Graph_A91OPEX">#REF!</definedName>
    <definedName name="__123Graph_A91REVCSH">#REF!</definedName>
    <definedName name="__123Graph_A91REVEXP">#REF!</definedName>
    <definedName name="__123Graph_AABS" hidden="1">#REF!</definedName>
    <definedName name="__123Graph_AAPPIP" hidden="1">#REF!</definedName>
    <definedName name="__123Graph_AB06" hidden="1">#REF!</definedName>
    <definedName name="__123Graph_AB57" hidden="1">#REF!</definedName>
    <definedName name="__123Graph_AB57A" hidden="1">#REF!</definedName>
    <definedName name="__123Graph_ACANPIP" hidden="1">#REF!</definedName>
    <definedName name="__123Graph_ACASHFLOW" hidden="1">#N/A</definedName>
    <definedName name="__123Graph_ACCOD" hidden="1">#REF!</definedName>
    <definedName name="__123Graph_ACCPRINT" hidden="1">#REF!</definedName>
    <definedName name="__123Graph_AChart1" hidden="1">#REF!</definedName>
    <definedName name="__123Graph_ACOMP" hidden="1">#REF!</definedName>
    <definedName name="__123Graph_ACSQGIORNO" hidden="1">#REF!</definedName>
    <definedName name="__123Graph_ACSQSETTIMANA" hidden="1">#REF!</definedName>
    <definedName name="__123Graph_ACurrent" hidden="1">#N/A</definedName>
    <definedName name="__123Graph_ADONAGRA" hidden="1">#REF!</definedName>
    <definedName name="__123Graph_ADONATMO" hidden="1">#REF!</definedName>
    <definedName name="__123Graph_ADRIVER2" hidden="1">#N/A</definedName>
    <definedName name="__123Graph_AEUALLOTH" hidden="1">#REF!</definedName>
    <definedName name="__123Graph_AEUCOMSRV" hidden="1">#REF!</definedName>
    <definedName name="__123Graph_AEUMKTG" hidden="1">#REF!</definedName>
    <definedName name="__123Graph_AEURPIP" hidden="1">#REF!</definedName>
    <definedName name="__123Graph_AEXPPIP" hidden="1">#REF!</definedName>
    <definedName name="__123Graph_AFIDATEZZA" hidden="1">#REF!</definedName>
    <definedName name="__123Graph_AG00A" hidden="1">#REF!</definedName>
    <definedName name="__123Graph_AGOO" hidden="1">#REF!</definedName>
    <definedName name="__123Graph_AGRAPH1" localSheetId="9" hidden="1">#REF!</definedName>
    <definedName name="__123Graph_AGRAPH1" hidden="1">'[2]Recap 1'!$C$32:$O$32</definedName>
    <definedName name="__123Graph_AGraph10" hidden="1">#REF!</definedName>
    <definedName name="__123Graph_AGraph11" hidden="1">#REF!</definedName>
    <definedName name="__123Graph_AGRAPH1A" hidden="1">#REF!</definedName>
    <definedName name="__123Graph_AGRAPH1B" hidden="1">#REF!</definedName>
    <definedName name="__123Graph_AGRAPH2" localSheetId="9" hidden="1">#REF!</definedName>
    <definedName name="__123Graph_AGRAPH2" hidden="1">'[2]RECAP 2'!$D$64:$P$64</definedName>
    <definedName name="__123Graph_AGraph3" hidden="1">#REF!</definedName>
    <definedName name="__123Graph_AGraph5" hidden="1">#REF!</definedName>
    <definedName name="__123Graph_AGraph6" hidden="1">#REF!</definedName>
    <definedName name="__123Graph_AGraph7" hidden="1">#REF!</definedName>
    <definedName name="__123Graph_AGraph8" hidden="1">#REF!</definedName>
    <definedName name="__123Graph_AHISTORY" hidden="1">#REF!</definedName>
    <definedName name="__123Graph_AINAFFIND" hidden="1">#REF!</definedName>
    <definedName name="__123Graph_AINCOME1" hidden="1">#N/A</definedName>
    <definedName name="__123Graph_AINCOME2" hidden="1">#N/A</definedName>
    <definedName name="__123Graph_AMEXPIP" hidden="1">#REF!</definedName>
    <definedName name="__123Graph_AMKTGSAL" hidden="1">#REF!</definedName>
    <definedName name="__123Graph_ANPV" hidden="1">#REF!</definedName>
    <definedName name="__123Graph_ANTINCMO" hidden="1">#REF!</definedName>
    <definedName name="__123Graph_AOPNETGRA" hidden="1">#REF!</definedName>
    <definedName name="__123Graph_APRICE" hidden="1">#REF!</definedName>
    <definedName name="__123Graph_APROD_MARG" hidden="1">#REF!</definedName>
    <definedName name="__123Graph_APRODBVC" hidden="1">#REF!</definedName>
    <definedName name="__123Graph_APRODUCTS" hidden="1">#REF!</definedName>
    <definedName name="__123Graph_ARR0" hidden="1">#REF!</definedName>
    <definedName name="__123Graph_ARR0A" hidden="1">#REF!</definedName>
    <definedName name="__123Graph_ART2" hidden="1">#REF!</definedName>
    <definedName name="__123Graph_ART2A" hidden="1">#REF!</definedName>
    <definedName name="__123Graph_ASALES" hidden="1">#REF!</definedName>
    <definedName name="__123Graph_ASALESMO" hidden="1">#REF!</definedName>
    <definedName name="__123Graph_ASAPIP" hidden="1">#REF!</definedName>
    <definedName name="__123Graph_AST92" hidden="1">#REF!</definedName>
    <definedName name="__123Graph_AST94" hidden="1">#REF!</definedName>
    <definedName name="__123Graph_ASTGLOBE" hidden="1">#REF!</definedName>
    <definedName name="__123Graph_ASTMENTHALPY" hidden="1">#REF!</definedName>
    <definedName name="__123Graph_AT23" hidden="1">#REF!</definedName>
    <definedName name="__123Graph_AT23A" hidden="1">#REF!</definedName>
    <definedName name="__123Graph_ATOTAL" hidden="1">#REF!</definedName>
    <definedName name="__123Graph_ATOTALEU" hidden="1">#REF!</definedName>
    <definedName name="__123Graph_ATOTALNA" hidden="1">#REF!</definedName>
    <definedName name="__123Graph_ATOTALSA" hidden="1">#REF!</definedName>
    <definedName name="__123Graph_ATOTALSALES" hidden="1">#REF!</definedName>
    <definedName name="__123Graph_ATOTAPEJ" hidden="1">#REF!</definedName>
    <definedName name="__123Graph_ATOTJAPAN" hidden="1">#REF!</definedName>
    <definedName name="__123Graph_ATOTPIP" hidden="1">#REF!</definedName>
    <definedName name="__123Graph_ATRAVELCON" hidden="1">#REF!</definedName>
    <definedName name="__123Graph_ATRAVELDRA" hidden="1">#REF!</definedName>
    <definedName name="__123Graph_ATRAVELGEO" hidden="1">#REF!</definedName>
    <definedName name="__123Graph_ATRAVELISP" hidden="1">#REF!</definedName>
    <definedName name="__123Graph_ATRAVELPCB" hidden="1">#REF!</definedName>
    <definedName name="__123Graph_ATRAVELTOT" hidden="1">#REF!</definedName>
    <definedName name="__123Graph_ATRAVELZEM" hidden="1">#REF!</definedName>
    <definedName name="__123Graph_AUSPIP" hidden="1">#REF!</definedName>
    <definedName name="__123Graph_B" localSheetId="9" hidden="1">#REF!</definedName>
    <definedName name="__123Graph_B" hidden="1">[1]Tradesum!$B$13:$B$22</definedName>
    <definedName name="__123Graph_B91OPEX">#REF!</definedName>
    <definedName name="__123Graph_B91REVCSH">#REF!</definedName>
    <definedName name="__123Graph_B91REVEXP">#REF!</definedName>
    <definedName name="__123Graph_BAPPIP" hidden="1">#REF!</definedName>
    <definedName name="__123Graph_BB57" hidden="1">#REF!</definedName>
    <definedName name="__123Graph_BCANPIP" hidden="1">#REF!</definedName>
    <definedName name="__123Graph_BCASHFLOW" hidden="1">#N/A</definedName>
    <definedName name="__123Graph_BChart1" hidden="1">#REF!</definedName>
    <definedName name="__123Graph_BCOMP" hidden="1">#REF!</definedName>
    <definedName name="__123Graph_BCurrent" hidden="1">#REF!</definedName>
    <definedName name="__123Graph_BDONAGRA" hidden="1">#REF!</definedName>
    <definedName name="__123Graph_BDONATMO" hidden="1">#REF!</definedName>
    <definedName name="__123Graph_BDRIVER2" hidden="1">#N/A</definedName>
    <definedName name="__123Graph_BEUALLOTH" hidden="1">#REF!</definedName>
    <definedName name="__123Graph_BEUCOMSRV" hidden="1">#REF!</definedName>
    <definedName name="__123Graph_BEUMKTG" hidden="1">#REF!</definedName>
    <definedName name="__123Graph_BEURPIP" hidden="1">#REF!</definedName>
    <definedName name="__123Graph_BEXPPIP" hidden="1">#REF!</definedName>
    <definedName name="__123Graph_BGOO" hidden="1">#REF!</definedName>
    <definedName name="__123Graph_BGRAPH1" localSheetId="9" hidden="1">#REF!</definedName>
    <definedName name="__123Graph_BGRAPH1" hidden="1">'[2]Recap 1'!$C$33:$O$33</definedName>
    <definedName name="__123Graph_BGRAPH1A" hidden="1">#REF!</definedName>
    <definedName name="__123Graph_BGRAPH1B" hidden="1">#REF!</definedName>
    <definedName name="__123Graph_BGRAPH2" localSheetId="9" hidden="1">#REF!</definedName>
    <definedName name="__123Graph_BGRAPH2" hidden="1">'[2]RECAP 2'!$D$66:$P$66</definedName>
    <definedName name="__123Graph_BGraph8" hidden="1">#REF!</definedName>
    <definedName name="__123Graph_BINAFFIND" hidden="1">#REF!</definedName>
    <definedName name="__123Graph_BINCOME1" hidden="1">#N/A</definedName>
    <definedName name="__123Graph_BINCOME2" hidden="1">#N/A</definedName>
    <definedName name="__123Graph_BMEXPIP" hidden="1">#REF!</definedName>
    <definedName name="__123Graph_BMKTGSAL" hidden="1">#REF!</definedName>
    <definedName name="__123Graph_BNTINCMO" hidden="1">#REF!</definedName>
    <definedName name="__123Graph_BOPNETGRA" hidden="1">#REF!</definedName>
    <definedName name="__123Graph_BPRICE" hidden="1">#REF!</definedName>
    <definedName name="__123Graph_BPROD_MARG" hidden="1">#REF!</definedName>
    <definedName name="__123Graph_BPRODBVC" hidden="1">#REF!</definedName>
    <definedName name="__123Graph_BPRODUCTS" hidden="1">#REF!</definedName>
    <definedName name="__123Graph_BRR0" hidden="1">#REF!</definedName>
    <definedName name="__123Graph_BRT2" hidden="1">#REF!</definedName>
    <definedName name="__123Graph_BSALES" hidden="1">#REF!</definedName>
    <definedName name="__123Graph_BSALESMO" hidden="1">#REF!</definedName>
    <definedName name="__123Graph_BSAPIP" hidden="1">#REF!</definedName>
    <definedName name="__123Graph_BST91" hidden="1">#REF!</definedName>
    <definedName name="__123Graph_BST92" hidden="1">#REF!</definedName>
    <definedName name="__123Graph_BST94" hidden="1">#REF!</definedName>
    <definedName name="__123Graph_BSTGLOBE" hidden="1">#REF!</definedName>
    <definedName name="__123Graph_BT23" hidden="1">#REF!</definedName>
    <definedName name="__123Graph_BTOTALEU" hidden="1">#REF!</definedName>
    <definedName name="__123Graph_BTOTALNA" hidden="1">#REF!</definedName>
    <definedName name="__123Graph_BTOTALSA" hidden="1">#REF!</definedName>
    <definedName name="__123Graph_BTOTALSALES" hidden="1">#REF!</definedName>
    <definedName name="__123Graph_BTOTAPEJ" hidden="1">#REF!</definedName>
    <definedName name="__123Graph_BTOTJAPAN" hidden="1">#REF!</definedName>
    <definedName name="__123Graph_BTOTPIP" hidden="1">#REF!</definedName>
    <definedName name="__123Graph_BTRAVELCON" hidden="1">#REF!</definedName>
    <definedName name="__123Graph_BTRAVELDRA" hidden="1">#REF!</definedName>
    <definedName name="__123Graph_BTRAVELGEO" hidden="1">#REF!</definedName>
    <definedName name="__123Graph_BTRAVELISP" hidden="1">#REF!</definedName>
    <definedName name="__123Graph_BTRAVELPCB" hidden="1">#REF!</definedName>
    <definedName name="__123Graph_BTRAVELTOT" hidden="1">#REF!</definedName>
    <definedName name="__123Graph_BTRAVELZEM" hidden="1">#REF!</definedName>
    <definedName name="__123Graph_BUSPIP" hidden="1">#REF!</definedName>
    <definedName name="__123Graph_C" localSheetId="9" hidden="1">#REF!</definedName>
    <definedName name="__123Graph_C" hidden="1">[1]Tradesum!$C$13:$C$22</definedName>
    <definedName name="__123Graph_C91OPEX">#REF!</definedName>
    <definedName name="__123Graph_CADR.PIC" localSheetId="9" hidden="1">#REF!</definedName>
    <definedName name="__123Graph_CADR.PIC" hidden="1">'[3]Gr DATA'!#REF!</definedName>
    <definedName name="__123Graph_CAPDSO" hidden="1">#REF!</definedName>
    <definedName name="__123Graph_CB57" hidden="1">#REF!</definedName>
    <definedName name="__123Graph_CCANDSO" hidden="1">#REF!</definedName>
    <definedName name="__123Graph_CChart1" hidden="1">#REF!</definedName>
    <definedName name="__123Graph_CCOMP" hidden="1">#REF!</definedName>
    <definedName name="__123Graph_CCurrent" hidden="1">#REF!</definedName>
    <definedName name="__123Graph_CDONAGRA" hidden="1">#REF!</definedName>
    <definedName name="__123Graph_CDONATMO" hidden="1">#REF!</definedName>
    <definedName name="__123Graph_CEUALLOTH" hidden="1">#REF!</definedName>
    <definedName name="__123Graph_CEUCOMSRV" hidden="1">#REF!</definedName>
    <definedName name="__123Graph_CEUMKTG" hidden="1">#REF!</definedName>
    <definedName name="__123Graph_CEURDSO" hidden="1">#REF!</definedName>
    <definedName name="__123Graph_CEXPDSO" hidden="1">#REF!</definedName>
    <definedName name="__123Graph_CGOO" hidden="1">#REF!</definedName>
    <definedName name="__123Graph_CGRAPH1" localSheetId="9" hidden="1">#REF!</definedName>
    <definedName name="__123Graph_CGRAPH1" hidden="1">'[2]Recap 1'!#REF!</definedName>
    <definedName name="__123Graph_CGRAPH1A" hidden="1">#REF!</definedName>
    <definedName name="__123Graph_CGRAPH1B" hidden="1">#REF!</definedName>
    <definedName name="__123Graph_CGRAPH2" localSheetId="9" hidden="1">#REF!</definedName>
    <definedName name="__123Graph_CGRAPH2" hidden="1">'[2]RECAP 2'!$D$68:$P$68</definedName>
    <definedName name="__123Graph_CGraph8" hidden="1">#REF!</definedName>
    <definedName name="__123Graph_CINAFFIND" hidden="1">#REF!</definedName>
    <definedName name="__123Graph_CINCOME.PIC" localSheetId="9" hidden="1">#REF!</definedName>
    <definedName name="__123Graph_CINCOME.PIC" hidden="1">'[3]Gr DATA'!#REF!</definedName>
    <definedName name="__123Graph_CMEXDSO" hidden="1">#REF!</definedName>
    <definedName name="__123Graph_CMKTGSAL" hidden="1">#REF!</definedName>
    <definedName name="__123Graph_CNTINCMO" hidden="1">#REF!</definedName>
    <definedName name="__123Graph_COCCUPANCY.PIC" localSheetId="9" hidden="1">#REF!</definedName>
    <definedName name="__123Graph_COCCUPANCY.PIC" hidden="1">'[3]Gr DATA'!#REF!</definedName>
    <definedName name="__123Graph_COPNETGRA" hidden="1">#REF!</definedName>
    <definedName name="__123Graph_CPRICE" hidden="1">#REF!</definedName>
    <definedName name="__123Graph_CPROD_MARG" hidden="1">#REF!</definedName>
    <definedName name="__123Graph_CRR0" hidden="1">#REF!</definedName>
    <definedName name="__123Graph_CRT2" hidden="1">#REF!</definedName>
    <definedName name="__123Graph_CSADSO" hidden="1">#REF!</definedName>
    <definedName name="__123Graph_CSALES" hidden="1">#REF!</definedName>
    <definedName name="__123Graph_CSALESMO" hidden="1">#REF!</definedName>
    <definedName name="__123Graph_CST91" hidden="1">#REF!</definedName>
    <definedName name="__123Graph_CST92" hidden="1">#REF!</definedName>
    <definedName name="__123Graph_CST94" hidden="1">#REF!</definedName>
    <definedName name="__123Graph_CSTGLOBE" hidden="1">#REF!</definedName>
    <definedName name="__123Graph_CT23" hidden="1">#REF!</definedName>
    <definedName name="__123Graph_CTOTALEU" hidden="1">#REF!</definedName>
    <definedName name="__123Graph_CTOTALNA" hidden="1">#REF!</definedName>
    <definedName name="__123Graph_CTOTALSA" hidden="1">#REF!</definedName>
    <definedName name="__123Graph_CTOTALSALES" hidden="1">#REF!</definedName>
    <definedName name="__123Graph_CTOTAPEJ" hidden="1">#REF!</definedName>
    <definedName name="__123Graph_CTOTDSO" hidden="1">#REF!</definedName>
    <definedName name="__123Graph_CTOTJAPAN" hidden="1">#REF!</definedName>
    <definedName name="__123Graph_CTRAVELCON" hidden="1">#REF!</definedName>
    <definedName name="__123Graph_CTRAVELDRA" hidden="1">#REF!</definedName>
    <definedName name="__123Graph_CTRAVELGEO" hidden="1">#REF!</definedName>
    <definedName name="__123Graph_CTRAVELISP" hidden="1">#REF!</definedName>
    <definedName name="__123Graph_CTRAVELPCB" hidden="1">#REF!</definedName>
    <definedName name="__123Graph_CTRAVELTOT" hidden="1">#REF!</definedName>
    <definedName name="__123Graph_CTRAVELZEM" hidden="1">#REF!</definedName>
    <definedName name="__123Graph_CUSDSO" hidden="1">#REF!</definedName>
    <definedName name="__123Graph_D" localSheetId="9" hidden="1">#REF!</definedName>
    <definedName name="__123Graph_D" hidden="1">[4]Proforma!#REF!</definedName>
    <definedName name="__123Graph_D91OPEX">#REF!</definedName>
    <definedName name="__123Graph_DAPDSO" hidden="1">#REF!</definedName>
    <definedName name="__123Graph_DB57" hidden="1">#REF!</definedName>
    <definedName name="__123Graph_DCANDSO" hidden="1">#REF!</definedName>
    <definedName name="__123Graph_DCOMP" hidden="1">#REF!</definedName>
    <definedName name="__123Graph_DEUALLOTH" hidden="1">#REF!</definedName>
    <definedName name="__123Graph_DEUCOMSRV" hidden="1">#REF!</definedName>
    <definedName name="__123Graph_DEUMKTG" hidden="1">#REF!</definedName>
    <definedName name="__123Graph_DEURDSO" hidden="1">#REF!</definedName>
    <definedName name="__123Graph_DEXPDSO" hidden="1">#REF!</definedName>
    <definedName name="__123Graph_DGOO" hidden="1">#REF!</definedName>
    <definedName name="__123Graph_DGRAPH1" localSheetId="9" hidden="1">#REF!</definedName>
    <definedName name="__123Graph_DGRAPH1" hidden="1">'[2]Recap 1'!$C$34:$O$34</definedName>
    <definedName name="__123Graph_DGRAPH2" localSheetId="9" hidden="1">#REF!</definedName>
    <definedName name="__123Graph_DGRAPH2" hidden="1">'[2]RECAP 2'!$D$70:$P$70</definedName>
    <definedName name="__123Graph_DGraph7" hidden="1">#REF!</definedName>
    <definedName name="__123Graph_DGraph8" hidden="1">#REF!</definedName>
    <definedName name="__123Graph_DMEXDSO" hidden="1">#REF!</definedName>
    <definedName name="__123Graph_DMKTGSAL" hidden="1">#REF!</definedName>
    <definedName name="__123Graph_DPRICE" hidden="1">#REF!</definedName>
    <definedName name="__123Graph_DPROD_MARG" hidden="1">#REF!</definedName>
    <definedName name="__123Graph_DRR0" hidden="1">#REF!</definedName>
    <definedName name="__123Graph_DRT2" hidden="1">#REF!</definedName>
    <definedName name="__123Graph_DSADSO" hidden="1">#REF!</definedName>
    <definedName name="__123Graph_DST91" hidden="1">#REF!</definedName>
    <definedName name="__123Graph_DST92" hidden="1">#REF!</definedName>
    <definedName name="__123Graph_DST94" hidden="1">#REF!</definedName>
    <definedName name="__123Graph_DT23" hidden="1">#REF!</definedName>
    <definedName name="__123Graph_DTOTALEU" hidden="1">#REF!</definedName>
    <definedName name="__123Graph_DTOTALNA" hidden="1">#REF!</definedName>
    <definedName name="__123Graph_DTOTALSA" hidden="1">#REF!</definedName>
    <definedName name="__123Graph_DTOTALSALES" hidden="1">#REF!</definedName>
    <definedName name="__123Graph_DTOTAPEJ" hidden="1">#REF!</definedName>
    <definedName name="__123Graph_DTOTDSO" hidden="1">#REF!</definedName>
    <definedName name="__123Graph_DTOTJAPAN" hidden="1">#REF!</definedName>
    <definedName name="__123Graph_DTRAVELCON" hidden="1">#REF!</definedName>
    <definedName name="__123Graph_DTRAVELDRA" hidden="1">#REF!</definedName>
    <definedName name="__123Graph_DTRAVELGEO" hidden="1">#REF!</definedName>
    <definedName name="__123Graph_DTRAVELISP" hidden="1">#REF!</definedName>
    <definedName name="__123Graph_DTRAVELPCB" hidden="1">#REF!</definedName>
    <definedName name="__123Graph_DTRAVELTOT" hidden="1">#REF!</definedName>
    <definedName name="__123Graph_DTRAVELZEM" hidden="1">#REF!</definedName>
    <definedName name="__123Graph_DUSDSO" hidden="1">#REF!</definedName>
    <definedName name="__123Graph_E" localSheetId="9" hidden="1">#REF!</definedName>
    <definedName name="__123Graph_E" hidden="1">[1]Tradesum!$F$13:$F$22</definedName>
    <definedName name="__123Graph_EB57" hidden="1">#REF!</definedName>
    <definedName name="__123Graph_ECOMP" hidden="1">#REF!</definedName>
    <definedName name="__123Graph_EEUALLOTH" hidden="1">#REF!</definedName>
    <definedName name="__123Graph_EEUCOMSRV" hidden="1">#REF!</definedName>
    <definedName name="__123Graph_EEUMKTG" hidden="1">#REF!</definedName>
    <definedName name="__123Graph_EGOO" hidden="1">#REF!</definedName>
    <definedName name="__123Graph_EGRAPH1" localSheetId="9" hidden="1">#REF!</definedName>
    <definedName name="__123Graph_EGRAPH1" hidden="1">'[2]Recap 1'!$C$35:$O$35</definedName>
    <definedName name="__123Graph_EMKTGSAL" hidden="1">#REF!</definedName>
    <definedName name="__123Graph_EPROD_MARG" hidden="1">#REF!</definedName>
    <definedName name="__123Graph_ERR0" hidden="1">#REF!</definedName>
    <definedName name="__123Graph_ERT2" hidden="1">#REF!</definedName>
    <definedName name="__123Graph_EST92" hidden="1">#REF!</definedName>
    <definedName name="__123Graph_EST94" hidden="1">#REF!</definedName>
    <definedName name="__123Graph_ET23" hidden="1">#REF!</definedName>
    <definedName name="__123Graph_ETOTALEU" hidden="1">#REF!</definedName>
    <definedName name="__123Graph_ETOTALNA" hidden="1">#REF!</definedName>
    <definedName name="__123Graph_ETOTALSA" hidden="1">#REF!</definedName>
    <definedName name="__123Graph_ETOTALSALES" hidden="1">#REF!</definedName>
    <definedName name="__123Graph_ETOTAPEJ" hidden="1">#REF!</definedName>
    <definedName name="__123Graph_ETOTJAPAN" hidden="1">#REF!</definedName>
    <definedName name="__123Graph_ETRAVELCON" hidden="1">#REF!</definedName>
    <definedName name="__123Graph_ETRAVELDRA" hidden="1">#REF!</definedName>
    <definedName name="__123Graph_ETRAVELGEO" hidden="1">#REF!</definedName>
    <definedName name="__123Graph_ETRAVELISP" hidden="1">#REF!</definedName>
    <definedName name="__123Graph_ETRAVELPCB" hidden="1">#REF!</definedName>
    <definedName name="__123Graph_ETRAVELTOT" hidden="1">#REF!</definedName>
    <definedName name="__123Graph_ETRAVELZEM" hidden="1">#REF!</definedName>
    <definedName name="__123Graph_F" localSheetId="9" hidden="1">#REF!</definedName>
    <definedName name="__123Graph_F" hidden="1">[1]Tradesum!$H$13:$H$22</definedName>
    <definedName name="__123Graph_FEUALLOTH" hidden="1">#REF!</definedName>
    <definedName name="__123Graph_FEUCOMSRV" hidden="1">#REF!</definedName>
    <definedName name="__123Graph_FEUMKTG" hidden="1">#REF!</definedName>
    <definedName name="__123Graph_FGRAPH1" localSheetId="9" hidden="1">#REF!</definedName>
    <definedName name="__123Graph_FGRAPH1" hidden="1">'[2]Recap 1'!$C$36:$O$36</definedName>
    <definedName name="__123Graph_FGRAPH2" localSheetId="9" hidden="1">#REF!</definedName>
    <definedName name="__123Graph_FGRAPH2" hidden="1">'[2]RECAP 2'!$D$72:$P$72</definedName>
    <definedName name="__123Graph_FMKTGSAL" hidden="1">#REF!</definedName>
    <definedName name="__123Graph_FTOTALEU" hidden="1">#REF!</definedName>
    <definedName name="__123Graph_FTOTALNA" hidden="1">#REF!</definedName>
    <definedName name="__123Graph_FTOTALSA" hidden="1">#REF!</definedName>
    <definedName name="__123Graph_FTOTAPEJ" hidden="1">#REF!</definedName>
    <definedName name="__123Graph_FTOTJAPAN" hidden="1">#REF!</definedName>
    <definedName name="__123Graph_FTRAVELCON" hidden="1">#REF!</definedName>
    <definedName name="__123Graph_FTRAVELDRA" hidden="1">#REF!</definedName>
    <definedName name="__123Graph_FTRAVELGEO" hidden="1">#REF!</definedName>
    <definedName name="__123Graph_FTRAVELISP" hidden="1">#REF!</definedName>
    <definedName name="__123Graph_FTRAVELPCB" hidden="1">#REF!</definedName>
    <definedName name="__123Graph_FTRAVELTOT" hidden="1">#REF!</definedName>
    <definedName name="__123Graph_FTRAVELZEM" hidden="1">#REF!</definedName>
    <definedName name="__123Graph_LBL_A">#REF!</definedName>
    <definedName name="__123Graph_LBL_A91OPEX">#REF!</definedName>
    <definedName name="__123Graph_LBL_A91REVCSH">#REF!</definedName>
    <definedName name="__123Graph_LBL_A91REVEXP">#REF!</definedName>
    <definedName name="__123Graph_LBL_AB57" hidden="1">#REF!</definedName>
    <definedName name="__123Graph_LBL_AB57A" hidden="1">#REF!</definedName>
    <definedName name="__123Graph_LBL_ACOMP" hidden="1">#REF!</definedName>
    <definedName name="__123Graph_LBL_AG00A" hidden="1">#REF!</definedName>
    <definedName name="__123Graph_LBL_AGOO" hidden="1">#REF!</definedName>
    <definedName name="__123Graph_LBL_AHISTORY" hidden="1">#REF!</definedName>
    <definedName name="__123Graph_LBL_AINAFFIND" hidden="1">#REF!</definedName>
    <definedName name="__123Graph_LBL_ANPV" hidden="1">#REF!</definedName>
    <definedName name="__123Graph_LBL_ARR0" hidden="1">#REF!</definedName>
    <definedName name="__123Graph_LBL_ARR0A" hidden="1">#REF!</definedName>
    <definedName name="__123Graph_LBL_ART2" hidden="1">#REF!</definedName>
    <definedName name="__123Graph_LBL_ART2A" hidden="1">#REF!</definedName>
    <definedName name="__123Graph_LBL_AT23" hidden="1">#REF!</definedName>
    <definedName name="__123Graph_LBL_AT23A" hidden="1">#REF!</definedName>
    <definedName name="__123Graph_LBL_ATOTALSALES" hidden="1">#REF!</definedName>
    <definedName name="__123Graph_LBL_AYTDVOL" hidden="1">#REF!</definedName>
    <definedName name="__123Graph_LBL_B">#REF!</definedName>
    <definedName name="__123Graph_LBL_B91OPEX">#REF!</definedName>
    <definedName name="__123Graph_LBL_B91REVCSH">#REF!</definedName>
    <definedName name="__123Graph_LBL_B91REVEXP">#REF!</definedName>
    <definedName name="__123Graph_LBL_BB57" hidden="1">#REF!</definedName>
    <definedName name="__123Graph_LBL_BCOMP" hidden="1">#REF!</definedName>
    <definedName name="__123Graph_LBL_BGOO" hidden="1">#REF!</definedName>
    <definedName name="__123Graph_LBL_BINAFFIND" hidden="1">#REF!</definedName>
    <definedName name="__123Graph_LBL_BRR0" hidden="1">#REF!</definedName>
    <definedName name="__123Graph_LBL_BRT2" hidden="1">#REF!</definedName>
    <definedName name="__123Graph_LBL_BT23" hidden="1">#REF!</definedName>
    <definedName name="__123Graph_LBL_BTOTALSALES" hidden="1">#REF!</definedName>
    <definedName name="__123Graph_LBL_C" hidden="1">#REF!</definedName>
    <definedName name="__123Graph_LBL_C91OPEX">#REF!</definedName>
    <definedName name="__123Graph_LBL_CB57" hidden="1">#REF!</definedName>
    <definedName name="__123Graph_LBL_CCOMP" hidden="1">#REF!</definedName>
    <definedName name="__123Graph_LBL_CGOO" hidden="1">#REF!</definedName>
    <definedName name="__123Graph_LBL_CINAFFIND" hidden="1">#REF!</definedName>
    <definedName name="__123Graph_LBL_CRR0" hidden="1">#REF!</definedName>
    <definedName name="__123Graph_LBL_CRT2" hidden="1">#REF!</definedName>
    <definedName name="__123Graph_LBL_CT23" hidden="1">#REF!</definedName>
    <definedName name="__123Graph_LBL_CTOTALSALES" hidden="1">#REF!</definedName>
    <definedName name="__123Graph_LBL_D" hidden="1">#REF!</definedName>
    <definedName name="__123Graph_LBL_D91OPEX">#REF!</definedName>
    <definedName name="__123Graph_LBL_DB57" hidden="1">#REF!</definedName>
    <definedName name="__123Graph_LBL_DCOMP" hidden="1">#REF!</definedName>
    <definedName name="__123Graph_LBL_DGOO" hidden="1">#REF!</definedName>
    <definedName name="__123Graph_LBL_DGraph7" hidden="1">#REF!</definedName>
    <definedName name="__123Graph_LBL_DRR0" hidden="1">#REF!</definedName>
    <definedName name="__123Graph_LBL_DRT2" hidden="1">#REF!</definedName>
    <definedName name="__123Graph_LBL_DT23" hidden="1">#REF!</definedName>
    <definedName name="__123Graph_LBL_DTOTALSALES" hidden="1">#REF!</definedName>
    <definedName name="__123Graph_LBL_E" hidden="1">#REF!</definedName>
    <definedName name="__123Graph_LBL_EB57" hidden="1">#REF!</definedName>
    <definedName name="__123Graph_LBL_ECOMP" hidden="1">#REF!</definedName>
    <definedName name="__123Graph_LBL_EGOO" hidden="1">#REF!</definedName>
    <definedName name="__123Graph_LBL_ERR0" hidden="1">#REF!</definedName>
    <definedName name="__123Graph_LBL_ERT2" hidden="1">#REF!</definedName>
    <definedName name="__123Graph_LBL_ET23" hidden="1">#REF!</definedName>
    <definedName name="__123Graph_LBL_ETOTALSALES" hidden="1">#REF!</definedName>
    <definedName name="__123Graph_X">#REF!</definedName>
    <definedName name="__123Graph_X91OPEX">#REF!</definedName>
    <definedName name="__123Graph_X91REVCSH">#REF!</definedName>
    <definedName name="__123Graph_X91REVEXP">#REF!</definedName>
    <definedName name="__123Graph_XAPDSO" hidden="1">#REF!</definedName>
    <definedName name="__123Graph_XAPPIP" hidden="1">#REF!</definedName>
    <definedName name="__123Graph_XB57" hidden="1">#REF!</definedName>
    <definedName name="__123Graph_XB57A" hidden="1">#REF!</definedName>
    <definedName name="__123Graph_XCANDSO" hidden="1">#REF!</definedName>
    <definedName name="__123Graph_XCANPIP" hidden="1">#REF!</definedName>
    <definedName name="__123Graph_XCASHFLOW" hidden="1">#N/A</definedName>
    <definedName name="__123Graph_XCOMP" hidden="1">#REF!</definedName>
    <definedName name="__123Graph_XCSQGIORNO" hidden="1">#REF!</definedName>
    <definedName name="__123Graph_XCSQSETTIMANA" hidden="1">#REF!</definedName>
    <definedName name="__123Graph_XDONAGRA" hidden="1">#REF!</definedName>
    <definedName name="__123Graph_XDONATMO" hidden="1">#REF!</definedName>
    <definedName name="__123Graph_XDRIVER2" hidden="1">#N/A</definedName>
    <definedName name="__123Graph_XEUALLOTH" hidden="1">#REF!</definedName>
    <definedName name="__123Graph_XEUCOMSRV" hidden="1">#REF!</definedName>
    <definedName name="__123Graph_XEUMKTG" hidden="1">#REF!</definedName>
    <definedName name="__123Graph_XEURDSO" hidden="1">#REF!</definedName>
    <definedName name="__123Graph_XEURPIP" hidden="1">#REF!</definedName>
    <definedName name="__123Graph_XEXPDSO" hidden="1">#REF!</definedName>
    <definedName name="__123Graph_XEXPPIP" hidden="1">#REF!</definedName>
    <definedName name="__123Graph_XFIDATEZZA" hidden="1">#REF!</definedName>
    <definedName name="__123Graph_XG00A" hidden="1">#REF!</definedName>
    <definedName name="__123Graph_XGOO" hidden="1">#REF!</definedName>
    <definedName name="__123Graph_XGRAPH1" hidden="1">#REF!</definedName>
    <definedName name="__123Graph_XGraph11" hidden="1">#REF!</definedName>
    <definedName name="__123Graph_XGRAPH1A" hidden="1">#REF!</definedName>
    <definedName name="__123Graph_XGRAPH1B" hidden="1">#REF!</definedName>
    <definedName name="__123Graph_XGRAPH2" hidden="1">#REF!</definedName>
    <definedName name="__123Graph_XGraph3" hidden="1">#REF!</definedName>
    <definedName name="__123Graph_XGraph5" hidden="1">#REF!</definedName>
    <definedName name="__123Graph_XHISTORY" hidden="1">#REF!</definedName>
    <definedName name="__123Graph_XINAFFIND" hidden="1">#REF!</definedName>
    <definedName name="__123Graph_XINCOME1" hidden="1">#N/A</definedName>
    <definedName name="__123Graph_XINCOME2" hidden="1">#N/A</definedName>
    <definedName name="__123Graph_XMEXDSO" hidden="1">#REF!</definedName>
    <definedName name="__123Graph_XMEXPIP" hidden="1">#REF!</definedName>
    <definedName name="__123Graph_XMKTGSAL" hidden="1">#REF!</definedName>
    <definedName name="__123Graph_XNPV" hidden="1">#REF!</definedName>
    <definedName name="__123Graph_XNTINCMO" hidden="1">#REF!</definedName>
    <definedName name="__123Graph_XOPNETGRA" hidden="1">#REF!</definedName>
    <definedName name="__123Graph_XPRICE" hidden="1">#REF!</definedName>
    <definedName name="__123Graph_XPRODBVC" hidden="1">#REF!</definedName>
    <definedName name="__123Graph_XPRODUCTS" hidden="1">#REF!</definedName>
    <definedName name="__123Graph_XRR0" hidden="1">#REF!</definedName>
    <definedName name="__123Graph_XRR0A" hidden="1">#REF!</definedName>
    <definedName name="__123Graph_XRT2" hidden="1">#REF!</definedName>
    <definedName name="__123Graph_XRT2A" hidden="1">#REF!</definedName>
    <definedName name="__123Graph_XSADSO" hidden="1">#REF!</definedName>
    <definedName name="__123Graph_XSALES" hidden="1">#REF!</definedName>
    <definedName name="__123Graph_XSALESMO" hidden="1">#REF!</definedName>
    <definedName name="__123Graph_XSAPIP" hidden="1">#REF!</definedName>
    <definedName name="__123Graph_XST91" hidden="1">#REF!</definedName>
    <definedName name="__123Graph_XST92" hidden="1">#REF!</definedName>
    <definedName name="__123Graph_XST94" hidden="1">#REF!</definedName>
    <definedName name="__123Graph_XSTGLOBE" hidden="1">#REF!</definedName>
    <definedName name="__123Graph_XT23" hidden="1">#REF!</definedName>
    <definedName name="__123Graph_XT23A" hidden="1">#REF!</definedName>
    <definedName name="__123Graph_XTOTALEU" hidden="1">#REF!</definedName>
    <definedName name="__123Graph_XTOTALNA" hidden="1">#REF!</definedName>
    <definedName name="__123Graph_XTOTALSA" hidden="1">#REF!</definedName>
    <definedName name="__123Graph_XTOTALSALES" hidden="1">#REF!</definedName>
    <definedName name="__123Graph_XTOTAPEJ" hidden="1">#REF!</definedName>
    <definedName name="__123Graph_XTOTDSO" hidden="1">#REF!</definedName>
    <definedName name="__123Graph_XTOTJAPAN" hidden="1">#REF!</definedName>
    <definedName name="__123Graph_XTOTPIP" hidden="1">#REF!</definedName>
    <definedName name="__123Graph_XTRAVELCON" hidden="1">#REF!</definedName>
    <definedName name="__123Graph_XTRAVELDRA" hidden="1">#REF!</definedName>
    <definedName name="__123Graph_XTRAVELGEO" hidden="1">#REF!</definedName>
    <definedName name="__123Graph_XTRAVELISP" hidden="1">#REF!</definedName>
    <definedName name="__123Graph_XTRAVELTOT" hidden="1">#REF!</definedName>
    <definedName name="__123Graph_XTRAVELZEM" hidden="1">#REF!</definedName>
    <definedName name="__123Graph_XUSDSO" hidden="1">#REF!</definedName>
    <definedName name="__123Graph_XUSPIP" hidden="1">#REF!</definedName>
    <definedName name="__1wrn.²Ä1­Ó¤ë1_Ü20¤H." hidden="1">{#N/A,#N/A,FALSE,"²Ä1­Ó¤ë"}</definedName>
    <definedName name="__2___123Graph_Aｸﾞﾗﾌ_2" hidden="1">#REF!</definedName>
    <definedName name="__3___123Graph_Bｸﾞﾗﾌ_1" hidden="1">#REF!</definedName>
    <definedName name="__4___123Graph_Bｸﾞﾗﾌ_2" hidden="1">#REF!</definedName>
    <definedName name="__4_123Grap" hidden="1">#REF!</definedName>
    <definedName name="__5___123Graph_Xｸﾞﾗﾌ_1" hidden="1">#REF!</definedName>
    <definedName name="__a1" hidden="1">{#N/A,#N/A,FALSE,"Pharm";#N/A,#N/A,FALSE,"WWCM"}</definedName>
    <definedName name="__A100" hidden="1">87</definedName>
    <definedName name="__A11">#REF!</definedName>
    <definedName name="__A11_1" hidden="1">{#N/A,#N/A,FALSE,"Umsatz 99";#N/A,#N/A,FALSE,"ER 99 "}</definedName>
    <definedName name="__A11_1_1" hidden="1">{#N/A,#N/A,FALSE,"Umsatz 99";#N/A,#N/A,FALSE,"ER 99 "}</definedName>
    <definedName name="__A11_1_2" hidden="1">{#N/A,#N/A,FALSE,"Umsatz 99";#N/A,#N/A,FALSE,"ER 99 "}</definedName>
    <definedName name="__A11_1_3" hidden="1">{#N/A,#N/A,FALSE,"Umsatz 99";#N/A,#N/A,FALSE,"ER 99 "}</definedName>
    <definedName name="__A11_1_4" hidden="1">{#N/A,#N/A,FALSE,"Umsatz 99";#N/A,#N/A,FALSE,"ER 99 "}</definedName>
    <definedName name="__A11_1_5" hidden="1">{#N/A,#N/A,FALSE,"Umsatz 99";#N/A,#N/A,FALSE,"ER 99 "}</definedName>
    <definedName name="__A11_2" hidden="1">{#N/A,#N/A,FALSE,"Umsatz 99";#N/A,#N/A,FALSE,"ER 99 "}</definedName>
    <definedName name="__A11_2_1" hidden="1">{#N/A,#N/A,FALSE,"Umsatz 99";#N/A,#N/A,FALSE,"ER 99 "}</definedName>
    <definedName name="__A11_2_2" hidden="1">{#N/A,#N/A,FALSE,"Umsatz 99";#N/A,#N/A,FALSE,"ER 99 "}</definedName>
    <definedName name="__A11_2_3" hidden="1">{#N/A,#N/A,FALSE,"Umsatz 99";#N/A,#N/A,FALSE,"ER 99 "}</definedName>
    <definedName name="__A11_2_4" hidden="1">{#N/A,#N/A,FALSE,"Umsatz 99";#N/A,#N/A,FALSE,"ER 99 "}</definedName>
    <definedName name="__A11_2_5" hidden="1">{#N/A,#N/A,FALSE,"Umsatz 99";#N/A,#N/A,FALSE,"ER 99 "}</definedName>
    <definedName name="__A11_3" hidden="1">{#N/A,#N/A,FALSE,"Umsatz 99";#N/A,#N/A,FALSE,"ER 99 "}</definedName>
    <definedName name="__A11_3_1" hidden="1">{#N/A,#N/A,FALSE,"Umsatz 99";#N/A,#N/A,FALSE,"ER 99 "}</definedName>
    <definedName name="__A11_3_2" hidden="1">{#N/A,#N/A,FALSE,"Umsatz 99";#N/A,#N/A,FALSE,"ER 99 "}</definedName>
    <definedName name="__A11_3_3" hidden="1">{#N/A,#N/A,FALSE,"Umsatz 99";#N/A,#N/A,FALSE,"ER 99 "}</definedName>
    <definedName name="__A11_3_4" hidden="1">{#N/A,#N/A,FALSE,"Umsatz 99";#N/A,#N/A,FALSE,"ER 99 "}</definedName>
    <definedName name="__A11_3_5" hidden="1">{#N/A,#N/A,FALSE,"Umsatz 99";#N/A,#N/A,FALSE,"ER 99 "}</definedName>
    <definedName name="__A11_4" hidden="1">{#N/A,#N/A,FALSE,"Umsatz 99";#N/A,#N/A,FALSE,"ER 99 "}</definedName>
    <definedName name="__A11_4_1" hidden="1">{#N/A,#N/A,FALSE,"Umsatz 99";#N/A,#N/A,FALSE,"ER 99 "}</definedName>
    <definedName name="__A11_4_2" hidden="1">{#N/A,#N/A,FALSE,"Umsatz 99";#N/A,#N/A,FALSE,"ER 99 "}</definedName>
    <definedName name="__A11_4_3" hidden="1">{#N/A,#N/A,FALSE,"Umsatz 99";#N/A,#N/A,FALSE,"ER 99 "}</definedName>
    <definedName name="__A11_4_4" hidden="1">{#N/A,#N/A,FALSE,"Umsatz 99";#N/A,#N/A,FALSE,"ER 99 "}</definedName>
    <definedName name="__A11_4_5" hidden="1">{#N/A,#N/A,FALSE,"Umsatz 99";#N/A,#N/A,FALSE,"ER 99 "}</definedName>
    <definedName name="__A11_5" hidden="1">{#N/A,#N/A,FALSE,"Umsatz 99";#N/A,#N/A,FALSE,"ER 99 "}</definedName>
    <definedName name="__A11_5_1" hidden="1">{#N/A,#N/A,FALSE,"Umsatz 99";#N/A,#N/A,FALSE,"ER 99 "}</definedName>
    <definedName name="__A11_5_2" hidden="1">{#N/A,#N/A,FALSE,"Umsatz 99";#N/A,#N/A,FALSE,"ER 99 "}</definedName>
    <definedName name="__A11_5_3" hidden="1">{#N/A,#N/A,FALSE,"Umsatz 99";#N/A,#N/A,FALSE,"ER 99 "}</definedName>
    <definedName name="__A11_5_4" hidden="1">{#N/A,#N/A,FALSE,"Umsatz 99";#N/A,#N/A,FALSE,"ER 99 "}</definedName>
    <definedName name="__A11_5_5" hidden="1">{#N/A,#N/A,FALSE,"Umsatz 99";#N/A,#N/A,FALSE,"ER 99 "}</definedName>
    <definedName name="__a2" hidden="1">{"Income Statement",#N/A,FALSE,"CFMODEL";"Balance Sheet",#N/A,FALSE,"CFMODEL"}</definedName>
    <definedName name="__a2009" hidden="1">{"NOTES",#N/A,FALSE,"NOTES";"EXECSUM",#N/A,FALSE,"EXECSUM"}</definedName>
    <definedName name="__aaa1" hidden="1">{#N/A,#N/A,FALSE,"Model";#N/A,#N/A,FALSE,"Division"}</definedName>
    <definedName name="__AAA123432" hidden="1">{"'PRORATE GOALS '!$A$1:$O$25"}</definedName>
    <definedName name="__aas1" hidden="1">{#N/A,#N/A,FALSE,"REPORT"}</definedName>
    <definedName name="__abc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_ACF4" hidden="1">{"'PRORATE GOALS '!$A$1:$O$25"}</definedName>
    <definedName name="__ACS2000" hidden="1">{#N/A,#N/A,FALSE,"REPORT"}</definedName>
    <definedName name="__ae2" hidden="1">{"'Inventory &amp; Anal-Cur Wkbk'!$A$7:$AP$71"}</definedName>
    <definedName name="__AM2" hidden="1">{"expltr",#N/A,FALSE,"Expense projects";"explgl",#N/A,FALSE,"Expense projects"}</definedName>
    <definedName name="__AM7" hidden="1">{"expltr",#N/A,FALSE,"Expense projects";"explgl",#N/A,FALSE,"Expense projects"}</definedName>
    <definedName name="__APW_RESTORE_DATA0__" hidden="1">#REF!,#REF!</definedName>
    <definedName name="__APW_RESTORE_DATA1__" hidden="1">#REF!,#REF!</definedName>
    <definedName name="__APW_RESTORE_DATA104__" hidden="1">#REF!,#REF!,#REF!,#REF!,#REF!,#REF!,#REF!,#REF!,#REF!,#REF!</definedName>
    <definedName name="__APW_RESTORE_DATA105__" hidden="1">#REF!,#REF!,#REF!,#REF!,#REF!,#REF!,#REF!,#REF!,#REF!,#REF!</definedName>
    <definedName name="__APW_RESTORE_DATA106__" hidden="1">#REF!,#REF!,#REF!,#REF!,#REF!,#REF!,#REF!,#REF!,#REF!,#REF!</definedName>
    <definedName name="__APW_RESTORE_DATA107__" hidden="1">#REF!,#REF!,#REF!,#REF!,#REF!,#REF!,#REF!,#REF!,#REF!,#REF!</definedName>
    <definedName name="__APW_RESTORE_DATA156__" hidden="1">#REF!,#REF!,#REF!,#REF!,#REF!,#REF!,#REF!,#REF!,#REF!,#REF!,#REF!,#REF!,#REF!,#REF!,#REF!,#REF!</definedName>
    <definedName name="__APW_RESTORE_DATA157__" hidden="1">#REF!,#REF!,#REF!,#REF!,#REF!,#REF!,#REF!,#REF!,#REF!,#REF!,#REF!,#REF!,#REF!,#REF!,#REF!,#REF!</definedName>
    <definedName name="__APW_RESTORE_DATA158__" hidden="1">#REF!,#REF!,#REF!,#REF!,#REF!,#REF!,#REF!,#REF!,#REF!,#REF!,#REF!,#REF!,#REF!,#REF!,#REF!,#REF!</definedName>
    <definedName name="__APW_RESTORE_DATA159__" hidden="1">#REF!,#REF!,#REF!,#REF!,#REF!,#REF!,#REF!,#REF!,#REF!,#REF!,#REF!,#REF!,#REF!,#REF!,#REF!,#REF!</definedName>
    <definedName name="__APW_RESTORE_DATA160__" hidden="1">#REF!,#REF!,#REF!,#REF!,#REF!,#REF!,#REF!,#REF!,#REF!,#REF!,#REF!,#REF!,#REF!,#REF!,#REF!</definedName>
    <definedName name="__APW_RESTORE_DATA161__" hidden="1">#REF!,#REF!,#REF!,#REF!</definedName>
    <definedName name="__APW_RESTORE_DATA162__" hidden="1">#REF!,#REF!,#REF!,#REF!,#REF!,#REF!,#REF!,#REF!,#REF!,#REF!,#REF!,#REF!,#REF!,#REF!,#REF!,#REF!</definedName>
    <definedName name="__APW_RESTORE_DATA163__" hidden="1">#REF!,#REF!,#REF!,#REF!,#REF!,#REF!,#REF!,#REF!,#REF!,#REF!,#REF!,#REF!,#REF!,#REF!,#REF!,#REF!</definedName>
    <definedName name="__APW_RESTORE_DATA164__" hidden="1">#REF!,#REF!,#REF!,#REF!,#REF!,#REF!,#REF!,#REF!,#REF!,#REF!,#REF!,#REF!,#REF!,#REF!,#REF!,#REF!</definedName>
    <definedName name="__APW_RESTORE_DATA165__" hidden="1">#REF!,#REF!,#REF!,#REF!,#REF!,#REF!,#REF!,#REF!,#REF!,#REF!,#REF!,#REF!,#REF!,#REF!,#REF!,#REF!</definedName>
    <definedName name="__APW_RESTORE_DATA166__" hidden="1">#REF!,#REF!,#REF!,#REF!,#REF!,#REF!,#REF!,#REF!,#REF!,#REF!,#REF!,#REF!,#REF!,#REF!,#REF!</definedName>
    <definedName name="__APW_RESTORE_DATA167__" hidden="1">#REF!,#REF!,#REF!,#REF!</definedName>
    <definedName name="__APW_RESTORE_DATA2__" hidden="1">#REF!,#REF!</definedName>
    <definedName name="__APW_RESTORE_DATA3__" hidden="1">#REF!,#REF!</definedName>
    <definedName name="__b111" hidden="1">{#N/A,#N/A,FALSE,"Pharm";#N/A,#N/A,FALSE,"WWCM"}</definedName>
    <definedName name="__b2009" hidden="1">{"NOTES",#N/A,FALSE,"NOTES";"EXECSUM",#N/A,FALSE,"EXECSUM"}</definedName>
    <definedName name="__bdm2" hidden="1">#REF!</definedName>
    <definedName name="__bdm3" hidden="1">#REF!</definedName>
    <definedName name="__BS1" hidden="1">{"OEE OAP",#N/A,FALSE,"oap";"OEE APAP",#N/A,FALSE,"apap";"OEE nitros",#N/A,FALSE,"nitros"}</definedName>
    <definedName name="__c">#REF!</definedName>
    <definedName name="__c_1" hidden="1">{"Fiesta Facer Page",#N/A,FALSE,"Q_C_S";"Fiesta Main Page",#N/A,FALSE,"V_L";"Fiesta 95BP Struct",#N/A,FALSE,"StructBP";"Fiesta Post 95BP Struct",#N/A,FALSE,"AdjStructBP"}</definedName>
    <definedName name="__c_1_1" hidden="1">{"Fiesta Facer Page",#N/A,FALSE,"Q_C_S";"Fiesta Main Page",#N/A,FALSE,"V_L";"Fiesta 95BP Struct",#N/A,FALSE,"StructBP";"Fiesta Post 95BP Struct",#N/A,FALSE,"AdjStructBP"}</definedName>
    <definedName name="__c_1_2" hidden="1">{"Fiesta Facer Page",#N/A,FALSE,"Q_C_S";"Fiesta Main Page",#N/A,FALSE,"V_L";"Fiesta 95BP Struct",#N/A,FALSE,"StructBP";"Fiesta Post 95BP Struct",#N/A,FALSE,"AdjStructBP"}</definedName>
    <definedName name="__c_1_3" hidden="1">{"Fiesta Facer Page",#N/A,FALSE,"Q_C_S";"Fiesta Main Page",#N/A,FALSE,"V_L";"Fiesta 95BP Struct",#N/A,FALSE,"StructBP";"Fiesta Post 95BP Struct",#N/A,FALSE,"AdjStructBP"}</definedName>
    <definedName name="__c_1_4" hidden="1">{"Fiesta Facer Page",#N/A,FALSE,"Q_C_S";"Fiesta Main Page",#N/A,FALSE,"V_L";"Fiesta 95BP Struct",#N/A,FALSE,"StructBP";"Fiesta Post 95BP Struct",#N/A,FALSE,"AdjStructBP"}</definedName>
    <definedName name="__c_1_5" hidden="1">{"Fiesta Facer Page",#N/A,FALSE,"Q_C_S";"Fiesta Main Page",#N/A,FALSE,"V_L";"Fiesta 95BP Struct",#N/A,FALSE,"StructBP";"Fiesta Post 95BP Struct",#N/A,FALSE,"AdjStructBP"}</definedName>
    <definedName name="__c_2" hidden="1">{"Fiesta Facer Page",#N/A,FALSE,"Q_C_S";"Fiesta Main Page",#N/A,FALSE,"V_L";"Fiesta 95BP Struct",#N/A,FALSE,"StructBP";"Fiesta Post 95BP Struct",#N/A,FALSE,"AdjStructBP"}</definedName>
    <definedName name="__c_2_1" hidden="1">{"Fiesta Facer Page",#N/A,FALSE,"Q_C_S";"Fiesta Main Page",#N/A,FALSE,"V_L";"Fiesta 95BP Struct",#N/A,FALSE,"StructBP";"Fiesta Post 95BP Struct",#N/A,FALSE,"AdjStructBP"}</definedName>
    <definedName name="__c_2_2" hidden="1">{"Fiesta Facer Page",#N/A,FALSE,"Q_C_S";"Fiesta Main Page",#N/A,FALSE,"V_L";"Fiesta 95BP Struct",#N/A,FALSE,"StructBP";"Fiesta Post 95BP Struct",#N/A,FALSE,"AdjStructBP"}</definedName>
    <definedName name="__c_2_3" hidden="1">{"Fiesta Facer Page",#N/A,FALSE,"Q_C_S";"Fiesta Main Page",#N/A,FALSE,"V_L";"Fiesta 95BP Struct",#N/A,FALSE,"StructBP";"Fiesta Post 95BP Struct",#N/A,FALSE,"AdjStructBP"}</definedName>
    <definedName name="__c_2_4" hidden="1">{"Fiesta Facer Page",#N/A,FALSE,"Q_C_S";"Fiesta Main Page",#N/A,FALSE,"V_L";"Fiesta 95BP Struct",#N/A,FALSE,"StructBP";"Fiesta Post 95BP Struct",#N/A,FALSE,"AdjStructBP"}</definedName>
    <definedName name="__c_2_5" hidden="1">{"Fiesta Facer Page",#N/A,FALSE,"Q_C_S";"Fiesta Main Page",#N/A,FALSE,"V_L";"Fiesta 95BP Struct",#N/A,FALSE,"StructBP";"Fiesta Post 95BP Struct",#N/A,FALSE,"AdjStructBP"}</definedName>
    <definedName name="__c_3" hidden="1">{"Fiesta Facer Page",#N/A,FALSE,"Q_C_S";"Fiesta Main Page",#N/A,FALSE,"V_L";"Fiesta 95BP Struct",#N/A,FALSE,"StructBP";"Fiesta Post 95BP Struct",#N/A,FALSE,"AdjStructBP"}</definedName>
    <definedName name="__c_3_1" hidden="1">{"Fiesta Facer Page",#N/A,FALSE,"Q_C_S";"Fiesta Main Page",#N/A,FALSE,"V_L";"Fiesta 95BP Struct",#N/A,FALSE,"StructBP";"Fiesta Post 95BP Struct",#N/A,FALSE,"AdjStructBP"}</definedName>
    <definedName name="__c_3_2" hidden="1">{"Fiesta Facer Page",#N/A,FALSE,"Q_C_S";"Fiesta Main Page",#N/A,FALSE,"V_L";"Fiesta 95BP Struct",#N/A,FALSE,"StructBP";"Fiesta Post 95BP Struct",#N/A,FALSE,"AdjStructBP"}</definedName>
    <definedName name="__c_3_3" hidden="1">{"Fiesta Facer Page",#N/A,FALSE,"Q_C_S";"Fiesta Main Page",#N/A,FALSE,"V_L";"Fiesta 95BP Struct",#N/A,FALSE,"StructBP";"Fiesta Post 95BP Struct",#N/A,FALSE,"AdjStructBP"}</definedName>
    <definedName name="__c_3_4" hidden="1">{"Fiesta Facer Page",#N/A,FALSE,"Q_C_S";"Fiesta Main Page",#N/A,FALSE,"V_L";"Fiesta 95BP Struct",#N/A,FALSE,"StructBP";"Fiesta Post 95BP Struct",#N/A,FALSE,"AdjStructBP"}</definedName>
    <definedName name="__c_3_5" hidden="1">{"Fiesta Facer Page",#N/A,FALSE,"Q_C_S";"Fiesta Main Page",#N/A,FALSE,"V_L";"Fiesta 95BP Struct",#N/A,FALSE,"StructBP";"Fiesta Post 95BP Struct",#N/A,FALSE,"AdjStructBP"}</definedName>
    <definedName name="__c_4" hidden="1">{"Fiesta Facer Page",#N/A,FALSE,"Q_C_S";"Fiesta Main Page",#N/A,FALSE,"V_L";"Fiesta 95BP Struct",#N/A,FALSE,"StructBP";"Fiesta Post 95BP Struct",#N/A,FALSE,"AdjStructBP"}</definedName>
    <definedName name="__c_4_1" hidden="1">{"Fiesta Facer Page",#N/A,FALSE,"Q_C_S";"Fiesta Main Page",#N/A,FALSE,"V_L";"Fiesta 95BP Struct",#N/A,FALSE,"StructBP";"Fiesta Post 95BP Struct",#N/A,FALSE,"AdjStructBP"}</definedName>
    <definedName name="__c_4_2" hidden="1">{"Fiesta Facer Page",#N/A,FALSE,"Q_C_S";"Fiesta Main Page",#N/A,FALSE,"V_L";"Fiesta 95BP Struct",#N/A,FALSE,"StructBP";"Fiesta Post 95BP Struct",#N/A,FALSE,"AdjStructBP"}</definedName>
    <definedName name="__c_4_3" hidden="1">{"Fiesta Facer Page",#N/A,FALSE,"Q_C_S";"Fiesta Main Page",#N/A,FALSE,"V_L";"Fiesta 95BP Struct",#N/A,FALSE,"StructBP";"Fiesta Post 95BP Struct",#N/A,FALSE,"AdjStructBP"}</definedName>
    <definedName name="__c_4_4" hidden="1">{"Fiesta Facer Page",#N/A,FALSE,"Q_C_S";"Fiesta Main Page",#N/A,FALSE,"V_L";"Fiesta 95BP Struct",#N/A,FALSE,"StructBP";"Fiesta Post 95BP Struct",#N/A,FALSE,"AdjStructBP"}</definedName>
    <definedName name="__c_4_5" hidden="1">{"Fiesta Facer Page",#N/A,FALSE,"Q_C_S";"Fiesta Main Page",#N/A,FALSE,"V_L";"Fiesta 95BP Struct",#N/A,FALSE,"StructBP";"Fiesta Post 95BP Struct",#N/A,FALSE,"AdjStructBP"}</definedName>
    <definedName name="__c_5" hidden="1">{"Fiesta Facer Page",#N/A,FALSE,"Q_C_S";"Fiesta Main Page",#N/A,FALSE,"V_L";"Fiesta 95BP Struct",#N/A,FALSE,"StructBP";"Fiesta Post 95BP Struct",#N/A,FALSE,"AdjStructBP"}</definedName>
    <definedName name="__c_5_1" hidden="1">{"Fiesta Facer Page",#N/A,FALSE,"Q_C_S";"Fiesta Main Page",#N/A,FALSE,"V_L";"Fiesta 95BP Struct",#N/A,FALSE,"StructBP";"Fiesta Post 95BP Struct",#N/A,FALSE,"AdjStructBP"}</definedName>
    <definedName name="__c_5_2" hidden="1">{"Fiesta Facer Page",#N/A,FALSE,"Q_C_S";"Fiesta Main Page",#N/A,FALSE,"V_L";"Fiesta 95BP Struct",#N/A,FALSE,"StructBP";"Fiesta Post 95BP Struct",#N/A,FALSE,"AdjStructBP"}</definedName>
    <definedName name="__c_5_3" hidden="1">{"Fiesta Facer Page",#N/A,FALSE,"Q_C_S";"Fiesta Main Page",#N/A,FALSE,"V_L";"Fiesta 95BP Struct",#N/A,FALSE,"StructBP";"Fiesta Post 95BP Struct",#N/A,FALSE,"AdjStructBP"}</definedName>
    <definedName name="__c_5_4" hidden="1">{"Fiesta Facer Page",#N/A,FALSE,"Q_C_S";"Fiesta Main Page",#N/A,FALSE,"V_L";"Fiesta 95BP Struct",#N/A,FALSE,"StructBP";"Fiesta Post 95BP Struct",#N/A,FALSE,"AdjStructBP"}</definedName>
    <definedName name="__c_5_5" hidden="1">{"Fiesta Facer Page",#N/A,FALSE,"Q_C_S";"Fiesta Main Page",#N/A,FALSE,"V_L";"Fiesta 95BP Struct",#N/A,FALSE,"StructBP";"Fiesta Post 95BP Struct",#N/A,FALSE,"AdjStructBP"}</definedName>
    <definedName name="__ccw1" hidden="1">{"NOTES",#N/A,FALSE,"NOTES";"EXECSUM",#N/A,FALSE,"EXECSUM"}</definedName>
    <definedName name="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Co50" hidden="1">{#N/A,"DR",FALSE,"increm pf";#N/A,"MAMSI",FALSE,"increm pf";#N/A,"MAXI",FALSE,"increm pf";#N/A,"PCAM",FALSE,"increm pf";#N/A,"PHSV",FALSE,"increm pf";#N/A,"SIE",FALSE,"increm pf"}</definedName>
    <definedName name="__d1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_d1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DCF1_1" hidden="1">{#N/A,#N/A,FALSE,"Operations";#N/A,#N/A,FALSE,"Financials"}</definedName>
    <definedName name="__DCF2" hidden="1">{#N/A,#N/A,TRUE,"DCF Summary (2)";#N/A,#N/A,TRUE,"DCF Summary";#N/A,"Middle Case Drivers",TRUE,"DCF"}</definedName>
    <definedName name="__df1" hidden="1">{#N/A,#N/A,FALSE,"Calc";#N/A,#N/A,FALSE,"Sensitivity";#N/A,#N/A,FALSE,"LT Earn.Dil.";#N/A,#N/A,FALSE,"Dil. AVP"}</definedName>
    <definedName name="__df2" hidden="1">{#N/A,#N/A,FALSE,"Calc";#N/A,#N/A,FALSE,"Sensitivity";#N/A,#N/A,FALSE,"LT Earn.Dil.";#N/A,#N/A,FALSE,"Dil. AVP"}</definedName>
    <definedName name="_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IM1" hidden="1">" "</definedName>
    <definedName name="__DIM2" hidden="1">" "</definedName>
    <definedName name="__DIM3" hidden="1">" "</definedName>
    <definedName name="__DIM4" hidden="1">" "</definedName>
    <definedName name="__DRE0700" hidden="1">{"'PXR_6500'!$A$1:$I$124"}</definedName>
    <definedName name="__DSAuthor" hidden="1">"Simon Haslam"</definedName>
    <definedName name="__DSComments" hidden="1">"First draft of QMS (part of the Bid Manager's Pack)"</definedName>
    <definedName name="__DSCreated" hidden="1">" November 8, 1992"</definedName>
    <definedName name="__DSRevision">1</definedName>
    <definedName name="__DSSubject" hidden="1">"Quotation Management Summary"</definedName>
    <definedName name="__DSTitle" hidden="1">"QMS"</definedName>
    <definedName name="__EdFJsKAA" localSheetId="9" hidden="1">[5]!print_full_report</definedName>
    <definedName name="__eva2" hidden="1">{"DCF",#N/A,FALSE,"CF"}</definedName>
    <definedName name="__eva2_1" hidden="1">{"DCF",#N/A,FALSE,"CF"}</definedName>
    <definedName name="__eva2_2" hidden="1">{"DCF",#N/A,FALSE,"CF"}</definedName>
    <definedName name="__eva2_3" hidden="1">{"DCF",#N/A,FALSE,"CF"}</definedName>
    <definedName name="__eva2_4" hidden="1">{"DCF",#N/A,FALSE,"CF"}</definedName>
    <definedName name="__eva2_5" hidden="1">{"DCF",#N/A,FALSE,"CF"}</definedName>
    <definedName name="__FC1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__fd4" hidden="1">#REF!</definedName>
    <definedName name="__fdf1" hidden="1">{"incomemth",#N/A,TRUE,"forecast00";"incomepercentmth",#N/A,TRUE,"forecast00";"balancemth",#N/A,TRUE,"forecast00";"cashmth",#N/A,TRUE,"forecast00";"covenantmth",#N/A,TRUE,"forecast00"}</definedName>
    <definedName name="__fdg1" hidden="1">{"incomemth",#N/A,TRUE,"forecast00";"incomepercentmth",#N/A,TRUE,"forecast00";"balancemth",#N/A,TRUE,"forecast00";"cashmth",#N/A,TRUE,"forecast00";"covenantmth",#N/A,TRUE,"forecast00"}</definedName>
    <definedName name="__FDS_HYPERLINK_TOGGLE_STATE__" hidden="1">"ON"</definedName>
    <definedName name="__FDS_UNIQUE_RANGE_ID_GENERATOR_COUNTER" hidden="1">562</definedName>
    <definedName name="__FDS_USED_FOR_REUSING_RANGE_IDS_RECYCLE" hidden="1">#VALUE!</definedName>
    <definedName name="_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for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for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fy97" hidden="1">{#N/A,#N/A,FALSE,"FY97";#N/A,#N/A,FALSE,"FY98";#N/A,#N/A,FALSE,"FY99";#N/A,#N/A,FALSE,"FY00";#N/A,#N/A,FALSE,"FY01"}</definedName>
    <definedName name="__gf1" hidden="1">{"incomemth",#N/A,TRUE,"forecast00";"incomepercentmth",#N/A,TRUE,"forecast00";"balancemth",#N/A,TRUE,"forecast00";"cashmth",#N/A,TRUE,"forecast00";"covenantmth",#N/A,TRUE,"forecast00"}</definedName>
    <definedName name="__ggg1" hidden="1">{"prt_jev",#N/A,FALSE,"Sheet1"}</definedName>
    <definedName name="__guv2" hidden="1">{"K GuV o. Kommentar",#N/A,FALSE,"Kaufhof"}</definedName>
    <definedName name="__guv3" hidden="1">{"K GuV o. Kommentar",#N/A,FALSE,"Kaufhof"}</definedName>
    <definedName name="__hd1" hidden="1">{#N/A,#N/A,FALSE,"Calc";#N/A,#N/A,FALSE,"Sensitivity";#N/A,#N/A,FALSE,"LT Earn.Dil.";#N/A,#N/A,FALSE,"Dil. AVP"}</definedName>
    <definedName name="__hd2" hidden="1">{#N/A,#N/A,FALSE,"Calc";#N/A,#N/A,FALSE,"Sensitivity";#N/A,#N/A,FALSE,"LT Earn.Dil.";#N/A,#N/A,FALSE,"Dil. AVP"}</definedName>
    <definedName name="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I2" hidden="1">{"PVGraph2",#N/A,FALSE,"PV Data"}</definedName>
    <definedName name="__I3" hidden="1">{"PVGraph2",#N/A,FALSE,"PV Data"}</definedName>
    <definedName name="__ibo2" hidden="1">{#N/A,#N/A,FALSE,"Summary";#N/A,#N/A,FALSE,"Projections";#N/A,#N/A,FALSE,"Mkt Mults";#N/A,#N/A,FALSE,"DCF";#N/A,#N/A,FALSE,"Accr Dil";#N/A,#N/A,FALSE,"PIC LBO";#N/A,#N/A,FALSE,"MULT10_4";#N/A,#N/A,FALSE,"CBI LBO"}</definedName>
    <definedName name="__IntlFixup" hidden="1">TRUE</definedName>
    <definedName name="__IntlFixupTable">#REF!</definedName>
    <definedName name="__IT2" hidden="1">{"prt_wksht",#N/A,FALSE,"Sheet1"}</definedName>
    <definedName name="__j1" hidden="1">{#N/A,#N/A,FALSE,"Aging Summary";#N/A,#N/A,FALSE,"Ratio Analysis";#N/A,#N/A,FALSE,"Test 120 Day Accts";#N/A,#N/A,FALSE,"Tickmarks"}</definedName>
    <definedName name="__JLC1" hidden="1">{#N/A,#N/A,TRUE,"97plnfpg"}</definedName>
    <definedName name="__JLC3" hidden="1">{#N/A,#N/A,FALSE,"J97plnfp"}</definedName>
    <definedName name="__Key2" hidden="1">#REF!</definedName>
    <definedName name="__Key999">#REF!</definedName>
    <definedName name="__la11" hidden="1">{#N/A,#N/A,FALSE,"Spain MKT";#N/A,#N/A,FALSE,"Assumptions";#N/A,#N/A,FALSE,"Adve";#N/A,#N/A,FALSE,"E-Commerce";#N/A,#N/A,FALSE,"Opex";#N/A,#N/A,FALSE,"P&amp;L";#N/A,#N/A,FALSE,"FCF &amp; DCF"}</definedName>
    <definedName name="__na2">"100"</definedName>
    <definedName name="__na3">"50"</definedName>
    <definedName name="__na4">"IQ_LTM_DATE"</definedName>
    <definedName name="__new0600" hidden="1">#REF!</definedName>
    <definedName name="__new1" hidden="1">{#N/A,#N/A,FALSE,"Pharm";#N/A,#N/A,FALSE,"WWCM"}</definedName>
    <definedName name="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2">#REF!</definedName>
    <definedName name="__P_L_Details_GL___Monthly_revi_">#REF!</definedName>
    <definedName name="__P_L_Details_GL___Monthly_revi__1">#REF!</definedName>
    <definedName name="__P_L_Details_GL___Monthly_revi_account">#REF!</definedName>
    <definedName name="__P_L_Details_GL___Monthly_revi_account_1">#REF!</definedName>
    <definedName name="__P_L_Details_GL___Monthly_revi_amount">#REF!</definedName>
    <definedName name="__P_L_Details_GL___Monthly_revi_amount_1">#REF!</definedName>
    <definedName name="__P_L_Details_GL___Monthly_revi_apar_id">#REF!</definedName>
    <definedName name="__P_L_Details_GL___Monthly_revi_apar_id_1">#REF!</definedName>
    <definedName name="__P_L_Details_GL___Monthly_revi_apar_type">#REF!</definedName>
    <definedName name="__P_L_Details_GL___Monthly_revi_apar_type_1">#REF!</definedName>
    <definedName name="__P_L_Details_GL___Monthly_revi_att_1_id">#REF!</definedName>
    <definedName name="__P_L_Details_GL___Monthly_revi_att_1_id_1">#REF!</definedName>
    <definedName name="__P_L_Details_GL___Monthly_revi_att_2_id">#REF!</definedName>
    <definedName name="__P_L_Details_GL___Monthly_revi_att_2_id_1">#REF!</definedName>
    <definedName name="__P_L_Details_GL___Monthly_revi_att_3_id">#REF!</definedName>
    <definedName name="__P_L_Details_GL___Monthly_revi_att_3_id_1">#REF!</definedName>
    <definedName name="__P_L_Details_GL___Monthly_revi_att_4_id">#REF!</definedName>
    <definedName name="__P_L_Details_GL___Monthly_revi_att_4_id_1">#REF!</definedName>
    <definedName name="__P_L_Details_GL___Monthly_revi_att_5_id">#REF!</definedName>
    <definedName name="__P_L_Details_GL___Monthly_revi_att_5_id_1">#REF!</definedName>
    <definedName name="__P_L_Details_GL___Monthly_revi_att_6_id">#REF!</definedName>
    <definedName name="__P_L_Details_GL___Monthly_revi_att_6_id_1">#REF!</definedName>
    <definedName name="__P_L_Details_GL___Monthly_revi_att_7_id">#REF!</definedName>
    <definedName name="__P_L_Details_GL___Monthly_revi_att_7_id_1">#REF!</definedName>
    <definedName name="__P_L_Details_GL___Monthly_revi_client">#REF!</definedName>
    <definedName name="__P_L_Details_GL___Monthly_revi_client_1">#REF!</definedName>
    <definedName name="__P_L_Details_GL___Monthly_revi_cur_amount">#REF!</definedName>
    <definedName name="__P_L_Details_GL___Monthly_revi_cur_amount_1">#REF!</definedName>
    <definedName name="__P_L_Details_GL___Monthly_revi_currency">#REF!</definedName>
    <definedName name="__P_L_Details_GL___Monthly_revi_currency_1">#REF!</definedName>
    <definedName name="__P_L_Details_GL___Monthly_revi_description">#REF!</definedName>
    <definedName name="__P_L_Details_GL___Monthly_revi_description_1">#REF!</definedName>
    <definedName name="__P_L_Details_GL___Monthly_revi_dim_1">#REF!</definedName>
    <definedName name="__P_L_Details_GL___Monthly_revi_dim_1_1">#REF!</definedName>
    <definedName name="__P_L_Details_GL___Monthly_revi_dim_2">#REF!</definedName>
    <definedName name="__P_L_Details_GL___Monthly_revi_dim_2_1">#REF!</definedName>
    <definedName name="__P_L_Details_GL___Monthly_revi_dim_3">#REF!</definedName>
    <definedName name="__P_L_Details_GL___Monthly_revi_dim_3_1">#REF!</definedName>
    <definedName name="__P_L_Details_GL___Monthly_revi_dim_4">#REF!</definedName>
    <definedName name="__P_L_Details_GL___Monthly_revi_dim_4_1">#REF!</definedName>
    <definedName name="__P_L_Details_GL___Monthly_revi_dim_5">#REF!</definedName>
    <definedName name="__P_L_Details_GL___Monthly_revi_dim_5_1">#REF!</definedName>
    <definedName name="__P_L_Details_GL___Monthly_revi_dim_7">#REF!</definedName>
    <definedName name="__P_L_Details_GL___Monthly_revi_dim_7_1">#REF!</definedName>
    <definedName name="__P_L_Details_GL___Monthly_revi_ext_inv_ref">#REF!</definedName>
    <definedName name="__P_L_Details_GL___Monthly_revi_ext_inv_ref_1">#REF!</definedName>
    <definedName name="__P_L_Details_GL___Monthly_revi_period">#REF!</definedName>
    <definedName name="__P_L_Details_GL___Monthly_revi_period_1">#REF!</definedName>
    <definedName name="__P_L_Details_GL___Monthly_revi_r0account">#REF!</definedName>
    <definedName name="__P_L_Details_GL___Monthly_revi_r0account_1">#REF!</definedName>
    <definedName name="__P_L_Details_GL___Monthly_revi_r0dim_1">#REF!</definedName>
    <definedName name="__P_L_Details_GL___Monthly_revi_r0dim_1_1">#REF!</definedName>
    <definedName name="__P_L_Details_GL___Monthly_revi_sequence_no">#REF!</definedName>
    <definedName name="__P_L_Details_GL___Monthly_revi_sequence_no_1">#REF!</definedName>
    <definedName name="__P_L_Details_GL___Monthly_revi_str20r0dim_1">#REF!</definedName>
    <definedName name="__P_L_Details_GL___Monthly_revi_str20r0dim_1_1">#REF!</definedName>
    <definedName name="__P_L_Details_GL___Monthly_revi_str21r0dim_1">#REF!</definedName>
    <definedName name="__P_L_Details_GL___Monthly_revi_str21r0dim_1_1">#REF!</definedName>
    <definedName name="__P_L_Details_GL___Monthly_revi_str22r0dim_1">#REF!</definedName>
    <definedName name="__P_L_Details_GL___Monthly_revi_str22r0dim_1_1">#REF!</definedName>
    <definedName name="__P_L_Details_GL___Monthly_revi_str23r0dim_1">#REF!</definedName>
    <definedName name="__P_L_Details_GL___Monthly_revi_str23r0dim_1_1">#REF!</definedName>
    <definedName name="__P_L_Details_GL___Monthly_revi_str24r0dim_1">#REF!</definedName>
    <definedName name="__P_L_Details_GL___Monthly_revi_str24r0dim_1_1">#REF!</definedName>
    <definedName name="__P_L_Details_GL___Monthly_revi_str25r0dim_1">#REF!</definedName>
    <definedName name="__P_L_Details_GL___Monthly_revi_str25r0dim_1_1">#REF!</definedName>
    <definedName name="__P_L_Details_GL___Monthly_revi_tab">#REF!</definedName>
    <definedName name="__P_L_Details_GL___Monthly_revi_tab_1">#REF!</definedName>
    <definedName name="__P_L_Details_GL___Monthly_revi_value_2">#REF!</definedName>
    <definedName name="__P_L_Details_GL___Monthly_revi_value_2_1">#REF!</definedName>
    <definedName name="__P_L_Details_GL___Monthly_revi_voucher_date">#REF!</definedName>
    <definedName name="__P_L_Details_GL___Monthly_revi_voucher_date_1">#REF!</definedName>
    <definedName name="__P_L_Details_GL___Monthly_revi_voucher_no">#REF!</definedName>
    <definedName name="__P_L_Details_GL___Monthly_revi_voucher_no_1">#REF!</definedName>
    <definedName name="__P_L_Details_GL___Monthly_revi_voucher_type">#REF!</definedName>
    <definedName name="__P_L_Details_GL___Monthly_revi_voucher_type_1">#REF!</definedName>
    <definedName name="__P_L_Details_GL___Monthly_revi_xaccount">#REF!</definedName>
    <definedName name="__P_L_Details_GL___Monthly_revi_xaccount_1">#REF!</definedName>
    <definedName name="__P_L_Details_GL___Monthly_revi_xapar_id">#REF!</definedName>
    <definedName name="__P_L_Details_GL___Monthly_revi_xapar_id_1">#REF!</definedName>
    <definedName name="__P_L_Details_GL___Monthly_revi_xclient">#REF!</definedName>
    <definedName name="__P_L_Details_GL___Monthly_revi_xclient_1">#REF!</definedName>
    <definedName name="__P_L_Details_GL___Monthly_revi_xdim_1">#REF!</definedName>
    <definedName name="__P_L_Details_GL___Monthly_revi_xdim_1_1">#REF!</definedName>
    <definedName name="__P_L_Details_GL___Monthly_revi_xdim_2">#REF!</definedName>
    <definedName name="__P_L_Details_GL___Monthly_revi_xdim_2_1">#REF!</definedName>
    <definedName name="__P_L_Details_GL___Monthly_revi_xdim_3">#REF!</definedName>
    <definedName name="__P_L_Details_GL___Monthly_revi_xdim_3_1">#REF!</definedName>
    <definedName name="__P_L_Details_GL___Monthly_revi_xdim_4">#REF!</definedName>
    <definedName name="__P_L_Details_GL___Monthly_revi_xdim_4_1">#REF!</definedName>
    <definedName name="__P_L_Details_GL___Monthly_revi_xdim_7">#REF!</definedName>
    <definedName name="__P_L_Details_GL___Monthly_revi_xdim_7_1">#REF!</definedName>
    <definedName name="__P_L_Details_GL___Monthly_revi_xr0account">#REF!</definedName>
    <definedName name="__P_L_Details_GL___Monthly_revi_xr0account_1">#REF!</definedName>
    <definedName name="__P_L_Details_GL___Monthly_revi_xr0dim_1">#REF!</definedName>
    <definedName name="__P_L_Details_GL___Monthly_revi_xr0dim_1_1">#REF!</definedName>
    <definedName name="__P_L_Details_GL___Monthly_revi_xstr20r0dim_1">#REF!</definedName>
    <definedName name="__P_L_Details_GL___Monthly_revi_xstr20r0dim_1_1">#REF!</definedName>
    <definedName name="__P_L_Details_GL___Monthly_revi_xstr21r0dim_1">#REF!</definedName>
    <definedName name="__P_L_Details_GL___Monthly_revi_xstr21r0dim_1_1">#REF!</definedName>
    <definedName name="__P_L_Details_GL___Monthly_revi_xstr22r0dim_1">#REF!</definedName>
    <definedName name="__P_L_Details_GL___Monthly_revi_xstr22r0dim_1_1">#REF!</definedName>
    <definedName name="__P_L_Details_GL___Monthly_revi_xstr23r0dim_1">#REF!</definedName>
    <definedName name="__P_L_Details_GL___Monthly_revi_xstr23r0dim_1_1">#REF!</definedName>
    <definedName name="__P_L_Details_GL___Monthly_revi_xstr24r0dim_1">#REF!</definedName>
    <definedName name="__P_L_Details_GL___Monthly_revi_xstr24r0dim_1_1">#REF!</definedName>
    <definedName name="__P_L_Details_GL___Monthly_revi_xstr25r0dim_1">#REF!</definedName>
    <definedName name="__P_L_Details_GL___Monthly_revi_xstr25r0dim_1_1">#REF!</definedName>
    <definedName name="__P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P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PRN2" hidden="1">{"adj95mult",#N/A,FALSE,"COMPCO";"adj95est",#N/A,FALSE,"COMPCO"}</definedName>
    <definedName name="__qw2" hidden="1">{0,0,0,0;0,0,0,0;0,0,0,0;0,0,0,0;0,0,0,0;0,0,0,0}</definedName>
    <definedName name="__r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r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r_1" hidden="1">{"consolidated",#N/A,FALSE,"Sheet1";"cms",#N/A,FALSE,"Sheet1";"fse",#N/A,FALSE,"Sheet1"}</definedName>
    <definedName name="__rod1" hidden="1">{#N/A,#N/A,FALSE,"Projections";#N/A,#N/A,FALSE,"Multiples Valuation";#N/A,#N/A,FALSE,"LBO";#N/A,#N/A,FALSE,"Multiples_Sensitivity";#N/A,#N/A,FALSE,"Summary"}</definedName>
    <definedName name="__rr2" hidden="1">{"NOTES",#N/A,FALSE,"NOTES";"EXECSUM",#N/A,FALSE,"EXECSUM"}</definedName>
    <definedName name="__t1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__T123456" hidden="1">{"COUNT",#N/A,FALSE,"AB"}</definedName>
    <definedName name="__T12347" hidden="1">{"COUNT",#N/A,FALSE,"AB"}</definedName>
    <definedName name="__tax2" hidden="1">{"expltr",#N/A,FALSE,"Expense projects";"explgl",#N/A,FALSE,"Expense projects"}</definedName>
    <definedName name="__Tes6" hidden="1">{"'SIVA Pricing Model'!$A$1:$F$39"}</definedName>
    <definedName name="__tm1" hidden="1">{#N/A,#N/A,FALSE,"Pharm";#N/A,#N/A,FALSE,"WWCM"}</definedName>
    <definedName name="__tom11" hidden="1">{"'Demand Units'!$Z$2:$AF$53"}</definedName>
    <definedName name="__tst2" hidden="1">{"SourcesUses",#N/A,TRUE,"CFMODEL";"TransOverview",#N/A,TRUE,"CFMODEL"}</definedName>
    <definedName name="__tst3" hidden="1">{"SourcesUses",#N/A,TRUE,#N/A;"TransOverview",#N/A,TRUE,"CFMODEL"}</definedName>
    <definedName name="__tst4" hidden="1">{"SourcesUses",#N/A,TRUE,"FundsFlow";"TransOverview",#N/A,TRUE,"FundsFlow"}</definedName>
    <definedName name="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v1" hidden="1">{"Month End Performance",#N/A,FALSE,"Report";"Site Talk Times",#N/A,FALSE,"Report"}</definedName>
    <definedName name="_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_var2" hidden="1">{"var_page",#N/A,FALSE,"template"}</definedName>
    <definedName name="__w1" hidden="1">{"PVGraph2",#N/A,FALSE,"PV Data"}</definedName>
    <definedName name="__w2" hidden="1">{"PVGraph2",#N/A,FALSE,"PV Data"}</definedName>
    <definedName name="__w3" hidden="1">{"PVGraph2",#N/A,FALSE,"PV Data"}</definedName>
    <definedName name="__we2" hidden="1">{#N/A,#N/A,FALSE,"Tracking";#N/A,#N/A,FALSE,"Lost Cycles ";#N/A,#N/A,FALSE,"VAR COST";#N/A,#N/A,FALSE,"RWIP Inv. ";#N/A,#N/A,FALSE,"CCI";#N/A,#N/A,FALSE,"Reconciliation"}</definedName>
    <definedName name="_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ww2" hidden="1">{#N/A,#N/A,FALSE,"Admin";#N/A,#N/A,FALSE,"Other"}</definedName>
    <definedName name="__x1" hidden="1">{#N/A,#N/A,FALSE,"3";#N/A,#N/A,FALSE,"5";#N/A,#N/A,FALSE,"6";#N/A,#N/A,FALSE,"8";#N/A,#N/A,FALSE,"10";#N/A,#N/A,FALSE,"13";#N/A,#N/A,FALSE,"14";#N/A,#N/A,FALSE,"15";#N/A,#N/A,FALSE,"16"}</definedName>
    <definedName name="__x2" hidden="1">{#N/A,#N/A,FALSE,"3";#N/A,#N/A,FALSE,"5";#N/A,#N/A,FALSE,"6";#N/A,#N/A,FALSE,"8";#N/A,#N/A,FALSE,"10";#N/A,#N/A,FALSE,"13";#N/A,#N/A,FALSE,"14";#N/A,#N/A,FALSE,"15";#N/A,#N/A,FALSE,"16"}</definedName>
    <definedName name="__xlfn.BAHTTEXT" hidden="1">#NAME?</definedName>
    <definedName name="__xlfn.IFERROR" hidden="1">#NAME?</definedName>
    <definedName name="__xlfn.RTD" hidden="1">#NAME?</definedName>
    <definedName name="__xlfn.SUMIFS" hidden="1">#NAME?</definedName>
    <definedName name="__xz4" hidden="1">{0,0,0,0;0,0,0,0;0,0,0,0;0,0,0,0;0,0,0,0;0,0,0,0}</definedName>
    <definedName name="__y2" hidden="1">{"PVGraph2",#N/A,FALSE,"PV Data"}</definedName>
    <definedName name="__z2" hidden="1">{"Sch00",#N/A,FALSE,"1";"Contents",#N/A,FALSE,"1"}</definedName>
    <definedName name="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1">#REF!</definedName>
    <definedName name="_1_______123Graph_ACHART_1" hidden="1">#REF!</definedName>
    <definedName name="_1___123Graph_AChart_1A" hidden="1">#REF!</definedName>
    <definedName name="_1___123Graph_Aｸﾞﾗﾌ_1" hidden="1">#REF!</definedName>
    <definedName name="_1__123Graph_A1994_95" hidden="1">#REF!</definedName>
    <definedName name="_1__123Graph_ACHART_1" hidden="1">#REF!</definedName>
    <definedName name="_1__123Graph_ACHART_10" hidden="1">#REF!</definedName>
    <definedName name="_1__123Graph_AChart_1A" hidden="1">#REF!</definedName>
    <definedName name="_1__123Graph_ACHART_2" hidden="1">#REF!</definedName>
    <definedName name="_1__123Graph_ACHART_4" hidden="1">#REF!</definedName>
    <definedName name="_1__123Graph_Aｸﾞﾗﾌ_1" hidden="1">#REF!</definedName>
    <definedName name="_1__123Graph_BCHART_1">#REF!</definedName>
    <definedName name="_1__123Graph_DCHART_1" hidden="1">#REF!</definedName>
    <definedName name="_1__FDSAUDITLINK__" hidden="1">{"fdsup://IBCentral/FAT Viewer?action=UPDATE&amp;creator=factset&amp;DOC_NAME=fat:reuters_qtrly_source_window.fat&amp;display_string=Audit&amp;DYN_ARGS=TRUE&amp;VAR:ID1=09057220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_0__123Grap" hidden="1">#N/A</definedName>
    <definedName name="_1_0_0_K" hidden="1">#REF!</definedName>
    <definedName name="_10" hidden="1">{"PVGraph2",#N/A,FALSE,"PV Data"}</definedName>
    <definedName name="_10_______123Graph_BCHART_2" hidden="1">#REF!</definedName>
    <definedName name="_10__123Graph_ACHART_2" hidden="1">#REF!</definedName>
    <definedName name="_10__123Graph_ACHART_9" hidden="1">#REF!</definedName>
    <definedName name="_10__123Graph_BCHART_3" hidden="1">#REF!</definedName>
    <definedName name="_10__123Graph_BChart_58B" hidden="1">#REF!</definedName>
    <definedName name="_10__123Graph_Bｸﾞﾗﾌ_1" hidden="1">#REF!</definedName>
    <definedName name="_10__123Graph_CCHART_2" hidden="1">#REF!</definedName>
    <definedName name="_10__123Graph_ECHART_12" hidden="1">#REF!</definedName>
    <definedName name="_10__123Graph_XCHART_1" hidden="1">#REF!</definedName>
    <definedName name="_10__FDSAUDITLINK__" hidden="1">{"fdsup://IBCentral/FAT Viewer?action=UPDATE&amp;creator=factset&amp;DOC_NAME=fat:reuters_qtrly_source_window.fat&amp;display_string=Audit&amp;DYN_ARGS=TRUE&amp;VAR:ID1=74439H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_0__123Graph_ACHAR" hidden="1">#REF!</definedName>
    <definedName name="_100____123Graph_CCHART_1" hidden="1">#REF!</definedName>
    <definedName name="_100__FDSAUDITLINK__" hidden="1">{"fdsup://IBCentral/FAT Viewer?action=UPDATE&amp;creator=factset&amp;DOC_NAME=fat:reuters_annual_source_window.fat&amp;display_string=Audit&amp;DYN_ARGS=TRUE&amp;VAR:ID1=B1VVHS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00__FDSAUDITLINK__" hidden="1">{"fdsup://Directions/FAT Viewer?action=UPDATE&amp;creator=factset&amp;DOC_NAME=fat:reuters_semi_source_window.fat&amp;display_string=Audit&amp;DYN_ARGS=TRUE&amp;VAR:ID1=596787&amp;VAR:RCODE=FDSENTRPRVAL&amp;VAR:SDATE=39172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1__123Graph_XChart_58B" hidden="1">#REF!</definedName>
    <definedName name="_1001__FDSAUDITLINK__" hidden="1">{"fdsup://Directions/FAT Viewer?action=UPDATE&amp;creator=factset&amp;DOC_NAME=fat:reuters_semi_source_window.fat&amp;display_string=Audit&amp;DYN_ARGS=TRUE&amp;VAR:ID1=596787&amp;VAR:RCODE=FDSENTRPRVAL&amp;VAR:SDATE=39263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2__FDSAUDITLINK__" hidden="1">{"fdsup://Directions/FAT Viewer?action=UPDATE&amp;creator=factset&amp;DOC_NAME=fat:reuters_semi_source_window.fat&amp;display_string=Audit&amp;DYN_ARGS=TRUE&amp;VAR:ID1=596787&amp;VAR:RCODE=FDSENTRPRVAL&amp;VAR:SDATE=39355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3__FDSAUDITLINK__" hidden="1">{"fdsup://Directions/FAT Viewer?action=UPDATE&amp;creator=factset&amp;DOC_NAME=fat:reuters_semi_source_window.fat&amp;display_string=Audit&amp;DYN_ARGS=TRUE&amp;VAR:ID1=596787&amp;VAR:RCODE=FDSENTRPRVAL&amp;VAR:SDATE=39447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4__FDSAUDITLINK__" hidden="1">{"fdsup://Directions/FAT Viewer?action=UPDATE&amp;creator=factset&amp;DOC_NAME=fat:reuters_semi_source_window.fat&amp;display_string=Audit&amp;DYN_ARGS=TRUE&amp;VAR:ID1=596787&amp;VAR:RCODE=FDSENTRPRVAL&amp;VAR:SDATE=39538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____123Graph_CCHART_5" hidden="1">#REF!</definedName>
    <definedName name="_101__FDSAUDITLINK__" hidden="1">{"fdsup://IBCentral/FAT Viewer?action=UPDATE&amp;creator=factset&amp;DOC_NAME=fat:reuters_annual_source_window.fat&amp;display_string=Audit&amp;DYN_ARGS=TRUE&amp;VAR:ID1=88033G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1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____123Graph_CCHART_7" hidden="1">#REF!</definedName>
    <definedName name="_102__123Graph_XCHART_4" hidden="1">#REF!</definedName>
    <definedName name="_102__FDSAUDITLINK__" hidden="1">{"fdsup://IBCentral/FAT Viewer?action=UPDATE&amp;creator=factset&amp;DOC_NAME=fat:reuters_annual_source_window.fat&amp;display_string=Audit&amp;DYN_ARGS=TRUE&amp;VAR:ID1=307572&amp;VAR:RCODE=FEDEP&amp;VAR:SDATE=20090399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2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6__FDSAUDITLINK__" hidden="1">{"fdsup://Directions/FAT Viewer?action=UPDATE&amp;creator=factset&amp;DOC_NAME=fat:reuters_semi_source_window.fat&amp;display_string=Audit&amp;DYN_ARGS=TRUE&amp;VAR:ID1=075902&amp;VAR:RCODE=FDSENTRPRVAL&amp;VAR:SDATE=37711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7__FDSAUDITLINK__" hidden="1">{"fdsup://Directions/FAT Viewer?action=UPDATE&amp;creator=factset&amp;DOC_NAME=fat:reuters_semi_source_window.fat&amp;display_string=Audit&amp;DYN_ARGS=TRUE&amp;VAR:ID1=075902&amp;VAR:RCODE=FDSENTRPRVAL&amp;VAR:SDATE=37802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8__FDSAUDITLINK__" hidden="1">{"fdsup://Directions/FAT Viewer?action=UPDATE&amp;creator=factset&amp;DOC_NAME=fat:reuters_semi_source_window.fat&amp;display_string=Audit&amp;DYN_ARGS=TRUE&amp;VAR:ID1=075902&amp;VAR:RCODE=FDSENTRPRVAL&amp;VAR:SDATE=37894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9__FDSAUDITLINK__" hidden="1">{"fdsup://Directions/FAT Viewer?action=UPDATE&amp;creator=factset&amp;DOC_NAME=fat:reuters_semi_source_window.fat&amp;display_string=Audit&amp;DYN_ARGS=TRUE&amp;VAR:ID1=075902&amp;VAR:RCODE=FDSENTRPRVAL&amp;VAR:SDATE=37986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____123Graph_DCHART_5" hidden="1">#REF!</definedName>
    <definedName name="_103__FDSAUDITLINK__" hidden="1">{"fdsup://IBCentral/FAT Viewer?action=UPDATE&amp;creator=factset&amp;DOC_NAME=fat:reuters_annual_source_window.fat&amp;display_string=Audit&amp;DYN_ARGS=TRUE&amp;VAR:ID1=307572&amp;VAR:RCODE=FEDEP&amp;VAR:SDATE=20080399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30__FDSAUDITLINK__" hidden="1">{"fdsup://Directions/FAT Viewer?action=UPDATE&amp;creator=factset&amp;DOC_NAME=fat:reuters_semi_source_window.fat&amp;display_string=Audit&amp;DYN_ARGS=TRUE&amp;VAR:ID1=075902&amp;VAR:RCODE=FDSENTRPRVAL&amp;VAR:SDATE=38077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1__FDSAUDITLINK__" hidden="1">{"fdsup://Directions/FAT Viewer?action=UPDATE&amp;creator=factset&amp;DOC_NAME=fat:reuters_semi_source_window.fat&amp;display_string=Audit&amp;DYN_ARGS=TRUE&amp;VAR:ID1=075902&amp;VAR:RCODE=FDSENTRPRVAL&amp;VAR:SDATE=38168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2__FDSAUDITLINK__" hidden="1">{"fdsup://Directions/FAT Viewer?action=UPDATE&amp;creator=factset&amp;DOC_NAME=fat:reuters_semi_source_window.fat&amp;display_string=Audit&amp;DYN_ARGS=TRUE&amp;VAR:ID1=075902&amp;VAR:RCODE=FDSENTRPRVAL&amp;VAR:SDATE=38260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3__FDSAUDITLINK__" hidden="1">{"fdsup://Directions/FAT Viewer?action=UPDATE&amp;creator=factset&amp;DOC_NAME=fat:reuters_semi_source_window.fat&amp;display_string=Audit&amp;DYN_ARGS=TRUE&amp;VAR:ID1=075902&amp;VAR:RCODE=FDSENTRPRVAL&amp;VAR:SDATE=38352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4__FDSAUDITLINK__" hidden="1">{"fdsup://Directions/FAT Viewer?action=UPDATE&amp;creator=factset&amp;DOC_NAME=fat:reuters_semi_source_window.fat&amp;display_string=Audit&amp;DYN_ARGS=TRUE&amp;VAR:ID1=075902&amp;VAR:RCODE=FDSENTRPRVAL&amp;VAR:SDATE=38442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5__FDSAUDITLINK__" hidden="1">{"fdsup://Directions/FAT Viewer?action=UPDATE&amp;creator=factset&amp;DOC_NAME=fat:reuters_semi_source_window.fat&amp;display_string=Audit&amp;DYN_ARGS=TRUE&amp;VAR:ID1=075902&amp;VAR:RCODE=FDSENTRPRVAL&amp;VAR:SDATE=38533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6__FDSAUDITLINK__" hidden="1">{"fdsup://Directions/FAT Viewer?action=UPDATE&amp;creator=factset&amp;DOC_NAME=fat:reuters_semi_source_window.fat&amp;display_string=Audit&amp;DYN_ARGS=TRUE&amp;VAR:ID1=075902&amp;VAR:RCODE=FDSENTRPRVAL&amp;VAR:SDATE=38625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7__FDSAUDITLINK__" hidden="1">{"fdsup://Directions/FAT Viewer?action=UPDATE&amp;creator=factset&amp;DOC_NAME=fat:reuters_semi_source_window.fat&amp;display_string=Audit&amp;DYN_ARGS=TRUE&amp;VAR:ID1=075902&amp;VAR:RCODE=FDSENTRPRVAL&amp;VAR:SDATE=38717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8__FDSAUDITLINK__" hidden="1">{"fdsup://Directions/FAT Viewer?action=UPDATE&amp;creator=factset&amp;DOC_NAME=fat:reuters_semi_source_window.fat&amp;display_string=Audit&amp;DYN_ARGS=TRUE&amp;VAR:ID1=075902&amp;VAR:RCODE=FDSENTRPRVAL&amp;VAR:SDATE=38807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9__FDSAUDITLINK__" hidden="1">{"fdsup://Directions/FAT Viewer?action=UPDATE&amp;creator=factset&amp;DOC_NAME=fat:reuters_semi_source_window.fat&amp;display_string=Audit&amp;DYN_ARGS=TRUE&amp;VAR:ID1=075902&amp;VAR:RCODE=FDSENTRPRVAL&amp;VAR:SDATE=38898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____123Graph_ECHART_5" hidden="1">#REF!</definedName>
    <definedName name="_104__FDSAUDITLINK__" hidden="1">{"fdsup://IBCentral/FAT Viewer?action=UPDATE&amp;creator=factset&amp;DOC_NAME=fat:reuters_annual_source_window.fat&amp;display_string=Audit&amp;DYN_ARGS=TRUE&amp;VAR:ID1=307572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40__FDSAUDITLINK__" hidden="1">{"fdsup://Directions/FAT Viewer?action=UPDATE&amp;creator=factset&amp;DOC_NAME=fat:reuters_semi_source_window.fat&amp;display_string=Audit&amp;DYN_ARGS=TRUE&amp;VAR:ID1=075902&amp;VAR:RCODE=FDSENTRPRVAL&amp;VAR:SDATE=38990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1__FDSAUDITLINK__" hidden="1">{"fdsup://Directions/FAT Viewer?action=UPDATE&amp;creator=factset&amp;DOC_NAME=fat:reuters_semi_source_window.fat&amp;display_string=Audit&amp;DYN_ARGS=TRUE&amp;VAR:ID1=075902&amp;VAR:RCODE=FDSENTRPRVAL&amp;VAR:SDATE=39082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2__FDSAUDITLINK__" hidden="1">{"fdsup://Directions/FAT Viewer?action=UPDATE&amp;creator=factset&amp;DOC_NAME=fat:reuters_semi_source_window.fat&amp;display_string=Audit&amp;DYN_ARGS=TRUE&amp;VAR:ID1=075902&amp;VAR:RCODE=FDSENTRPRVAL&amp;VAR:SDATE=39172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3__FDSAUDITLINK__" hidden="1">{"fdsup://Directions/FAT Viewer?action=UPDATE&amp;creator=factset&amp;DOC_NAME=fat:reuters_semi_source_window.fat&amp;display_string=Audit&amp;DYN_ARGS=TRUE&amp;VAR:ID1=075902&amp;VAR:RCODE=FDSENTRPRVAL&amp;VAR:SDATE=39263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4__FDSAUDITLINK__" hidden="1">{"fdsup://Directions/FAT Viewer?action=UPDATE&amp;creator=factset&amp;DOC_NAME=fat:reuters_semi_source_window.fat&amp;display_string=Audit&amp;DYN_ARGS=TRUE&amp;VAR:ID1=075902&amp;VAR:RCODE=FDSENTRPRVAL&amp;VAR:SDATE=39355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5__FDSAUDITLINK__" hidden="1">{"fdsup://Directions/FAT Viewer?action=UPDATE&amp;creator=factset&amp;DOC_NAME=fat:reuters_semi_source_window.fat&amp;display_string=Audit&amp;DYN_ARGS=TRUE&amp;VAR:ID1=075902&amp;VAR:RCODE=FDSENTRPRVAL&amp;VAR:SDATE=39447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6__FDSAUDITLINK__" hidden="1">{"fdsup://Directions/FAT Viewer?action=UPDATE&amp;creator=factset&amp;DOC_NAME=fat:reuters_semi_source_window.fat&amp;display_string=Audit&amp;DYN_ARGS=TRUE&amp;VAR:ID1=075902&amp;VAR:RCODE=FDSENTRPRVAL&amp;VAR:SDATE=39538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4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4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____123Graph_FCHART_5" hidden="1">#REF!</definedName>
    <definedName name="_105__123Graph_XCHART_5" hidden="1">#REF!</definedName>
    <definedName name="_105__FDSAUDITLINK__" hidden="1">{"fdsup://IBCentral/FAT Viewer?action=UPDATE&amp;creator=factset&amp;DOC_NAME=fat:reuters_annual_source_window.fat&amp;display_string=Audit&amp;DYN_ARGS=TRUE&amp;VAR:ID1=307572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5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____123Graph_XCHART_2" hidden="1">#REF!</definedName>
    <definedName name="_106__FDSAUDITLINK__" hidden="1">{"fdsup://IBCentral/FAT Viewer?action=UPDATE&amp;creator=factset&amp;DOC_NAME=fat:reuters_annual_source_window.fat&amp;display_string=Audit&amp;DYN_ARGS=TRUE&amp;VAR:ID1=307572&amp;VAR:RCODE=FIBCEBITDA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6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8__FDSAUDITLINK__" hidden="1">{"fdsup://Directions/FAT Viewer?action=UPDATE&amp;creator=factset&amp;DOC_NAME=fat:reuters_semi_source_window.fat&amp;display_string=Audit&amp;DYN_ARGS=TRUE&amp;VAR:ID1=561947&amp;VAR:RCODE=FDSENTRPRVAL&amp;VAR:SDATE=37711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69__FDSAUDITLINK__" hidden="1">{"fdsup://Directions/FAT Viewer?action=UPDATE&amp;creator=factset&amp;DOC_NAME=fat:reuters_semi_source_window.fat&amp;display_string=Audit&amp;DYN_ARGS=TRUE&amp;VAR:ID1=561947&amp;VAR:RCODE=FDSENTRPRVAL&amp;VAR:SDATE=37802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____123Graph_XCHART_3" hidden="1">#REF!</definedName>
    <definedName name="_107__FDSAUDITLINK__" hidden="1">{"fdsup://IBCentral/FAT Viewer?action=UPDATE&amp;creator=factset&amp;DOC_NAME=fat:reuters_annual_source_window.fat&amp;display_string=Audit&amp;DYN_ARGS=TRUE&amp;VAR:ID1=307572&amp;VAR:RCODE=FIBCEBITDA&amp;VAR:SDATE=20070399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70__FDSAUDITLINK__" hidden="1">{"fdsup://Directions/FAT Viewer?action=UPDATE&amp;creator=factset&amp;DOC_NAME=fat:reuters_semi_source_window.fat&amp;display_string=Audit&amp;DYN_ARGS=TRUE&amp;VAR:ID1=561947&amp;VAR:RCODE=FDSENTRPRVAL&amp;VAR:SDATE=37894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1__FDSAUDITLINK__" hidden="1">{"fdsup://Directions/FAT Viewer?action=UPDATE&amp;creator=factset&amp;DOC_NAME=fat:reuters_semi_source_window.fat&amp;display_string=Audit&amp;DYN_ARGS=TRUE&amp;VAR:ID1=561947&amp;VAR:RCODE=FDSENTRPRVAL&amp;VAR:SDATE=37986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2__FDSAUDITLINK__" hidden="1">{"fdsup://Directions/FAT Viewer?action=UPDATE&amp;creator=factset&amp;DOC_NAME=fat:reuters_semi_source_window.fat&amp;display_string=Audit&amp;DYN_ARGS=TRUE&amp;VAR:ID1=561947&amp;VAR:RCODE=FDSENTRPRVAL&amp;VAR:SDATE=38077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3__FDSAUDITLINK__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4__FDSAUDITLINK__" hidden="1">{"fdsup://Directions/FAT Viewer?action=UPDATE&amp;creator=factset&amp;DOC_NAME=fat:reuters_semi_source_window.fat&amp;display_string=Audit&amp;DYN_ARGS=TRUE&amp;VAR:ID1=561947&amp;VAR:RCODE=FDSENTRPRVAL&amp;VAR:SDATE=38260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5__FDSAUDITLINK__" hidden="1">{"fdsup://Directions/FAT Viewer?action=UPDATE&amp;creator=factset&amp;DOC_NAME=fat:reuters_semi_source_window.fat&amp;display_string=Audit&amp;DYN_ARGS=TRUE&amp;VAR:ID1=561947&amp;VAR:RCODE=FDSENTRPRVAL&amp;VAR:SDATE=38352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6__FDSAUDITLINK__" hidden="1">{"fdsup://Directions/FAT Viewer?action=UPDATE&amp;creator=factset&amp;DOC_NAME=fat:reuters_semi_source_window.fat&amp;display_string=Audit&amp;DYN_ARGS=TRUE&amp;VAR:ID1=561947&amp;VAR:RCODE=FDSENTRPRVAL&amp;VAR:SDATE=38442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7__FDSAUDITLINK__" hidden="1">{"fdsup://Directions/FAT Viewer?action=UPDATE&amp;creator=factset&amp;DOC_NAME=fat:reuters_semi_source_window.fat&amp;display_string=Audit&amp;DYN_ARGS=TRUE&amp;VAR:ID1=561947&amp;VAR:RCODE=FDSENTRPRVAL&amp;VAR:SDATE=38533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8__FDSAUDITLINK__" hidden="1">{"fdsup://Directions/FAT Viewer?action=UPDATE&amp;creator=factset&amp;DOC_NAME=fat:reuters_semi_source_window.fat&amp;display_string=Audit&amp;DYN_ARGS=TRUE&amp;VAR:ID1=561947&amp;VAR:RCODE=FDSENTRPRVAL&amp;VAR:SDATE=38625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9__FDSAUDITLINK__" hidden="1">{"fdsup://Directions/FAT Viewer?action=UPDATE&amp;creator=factset&amp;DOC_NAME=fat:reuters_semi_source_window.fat&amp;display_string=Audit&amp;DYN_ARGS=TRUE&amp;VAR:ID1=561947&amp;VAR:RCODE=FDSENTRPRVAL&amp;VAR:SDATE=38717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____123Graph_XCHART_4" hidden="1">#REF!</definedName>
    <definedName name="_108__123Graph_XCHART_6" hidden="1">#REF!</definedName>
    <definedName name="_108__FDSAUDITLINK__" hidden="1">{"fdsup://IBCentral/FAT Viewer?action=UPDATE&amp;creator=factset&amp;DOC_NAME=fat:reuters_annual_source_window.fat&amp;display_string=Audit&amp;DYN_ARGS=TRUE&amp;VAR:ID1=307572&amp;VAR:RCODE=FIBCEBITDA&amp;VAR:SDATE=20060399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80__FDSAUDITLINK__" hidden="1">{"fdsup://Directions/FAT Viewer?action=UPDATE&amp;creator=factset&amp;DOC_NAME=fat:reuters_semi_source_window.fat&amp;display_string=Audit&amp;DYN_ARGS=TRUE&amp;VAR:ID1=561947&amp;VAR:RCODE=FDSENTRPRVAL&amp;VAR:SDATE=38807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1__FDSAUDITLINK__" hidden="1">{"fdsup://Directions/FAT Viewer?action=UPDATE&amp;creator=factset&amp;DOC_NAME=fat:reuters_semi_source_window.fat&amp;display_string=Audit&amp;DYN_ARGS=TRUE&amp;VAR:ID1=561947&amp;VAR:RCODE=FDSENTRPRVAL&amp;VAR:SDATE=38898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2__FDSAUDITLINK__" hidden="1">{"fdsup://Directions/FAT Viewer?action=UPDATE&amp;creator=factset&amp;DOC_NAME=fat:reuters_semi_source_window.fat&amp;display_string=Audit&amp;DYN_ARGS=TRUE&amp;VAR:ID1=561947&amp;VAR:RCODE=FDSENTRPRVAL&amp;VAR:SDATE=38990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3__FDSAUDITLINK__" hidden="1">{"fdsup://Directions/FAT Viewer?action=UPDATE&amp;creator=factset&amp;DOC_NAME=fat:reuters_semi_source_window.fat&amp;display_string=Audit&amp;DYN_ARGS=TRUE&amp;VAR:ID1=561947&amp;VAR:RCODE=FDSENTRPRVAL&amp;VAR:SDATE=39082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4__FDSAUDITLINK__" hidden="1">{"fdsup://Directions/FAT Viewer?action=UPDATE&amp;creator=factset&amp;DOC_NAME=fat:reuters_semi_source_window.fat&amp;display_string=Audit&amp;DYN_ARGS=TRUE&amp;VAR:ID1=561947&amp;VAR:RCODE=FDSENTRPRVAL&amp;VAR:SDATE=39172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4IQ_INTEREST_INC_10" hidden="1">#N/A</definedName>
    <definedName name="_1085__FDSAUDITLINK__" hidden="1">{"fdsup://Directions/FAT Viewer?action=UPDATE&amp;creator=factset&amp;DOC_NAME=fat:reuters_semi_source_window.fat&amp;display_string=Audit&amp;DYN_ARGS=TRUE&amp;VAR:ID1=561947&amp;VAR:RCODE=FDSENTRPRVAL&amp;VAR:SDATE=39263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6__FDSAUDITLINK__" hidden="1">{"fdsup://Directions/FAT Viewer?action=UPDATE&amp;creator=factset&amp;DOC_NAME=fat:reuters_semi_source_window.fat&amp;display_string=Audit&amp;DYN_ARGS=TRUE&amp;VAR:ID1=561947&amp;VAR:RCODE=FDSENTRPRVAL&amp;VAR:SDATE=39355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7__FDSAUDITLINK__" hidden="1">{"fdsup://Directions/FAT Viewer?action=UPDATE&amp;creator=factset&amp;DOC_NAME=fat:reuters_semi_source_window.fat&amp;display_string=Audit&amp;DYN_ARGS=TRUE&amp;VAR:ID1=561947&amp;VAR:RCODE=FDSENTRPRVAL&amp;VAR:SDATE=39447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8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9__FDSAUDITLINK__" hidden="1">{"fdsup://directions/FAT Viewer?action=UPDATE&amp;creator=factset&amp;DYN_ARGS=TRUE&amp;DOC_NAME=FAT:FQL_AUDITING_CLIENT_TEMPLATE.FAT&amp;display_string=Audit&amp;VAR:KEY=SXCFMZKXSX&amp;VAR:QUERY=RkZfRUJJVERBX09QRVIoQ0FMLDIwMTAp&amp;WINDOW=FIRST_POPUP&amp;HEIGHT=450&amp;WIDTH=450&amp;START_MAXIMI","ZED=FALSE&amp;VAR:CALENDAR=US&amp;VAR:SYMBOL=02581610&amp;VAR:INDEX=0"}</definedName>
    <definedName name="_109____123Graph_XCHART_5" hidden="1">#REF!</definedName>
    <definedName name="_109__123Graph_ACHART_8" hidden="1">#REF!</definedName>
    <definedName name="_109__FDSAUDITLINK__" hidden="1">{"fdsup://IBCentral/FAT Viewer?action=UPDATE&amp;creator=factset&amp;DOC_NAME=fat:reuters_annual_source_window.fat&amp;display_string=Audit&amp;DYN_ARGS=TRUE&amp;VAR:ID1=682112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90__FDSAUDITLINK__" hidden="1">{"fdsup://directions/FAT Viewer?action=UPDATE&amp;creator=factset&amp;DYN_ARGS=TRUE&amp;DOC_NAME=FAT:FQL_AUDITING_CLIENT_TEMPLATE.FAT&amp;display_string=Audit&amp;VAR:KEY=WRQXIFGRCH&amp;VAR:QUERY=RkZfRUJJVERBX09QRVIoQ0FMLDIwMDkp&amp;WINDOW=FIRST_POPUP&amp;HEIGHT=450&amp;WIDTH=450&amp;START_MAXIMI","ZED=FALSE&amp;VAR:CALENDAR=US&amp;VAR:SYMBOL=RATE&amp;VAR:INDEX=0"}</definedName>
    <definedName name="_1091__FDSAUDITLINK__" hidden="1">{"fdsup://directions/FAT Viewer?action=UPDATE&amp;creator=factset&amp;DYN_ARGS=TRUE&amp;DOC_NAME=FAT:FQL_AUDITING_CLIENT_TEMPLATE.FAT&amp;display_string=Audit&amp;VAR:KEY=HILMRYHOZI&amp;VAR:QUERY=RkZfRUJJVERBX09QRVIoQ0FMLDIwMDkp&amp;WINDOW=FIRST_POPUP&amp;HEIGHT=450&amp;WIDTH=450&amp;START_MAXIMI","ZED=FALSE&amp;VAR:CALENDAR=US&amp;VAR:SYMBOL=02581610&amp;VAR:INDEX=0"}</definedName>
    <definedName name="_1092__FDSAUDITLINK__" hidden="1">{"fdsup://directions/FAT Viewer?action=UPDATE&amp;creator=factset&amp;DYN_ARGS=TRUE&amp;DOC_NAME=FAT:FQL_AUDITING_CLIENT_TEMPLATE.FAT&amp;display_string=Audit&amp;VAR:KEY=OBORMBUNMH&amp;VAR:QUERY=RkZfR1JPU1NfTUdOKEFOTiwyMDEwLCwsUkYp&amp;WINDOW=FIRST_POPUP&amp;HEIGHT=450&amp;WIDTH=450&amp;START_MA","XIMIZED=FALSE&amp;VAR:CALENDAR=US&amp;VAR:SYMBOL=VELT&amp;VAR:INDEX=0"}</definedName>
    <definedName name="_1093__FDSAUDITLINK__" hidden="1">{"fdsup://directions/FAT Viewer?action=UPDATE&amp;creator=factset&amp;DYN_ARGS=TRUE&amp;DOC_NAME=FAT:FQL_AUDITING_CLIENT_TEMPLATE.FAT&amp;display_string=Audit&amp;VAR:KEY=GJWBKRKBAJ&amp;VAR:QUERY=RkZfR1JPU1NfTUdOKEFOTiwyMDA4LCwsUkYp&amp;WINDOW=FIRST_POPUP&amp;HEIGHT=450&amp;WIDTH=450&amp;START_MA","XIMIZED=FALSE&amp;VAR:CALENDAR=US&amp;VAR:SYMBOL=VELT&amp;VAR:INDEX=0"}</definedName>
    <definedName name="_1094__FDSAUDITLINK__" hidden="1">{"fdsup://directions/FAT Viewer?action=UPDATE&amp;creator=factset&amp;DYN_ARGS=TRUE&amp;DOC_NAME=FAT:FQL_AUDITING_CLIENT_TEMPLATE.FAT&amp;display_string=Audit&amp;VAR:KEY=AFMVGDOJKD&amp;VAR:QUERY=RkZfR1JPU1NfTUdOKEFOTiwyMDA5LCwsUkYp&amp;WINDOW=FIRST_POPUP&amp;HEIGHT=450&amp;WIDTH=450&amp;START_MA","XIMIZED=FALSE&amp;VAR:CALENDAR=US&amp;VAR:SYMBOL=VELT&amp;VAR:INDEX=0"}</definedName>
    <definedName name="_1095__FDSAUDITLINK__" hidden="1">{"fdsup://directions/FAT Viewer?action=UPDATE&amp;creator=factset&amp;DYN_ARGS=TRUE&amp;DOC_NAME=FAT:FQL_AUDITING_CLIENT_TEMPLATE.FAT&amp;display_string=Audit&amp;VAR:KEY=GXGLUDETYJ&amp;VAR:QUERY=RkZfR1JPU1NfTUdOKEFOTiwyMDEzLCwsUkYp&amp;WINDOW=FIRST_POPUP&amp;HEIGHT=450&amp;WIDTH=450&amp;START_MA","XIMIZED=FALSE&amp;VAR:CALENDAR=US&amp;VAR:SYMBOL=VELT&amp;VAR:INDEX=0"}</definedName>
    <definedName name="_1096__FDSAUDITLINK__" hidden="1">{"fdsup://directions/FAT Viewer?action=UPDATE&amp;creator=factset&amp;DYN_ARGS=TRUE&amp;DOC_NAME=FAT:FQL_AUDITING_CLIENT_TEMPLATE.FAT&amp;display_string=Audit&amp;VAR:KEY=WFSNIDWTIB&amp;VAR:QUERY=RkZfR1JPU1NfTUdOKEFOTiwyMDEyLCwsUkYp&amp;WINDOW=FIRST_POPUP&amp;HEIGHT=450&amp;WIDTH=450&amp;START_MA","XIMIZED=FALSE&amp;VAR:CALENDAR=US&amp;VAR:SYMBOL=VELT&amp;VAR:INDEX=0"}</definedName>
    <definedName name="_1097__FDSAUDITLINK__" hidden="1">{"fdsup://directions/FAT Viewer?action=UPDATE&amp;creator=factset&amp;DYN_ARGS=TRUE&amp;DOC_NAME=FAT:FQL_AUDITING_CLIENT_TEMPLATE.FAT&amp;display_string=Audit&amp;VAR:KEY=QPGXSBYHUN&amp;VAR:QUERY=RkZfR1JPU1NfTUdOKEFOTiwyMDE0LCwsUkYp&amp;WINDOW=FIRST_POPUP&amp;HEIGHT=450&amp;WIDTH=450&amp;START_MA","XIMIZED=FALSE&amp;VAR:CALENDAR=US&amp;VAR:SYMBOL=VELT&amp;VAR:INDEX=0"}</definedName>
    <definedName name="_1098__FDSAUDITLINK__" hidden="1">{"fdsup://directions/FAT Viewer?action=UPDATE&amp;creator=factset&amp;DYN_ARGS=TRUE&amp;DOC_NAME=FAT:FQL_AUDITING_CLIENT_TEMPLATE.FAT&amp;display_string=Audit&amp;VAR:KEY=DINUZCVKFI&amp;VAR:QUERY=RkZfU0FMRVMoQ0FMLDIwMDkp&amp;WINDOW=FIRST_POPUP&amp;HEIGHT=450&amp;WIDTH=450&amp;START_MAXIMIZED=FALS","E&amp;VAR:CALENDAR=US&amp;VAR:SYMBOL=N6321810&amp;VAR:INDEX=0"}</definedName>
    <definedName name="_1099__FDSAUDITLINK__" hidden="1">{"fdsup://directions/FAT Viewer?action=UPDATE&amp;creator=factset&amp;DYN_ARGS=TRUE&amp;DOC_NAME=FAT:FQL_AUDITING_CLIENT_TEMPLATE.FAT&amp;display_string=Audit&amp;VAR:KEY=JGDWJITQHU&amp;VAR:QUERY=RkZfR1JPU1NfTUdOKEFOTiwyMDExLCwsUkYp&amp;WINDOW=FIRST_POPUP&amp;HEIGHT=450&amp;WIDTH=450&amp;START_MA","XIMIZED=FALSE&amp;VAR:CALENDAR=US&amp;VAR:SYMBOL=38259P50&amp;VAR:INDEX=0"}</definedName>
    <definedName name="_10IQ_FHLB_DUE_CY" hidden="1">"c2082"</definedName>
    <definedName name="_11" hidden="1">{"PVGraph2",#N/A,FALSE,"PV Data"}</definedName>
    <definedName name="_11_______123Graph_BCHART_3" hidden="1">#REF!</definedName>
    <definedName name="_11__123Graph_AChart_2G" hidden="1">#REF!</definedName>
    <definedName name="_11__123Graph_BChart_1A" hidden="1">#REF!</definedName>
    <definedName name="_11__123Graph_Bｸﾞﾗﾌ_2" hidden="1">#REF!</definedName>
    <definedName name="_11__123Graph_CCHART_3" hidden="1">#REF!</definedName>
    <definedName name="_11__123Graph_ECHART_8" hidden="1">#REF!</definedName>
    <definedName name="_11__123Graph_XChart_1A" hidden="1">#REF!</definedName>
    <definedName name="_11__FDSAUDITLINK__" hidden="1">{"fdsup://IBCentral/FAT Viewer?action=UPDATE&amp;creator=factset&amp;DOC_NAME=fat:reuters_semi_source_window.fat&amp;display_string=Audit&amp;DYN_ARGS=TRUE&amp;VAR:ID1=B01463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110____123Graph_XCHART_6" hidden="1">#REF!</definedName>
    <definedName name="_110__FDSAUDITLINK__" hidden="1">{"fdsup://IBCentral/FAT Viewer?action=UPDATE&amp;creator=factset&amp;DOC_NAME=fat:reuters_annual_source_window.fat&amp;display_string=Audit&amp;DYN_ARGS=TRUE&amp;VAR:ID1=682112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00__FDSAUDITLINK__" hidden="1">{"fdsup://directions/FAT Viewer?action=UPDATE&amp;creator=factset&amp;DYN_ARGS=TRUE&amp;DOC_NAME=FAT:FQL_AUDITING_CLIENT_TEMPLATE.FAT&amp;display_string=Audit&amp;VAR:KEY=KVAZOPAFMX&amp;VAR:QUERY=RkZfR1JPU1NfTUdOKExUTSwwKQ==&amp;WINDOW=FIRST_POPUP&amp;HEIGHT=450&amp;WIDTH=450&amp;START_MAXIMIZED=","FALSE&amp;VAR:CALENDAR=US&amp;VAR:SYMBOL=DELL&amp;VAR:INDEX=0"}</definedName>
    <definedName name="_1101__FDSAUDITLINK__" hidden="1">{"fdsup://directions/FAT Viewer?action=UPDATE&amp;creator=factset&amp;DYN_ARGS=TRUE&amp;DOC_NAME=FAT:FQL_AUDITING_CLIENT_TEMPLATE.FAT&amp;display_string=Audit&amp;VAR:KEY=NGLADSJAVW&amp;VAR:QUERY=RkZfR1JPU1NfTUdOKEFOTiwyMDExLCwsUkYp&amp;WINDOW=FIRST_POPUP&amp;HEIGHT=450&amp;WIDTH=450&amp;START_MA","XIMIZED=FALSE&amp;VAR:CALENDAR=US&amp;VAR:SYMBOL=DMD&amp;VAR:INDEX=0"}</definedName>
    <definedName name="_1102__FDSAUDITLINK__" hidden="1">{"fdsup://directions/FAT Viewer?action=UPDATE&amp;creator=factset&amp;DYN_ARGS=TRUE&amp;DOC_NAME=FAT:FQL_AUDITING_CLIENT_TEMPLATE.FAT&amp;display_string=Audit&amp;VAR:KEY=BGZCBWHIFO&amp;VAR:QUERY=RkZfR1JPU1NfTUdOKEFOTiwyMDExLCwsUkYp&amp;WINDOW=FIRST_POPUP&amp;HEIGHT=450&amp;WIDTH=450&amp;START_MA","XIMIZED=FALSE&amp;VAR:CALENDAR=US&amp;VAR:SYMBOL=VELT&amp;VAR:INDEX=0"}</definedName>
    <definedName name="_1103__FDSAUDITLINK__" hidden="1">{"fdsup://directions/FAT Viewer?action=UPDATE&amp;creator=factset&amp;DYN_ARGS=TRUE&amp;DOC_NAME=FAT:FQL_AUDITING_CLIENT_TEMPLATE.FAT&amp;display_string=Audit&amp;VAR:KEY=OFEHGTEFWT&amp;VAR:QUERY=RkZfRUJJVERBX09QRVIoQ0FMLDIwMTQp&amp;WINDOW=FIRST_POPUP&amp;HEIGHT=450&amp;WIDTH=450&amp;START_MAXIMI","ZED=FALSE&amp;VAR:CALENDAR=US&amp;VAR:SYMBOL=29873610&amp;VAR:INDEX=0"}</definedName>
    <definedName name="_1104__FDSAUDITLINK__" hidden="1">{"fdsup://directions/FAT Viewer?action=UPDATE&amp;creator=factset&amp;DYN_ARGS=TRUE&amp;DOC_NAME=FAT:FQL_AUDITING_CLIENT_TEMPLATE.FAT&amp;display_string=Audit&amp;VAR:KEY=UNODWDWRCH&amp;VAR:QUERY=RkZfRUJJVERBX09QRVIoQ0FMLDIwMTQp&amp;WINDOW=FIRST_POPUP&amp;HEIGHT=450&amp;WIDTH=450&amp;START_MAXIMI","ZED=FALSE&amp;VAR:CALENDAR=US&amp;VAR:SYMBOL=37940X10&amp;VAR:INDEX=0"}</definedName>
    <definedName name="_1105__FDSAUDITLINK__" hidden="1">{"fdsup://directions/FAT Viewer?action=UPDATE&amp;creator=factset&amp;DYN_ARGS=TRUE&amp;DOC_NAME=FAT:FQL_AUDITING_CLIENT_TEMPLATE.FAT&amp;display_string=Audit&amp;VAR:KEY=ANOLAJCFUV&amp;VAR:QUERY=RkZfRUJJVERBX09QRVIoQ0FMLDIwMTQp&amp;WINDOW=FIRST_POPUP&amp;HEIGHT=450&amp;WIDTH=450&amp;START_MAXIMI","ZED=FALSE&amp;VAR:CALENDAR=US&amp;VAR:SYMBOL=83421A10&amp;VAR:INDEX=0"}</definedName>
    <definedName name="_1106__FDSAUDITLINK__" hidden="1">{"fdsup://directions/FAT Viewer?action=UPDATE&amp;creator=factset&amp;DYN_ARGS=TRUE&amp;DOC_NAME=FAT:FQL_AUDITING_CLIENT_TEMPLATE.FAT&amp;display_string=Audit&amp;VAR:KEY=DCPQDIXMHU&amp;VAR:QUERY=RkZfRUJJVERBX09QRVIoQ0FMLDIwMTQp&amp;WINDOW=FIRST_POPUP&amp;HEIGHT=450&amp;WIDTH=450&amp;START_MAXIMI","ZED=FALSE&amp;VAR:CALENDAR=US&amp;VAR:SYMBOL=31620R10&amp;VAR:INDEX=0"}</definedName>
    <definedName name="_1107__FDSAUDITLINK__" hidden="1">{"fdsup://directions/FAT Viewer?action=UPDATE&amp;creator=factset&amp;DYN_ARGS=TRUE&amp;DOC_NAME=FAT:FQL_AUDITING_CLIENT_TEMPLATE.FAT&amp;display_string=Audit&amp;VAR:KEY=SREFOBCLMF&amp;VAR:QUERY=RkZfRUJJVERBX09QRVIoQ0FMLDIwMTEp&amp;WINDOW=FIRST_POPUP&amp;HEIGHT=450&amp;WIDTH=450&amp;START_MAXIMI","ZED=FALSE&amp;VAR:CALENDAR=US&amp;VAR:SYMBOL=B19NLV&amp;VAR:INDEX=0"}</definedName>
    <definedName name="_1108__FDSAUDITLINK__" hidden="1">{"fdsup://directions/FAT Viewer?action=UPDATE&amp;creator=factset&amp;DYN_ARGS=TRUE&amp;DOC_NAME=FAT:FQL_AUDITING_CLIENT_TEMPLATE.FAT&amp;display_string=Audit&amp;VAR:KEY=CZWXETYJIH&amp;VAR:QUERY=RkZfRUJJVERBX09QRVIoQ0FMLDIwMTEp&amp;WINDOW=FIRST_POPUP&amp;HEIGHT=450&amp;WIDTH=450&amp;START_MAXIMI","ZED=FALSE&amp;VAR:CALENDAR=US&amp;VAR:SYMBOL=EBIX&amp;VAR:INDEX=0"}</definedName>
    <definedName name="_1109__FDSAUDITLINK__" hidden="1">{"fdsup://directions/FAT Viewer?action=UPDATE&amp;creator=factset&amp;DYN_ARGS=TRUE&amp;DOC_NAME=FAT:FQL_AUDITING_CLIENT_TEMPLATE.FAT&amp;display_string=Audit&amp;VAR:KEY=TCBIHIVUVO&amp;VAR:QUERY=RkZfRUJJVERBX09QRVIoQ0FMLDIwMTEp&amp;WINDOW=FIRST_POPUP&amp;HEIGHT=450&amp;WIDTH=450&amp;START_MAXIMI","ZED=FALSE&amp;VAR:CALENDAR=US&amp;VAR:SYMBOL=29442910&amp;VAR:INDEX=0"}</definedName>
    <definedName name="_111____123Graph_XCHART_7" hidden="1">#REF!</definedName>
    <definedName name="_111__123Graph_XCHART_7" hidden="1">#REF!</definedName>
    <definedName name="_111__FDSAUDITLINK__" hidden="1">{"fdsup://IBCentral/FAT Viewer?action=UPDATE&amp;creator=factset&amp;DOC_NAME=fat:reuters_annual_source_window.fat&amp;display_string=Audit&amp;DYN_ARGS=TRUE&amp;VAR:ID1=682112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10__FDSAUDITLINK__" hidden="1">{"fdsup://directions/FAT Viewer?action=UPDATE&amp;creator=factset&amp;DYN_ARGS=TRUE&amp;DOC_NAME=FAT:FQL_AUDITING_CLIENT_TEMPLATE.FAT&amp;display_string=Audit&amp;VAR:KEY=AHSHQZQPIT&amp;VAR:QUERY=RkZfU0FMRVMoQ0FMLDIwMDkp&amp;WINDOW=FIRST_POPUP&amp;HEIGHT=450&amp;WIDTH=450&amp;START_MAXIMIZED=FALS","E&amp;VAR:CALENDAR=US&amp;VAR:SYMBOL=RATE&amp;VAR:INDEX=0"}</definedName>
    <definedName name="_1111__FDSAUDITLINK__" hidden="1">{"fdsup://directions/FAT Viewer?action=UPDATE&amp;creator=factset&amp;DYN_ARGS=TRUE&amp;DOC_NAME=FAT:FQL_AUDITING_CLIENT_TEMPLATE.FAT&amp;display_string=Audit&amp;VAR:KEY=QDQXAXSFED&amp;VAR:QUERY=RkZfU0FMRVMoQ0FMLDIwMTAp&amp;WINDOW=FIRST_POPUP&amp;HEIGHT=450&amp;WIDTH=450&amp;START_MAXIMIZED=FALS","E&amp;VAR:CALENDAR=US&amp;VAR:SYMBOL=RATE&amp;VAR:INDEX=0"}</definedName>
    <definedName name="_1112__FDSAUDITLINK__" hidden="1">{"fdsup://directions/FAT Viewer?action=UPDATE&amp;creator=factset&amp;DYN_ARGS=TRUE&amp;DOC_NAME=FAT:FQL_AUDITING_CLIENT_TEMPLATE.FAT&amp;display_string=Audit&amp;VAR:KEY=DMTGXENWDO&amp;VAR:QUERY=RkZfRUJJVERBX09QRVIoQ0FMLDIwMTEp&amp;WINDOW=FIRST_POPUP&amp;HEIGHT=450&amp;WIDTH=450&amp;START_MAXIMI","ZED=FALSE&amp;VAR:CALENDAR=US&amp;VAR:SYMBOL=52602E10&amp;VAR:INDEX=0"}</definedName>
    <definedName name="_1113__FDSAUDITLINK__" hidden="1">{"fdsup://directions/FAT Viewer?action=UPDATE&amp;creator=factset&amp;DYN_ARGS=TRUE&amp;DOC_NAME=FAT:FQL_AUDITING_CLIENT_TEMPLATE.FAT&amp;display_string=Audit&amp;VAR:KEY=MLEDQBCHGT&amp;VAR:QUERY=RkZfRUJJVERBX09QRVIoQ0FMLDIwMTEp&amp;WINDOW=FIRST_POPUP&amp;HEIGHT=450&amp;WIDTH=450&amp;START_MAXIMI","ZED=FALSE&amp;VAR:CALENDAR=US&amp;VAR:SYMBOL=31620R10&amp;VAR:INDEX=0"}</definedName>
    <definedName name="_1114__FDSAUDITLINK__" hidden="1">{"fdsup://directions/FAT Viewer?action=UPDATE&amp;creator=factset&amp;DYN_ARGS=TRUE&amp;DOC_NAME=FAT:FQL_AUDITING_CLIENT_TEMPLATE.FAT&amp;display_string=Audit&amp;VAR:KEY=SZCLQTGFWV&amp;VAR:QUERY=RkZfRUJJVERBX09QRVIoQ0FMLDIwMDgp&amp;WINDOW=FIRST_POPUP&amp;HEIGHT=450&amp;WIDTH=450&amp;START_MAXIMI","ZED=FALSE&amp;VAR:CALENDAR=US&amp;VAR:SYMBOL=31620R10&amp;VAR:INDEX=0"}</definedName>
    <definedName name="_1115__FDSAUDITLINK__" hidden="1">{"fdsup://directions/FAT Viewer?action=UPDATE&amp;creator=factset&amp;DYN_ARGS=TRUE&amp;DOC_NAME=FAT:FQL_AUDITING_CLIENT_TEMPLATE.FAT&amp;display_string=Audit&amp;VAR:KEY=VCDAFCPSNG&amp;VAR:QUERY=RkZfRUJJVERBX09QRVIoQ0FMLDIwMDkp&amp;WINDOW=FIRST_POPUP&amp;HEIGHT=450&amp;WIDTH=450&amp;START_MAXIMI","ZED=FALSE&amp;VAR:CALENDAR=US&amp;VAR:SYMBOL=AWAY&amp;VAR:INDEX=0"}</definedName>
    <definedName name="_1116__FDSAUDITLINK__" hidden="1">{"fdsup://directions/FAT Viewer?action=UPDATE&amp;creator=factset&amp;DYN_ARGS=TRUE&amp;DOC_NAME=FAT:FQL_AUDITING_CLIENT_TEMPLATE.FAT&amp;display_string=Audit&amp;VAR:KEY=BKVUBGLEVC&amp;VAR:QUERY=RkZfRUJJVERBX09QRVIoQ0FMLDIwMDgp&amp;WINDOW=FIRST_POPUP&amp;HEIGHT=450&amp;WIDTH=450&amp;START_MAXIMI","ZED=FALSE&amp;VAR:CALENDAR=US&amp;VAR:SYMBOL=ZNGA&amp;VAR:INDEX=0"}</definedName>
    <definedName name="_1117__FDSAUDITLINK__" hidden="1">{"fdsup://directions/FAT Viewer?action=UPDATE&amp;creator=factset&amp;DYN_ARGS=TRUE&amp;DOC_NAME=FAT:FQL_AUDITING_CLIENT_TEMPLATE.FAT&amp;display_string=Audit&amp;VAR:KEY=GVQHYVSNIP&amp;VAR:QUERY=RkZfRUJJVERBX09QRVIoQ0FMLDIwMTEp&amp;WINDOW=FIRST_POPUP&amp;HEIGHT=450&amp;WIDTH=450&amp;START_MAXIMI","ZED=FALSE&amp;VAR:CALENDAR=US&amp;VAR:SYMBOL=B4JV1B&amp;VAR:INDEX=0"}</definedName>
    <definedName name="_1118__FDSAUDITLINK__" hidden="1">{"fdsup://directions/FAT Viewer?action=UPDATE&amp;creator=factset&amp;DYN_ARGS=TRUE&amp;DOC_NAME=FAT:FQL_AUDITING_CLIENT_TEMPLATE.FAT&amp;display_string=Audit&amp;VAR:KEY=AJCLYJOTOV&amp;VAR:QUERY=RkZfRUJJVERBX09QRVIoQ0FMLDIwMTQp&amp;WINDOW=FIRST_POPUP&amp;HEIGHT=450&amp;WIDTH=450&amp;START_MAXIMI","ZED=FALSE&amp;VAR:CALENDAR=US&amp;VAR:SYMBOL=CSTR&amp;VAR:INDEX=0"}</definedName>
    <definedName name="_1119__FDSAUDITLINK__" hidden="1">{"fdsup://directions/FAT Viewer?action=UPDATE&amp;creator=factset&amp;DYN_ARGS=TRUE&amp;DOC_NAME=FAT:FQL_AUDITING_CLIENT_TEMPLATE.FAT&amp;display_string=Audit&amp;VAR:KEY=ERYDIDOPMN&amp;VAR:QUERY=RkZfU0FMRVMoQ0FMLDIwMTAp&amp;WINDOW=FIRST_POPUP&amp;HEIGHT=450&amp;WIDTH=450&amp;START_MAXIMIZED=FALS","E&amp;VAR:CALENDAR=US&amp;VAR:SYMBOL=88368Q10&amp;VAR:INDEX=0"}</definedName>
    <definedName name="_112____123Graph_XCHART_8" hidden="1">#REF!</definedName>
    <definedName name="_112__FDSAUDITLINK__" hidden="1">{"fdsup://IBCentral/FAT Viewer?action=UPDATE&amp;creator=factset&amp;DOC_NAME=fat:reuters_annual_source_window.fat&amp;display_string=Audit&amp;DYN_ARGS=TRUE&amp;VAR:ID1=682112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20__FDSAUDITLINK__" hidden="1">{"fdsup://directions/FAT Viewer?action=UPDATE&amp;creator=factset&amp;DYN_ARGS=TRUE&amp;DOC_NAME=FAT:FQL_AUDITING_CLIENT_TEMPLATE.FAT&amp;display_string=Audit&amp;VAR:KEY=GRSRCXCPWL&amp;VAR:QUERY=RkZfU0FMRVMoQ0FMLDIwMDgp&amp;WINDOW=FIRST_POPUP&amp;HEIGHT=450&amp;WIDTH=450&amp;START_MAXIMIZED=FALS","E&amp;VAR:CALENDAR=US&amp;VAR:SYMBOL=ZNGA&amp;VAR:INDEX=0"}</definedName>
    <definedName name="_1121__FDSAUDITLINK__" hidden="1">{"fdsup://directions/FAT Viewer?action=UPDATE&amp;creator=factset&amp;DYN_ARGS=TRUE&amp;DOC_NAME=FAT:FQL_AUDITING_CLIENT_TEMPLATE.FAT&amp;display_string=Audit&amp;VAR:KEY=QVOTKRMXEH&amp;VAR:QUERY=RkZfU0FMRVMoQ0FMLDIwMDgp&amp;WINDOW=FIRST_POPUP&amp;HEIGHT=450&amp;WIDTH=450&amp;START_MAXIMIZED=FALS","E&amp;VAR:CALENDAR=US&amp;VAR:SYMBOL=VELT&amp;VAR:INDEX=0"}</definedName>
    <definedName name="_1122__FDSAUDITLINK__" hidden="1">{"fdsup://directions/FAT Viewer?action=UPDATE&amp;creator=factset&amp;DYN_ARGS=TRUE&amp;DOC_NAME=FAT:FQL_AUDITING_CLIENT_TEMPLATE.FAT&amp;display_string=Audit&amp;VAR:KEY=UHOJUBGDSD&amp;VAR:QUERY=RkZfRUJJVERBX09QRVIoQ0FMLDIwMTQp&amp;WINDOW=FIRST_POPUP&amp;HEIGHT=450&amp;WIDTH=450&amp;START_MAXIMI","ZED=FALSE&amp;VAR:CALENDAR=US&amp;VAR:SYMBOL=48113010&amp;VAR:INDEX=0"}</definedName>
    <definedName name="_1123__FDSAUDITLINK__" hidden="1">{"fdsup://directions/FAT Viewer?action=UPDATE&amp;creator=factset&amp;DYN_ARGS=TRUE&amp;DOC_NAME=FAT:FQL_AUDITING_CLIENT_TEMPLATE.FAT&amp;display_string=Audit&amp;VAR:KEY=DYVIFAVGVW&amp;VAR:QUERY=RkZfRUJJVERBX09QRVIoQ0FMLDIwMTQp&amp;WINDOW=FIRST_POPUP&amp;HEIGHT=450&amp;WIDTH=450&amp;START_MAXIMI","ZED=FALSE&amp;VAR:CALENDAR=US&amp;VAR:SYMBOL=57948910&amp;VAR:INDEX=0"}</definedName>
    <definedName name="_1124__FDSAUDITLINK__" hidden="1">{"fdsup://directions/FAT Viewer?action=UPDATE&amp;creator=factset&amp;DYN_ARGS=TRUE&amp;DOC_NAME=FAT:FQL_AUDITING_CLIENT_TEMPLATE.FAT&amp;display_string=Audit&amp;VAR:KEY=LYVIDYXWTW&amp;VAR:QUERY=RkZfRUJJVERBX09QRVIoQ0FMLDIwMTQp&amp;WINDOW=FIRST_POPUP&amp;HEIGHT=450&amp;WIDTH=450&amp;START_MAXIMI","ZED=FALSE&amp;VAR:CALENDAR=US&amp;VAR:SYMBOL=52376810&amp;VAR:INDEX=0"}</definedName>
    <definedName name="_1125__FDSAUDITLINK__" hidden="1">{"fdsup://directions/FAT Viewer?action=UPDATE&amp;creator=factset&amp;DYN_ARGS=TRUE&amp;DOC_NAME=FAT:FQL_AUDITING_CLIENT_TEMPLATE.FAT&amp;display_string=Audit&amp;VAR:KEY=WVMJUNSRMT&amp;VAR:QUERY=RkZfRUJJVERBX09QRVIoQ0FMLDIwMTQp&amp;WINDOW=FIRST_POPUP&amp;HEIGHT=450&amp;WIDTH=450&amp;START_MAXIMI","ZED=FALSE&amp;VAR:CALENDAR=US&amp;VAR:SYMBOL=93964010&amp;VAR:INDEX=0"}</definedName>
    <definedName name="_1126__FDSAUDITLINK__" hidden="1">{"fdsup://directions/FAT Viewer?action=UPDATE&amp;creator=factset&amp;DYN_ARGS=TRUE&amp;DOC_NAME=FAT:FQL_AUDITING_CLIENT_TEMPLATE.FAT&amp;display_string=Audit&amp;VAR:KEY=IVKXULCXSV&amp;VAR:QUERY=RkZfRUJJVERBX09QRVIoQ0FMLDIwMTQp&amp;WINDOW=FIRST_POPUP&amp;HEIGHT=450&amp;WIDTH=450&amp;START_MAXIMI","ZED=FALSE&amp;VAR:CALENDAR=US&amp;VAR:SYMBOL=00128210&amp;VAR:INDEX=0"}</definedName>
    <definedName name="_1127__FDSAUDITLINK__" hidden="1">{"fdsup://directions/FAT Viewer?action=UPDATE&amp;creator=factset&amp;DYN_ARGS=TRUE&amp;DOC_NAME=FAT:FQL_AUDITING_CLIENT_TEMPLATE.FAT&amp;display_string=Audit&amp;VAR:KEY=CXKRWRQXWD&amp;VAR:QUERY=RkZfRUJJVERBX09QRVIoQ0FMLDIwMTQp&amp;WINDOW=FIRST_POPUP&amp;HEIGHT=450&amp;WIDTH=450&amp;START_MAXIMI","ZED=FALSE&amp;VAR:CALENDAR=US&amp;VAR:SYMBOL=36734810&amp;VAR:INDEX=0"}</definedName>
    <definedName name="_1128__FDSAUDITLINK__" hidden="1">{"fdsup://directions/FAT Viewer?action=UPDATE&amp;creator=factset&amp;DYN_ARGS=TRUE&amp;DOC_NAME=FAT:FQL_AUDITING_CLIENT_TEMPLATE.FAT&amp;display_string=Audit&amp;VAR:KEY=OZQNKDUVMB&amp;VAR:QUERY=RkZfRUJJVERBX09QRVIoQ0FMLDIwMDgp&amp;WINDOW=FIRST_POPUP&amp;HEIGHT=450&amp;WIDTH=450&amp;START_MAXIMI","ZED=FALSE&amp;VAR:CALENDAR=US&amp;VAR:SYMBOL=57948910&amp;VAR:INDEX=0"}</definedName>
    <definedName name="_1129__FDSAUDITLINK__" hidden="1">{"fdsup://directions/FAT Viewer?action=UPDATE&amp;creator=factset&amp;DYN_ARGS=TRUE&amp;DOC_NAME=FAT:FQL_AUDITING_CLIENT_TEMPLATE.FAT&amp;display_string=Audit&amp;VAR:KEY=FMZQTMHWXO&amp;VAR:QUERY=RkZfRUJJVERBX09QRVIoQ0FMLDIwMDgp&amp;WINDOW=FIRST_POPUP&amp;HEIGHT=450&amp;WIDTH=450&amp;START_MAXIMI","ZED=FALSE&amp;VAR:CALENDAR=US&amp;VAR:SYMBOL=00128210&amp;VAR:INDEX=0"}</definedName>
    <definedName name="_113__FDSAUDITLINK__" hidden="1">{"fdsup://IBCentral/FAT Viewer?action=UPDATE&amp;creator=factset&amp;DOC_NAME=fat:reuters_annual_source_window.fat&amp;display_string=Audit&amp;DYN_ARGS=TRUE&amp;VAR:ID1=682112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30__FDSAUDITLINK__" hidden="1">{"fdsup://directions/FAT Viewer?action=UPDATE&amp;creator=factset&amp;DYN_ARGS=TRUE&amp;DOC_NAME=FAT:FQL_AUDITING_CLIENT_TEMPLATE.FAT&amp;display_string=Audit&amp;VAR:KEY=WVGZGFENIH&amp;VAR:QUERY=RkZfRUJJVERBX09QRVIoQ0FMLDIwMDgp&amp;WINDOW=FIRST_POPUP&amp;HEIGHT=450&amp;WIDTH=450&amp;START_MAXIMI","ZED=FALSE&amp;VAR:CALENDAR=US&amp;VAR:SYMBOL=52376810&amp;VAR:INDEX=0"}</definedName>
    <definedName name="_1131__FDSAUDITLINK__" hidden="1">{"fdsup://directions/FAT Viewer?action=UPDATE&amp;creator=factset&amp;DYN_ARGS=TRUE&amp;DOC_NAME=FAT:FQL_AUDITING_CLIENT_TEMPLATE.FAT&amp;display_string=Audit&amp;VAR:KEY=OTIPWLCXUT&amp;VAR:QUERY=RkZfRUJJVERBX09QRVIoQ0FMLDIwMTIp&amp;WINDOW=FIRST_POPUP&amp;HEIGHT=450&amp;WIDTH=450&amp;START_MAXIMI","ZED=FALSE&amp;VAR:CALENDAR=US&amp;VAR:SYMBOL=00128210&amp;VAR:INDEX=0"}</definedName>
    <definedName name="_1132__FDSAUDITLINK__" hidden="1">{"fdsup://directions/FAT Viewer?action=UPDATE&amp;creator=factset&amp;DYN_ARGS=TRUE&amp;DOC_NAME=FAT:FQL_AUDITING_CLIENT_TEMPLATE.FAT&amp;display_string=Audit&amp;VAR:KEY=NOJEHIHEPC&amp;VAR:QUERY=RkZfRUJJVERBX09QRVIoQ0FMLDIwMTIp&amp;WINDOW=FIRST_POPUP&amp;HEIGHT=450&amp;WIDTH=450&amp;START_MAXIMI","ZED=FALSE&amp;VAR:CALENDAR=US&amp;VAR:SYMBOL=52376810&amp;VAR:INDEX=0"}</definedName>
    <definedName name="_1133__FDSAUDITLINK__" hidden="1">{"fdsup://directions/FAT Viewer?action=UPDATE&amp;creator=factset&amp;DYN_ARGS=TRUE&amp;DOC_NAME=FAT:FQL_AUDITING_CLIENT_TEMPLATE.FAT&amp;display_string=Audit&amp;VAR:KEY=MDAHURAXQH&amp;VAR:QUERY=RkZfRUJJVERBX09QRVIoQ0FMLDIwMTIp&amp;WINDOW=FIRST_POPUP&amp;HEIGHT=450&amp;WIDTH=450&amp;START_MAXIMI","ZED=FALSE&amp;VAR:CALENDAR=US&amp;VAR:SYMBOL=36734810&amp;VAR:INDEX=0"}</definedName>
    <definedName name="_1134__FDSAUDITLINK__" hidden="1">{"fdsup://directions/FAT Viewer?action=UPDATE&amp;creator=factset&amp;DYN_ARGS=TRUE&amp;DOC_NAME=FAT:FQL_AUDITING_CLIENT_TEMPLATE.FAT&amp;display_string=Audit&amp;VAR:KEY=ZCXQTQHQDG&amp;VAR:QUERY=RkZfRUJJVERBX09QRVIoQ0FMLDIwMTMp&amp;WINDOW=FIRST_POPUP&amp;HEIGHT=450&amp;WIDTH=450&amp;START_MAXIMI","ZED=FALSE&amp;VAR:CALENDAR=US&amp;VAR:SYMBOL=00128210&amp;VAR:INDEX=0"}</definedName>
    <definedName name="_1135__FDSAUDITLINK__" hidden="1">{"fdsup://directions/FAT Viewer?action=UPDATE&amp;creator=factset&amp;DYN_ARGS=TRUE&amp;DOC_NAME=FAT:FQL_AUDITING_CLIENT_TEMPLATE.FAT&amp;display_string=Audit&amp;VAR:KEY=FAHYFYHKLU&amp;VAR:QUERY=RkZfRUJJVERBX09QRVIoQ0FMLDIwMTMp&amp;WINDOW=FIRST_POPUP&amp;HEIGHT=450&amp;WIDTH=450&amp;START_MAXIMI","ZED=FALSE&amp;VAR:CALENDAR=US&amp;VAR:SYMBOL=36734810&amp;VAR:INDEX=0"}</definedName>
    <definedName name="_1136__FDSAUDITLINK__" hidden="1">{"fdsup://directions/FAT Viewer?action=UPDATE&amp;creator=factset&amp;DYN_ARGS=TRUE&amp;DOC_NAME=FAT:FQL_AUDITING_CLIENT_TEMPLATE.FAT&amp;display_string=Audit&amp;VAR:KEY=EVOXOTSHWD&amp;VAR:QUERY=RkZfRUJJVERBX09QRVIoQ0FMLDIwMTMp&amp;WINDOW=FIRST_POPUP&amp;HEIGHT=450&amp;WIDTH=450&amp;START_MAXIMI","ZED=FALSE&amp;VAR:CALENDAR=US&amp;VAR:SYMBOL=52376810&amp;VAR:INDEX=0"}</definedName>
    <definedName name="_1137__FDSAUDITLINK__" hidden="1">{"fdsup://directions/FAT Viewer?action=UPDATE&amp;creator=factset&amp;DYN_ARGS=TRUE&amp;DOC_NAME=FAT:FQL_AUDITING_CLIENT_TEMPLATE.FAT&amp;display_string=Audit&amp;VAR:KEY=STETIPGDOP&amp;VAR:QUERY=RkZfRUJJVERBX09QRVIoQ0FMLDIwMDkp&amp;WINDOW=FIRST_POPUP&amp;HEIGHT=450&amp;WIDTH=450&amp;START_MAXIMI","ZED=FALSE&amp;VAR:CALENDAR=US&amp;VAR:SYMBOL=00128210&amp;VAR:INDEX=0"}</definedName>
    <definedName name="_1138__FDSAUDITLINK__" hidden="1">{"fdsup://directions/FAT Viewer?action=UPDATE&amp;creator=factset&amp;DYN_ARGS=TRUE&amp;DOC_NAME=FAT:FQL_AUDITING_CLIENT_TEMPLATE.FAT&amp;display_string=Audit&amp;VAR:KEY=AJCVUZOZIV&amp;VAR:QUERY=RkZfRUJJVERBX09QRVIoQ0FMLDIwMDkp&amp;WINDOW=FIRST_POPUP&amp;HEIGHT=450&amp;WIDTH=450&amp;START_MAXIMI","ZED=FALSE&amp;VAR:CALENDAR=US&amp;VAR:SYMBOL=36734810&amp;VAR:INDEX=0"}</definedName>
    <definedName name="_1139__FDSAUDITLINK__" hidden="1">{"fdsup://directions/FAT Viewer?action=UPDATE&amp;creator=factset&amp;DYN_ARGS=TRUE&amp;DOC_NAME=FAT:FQL_AUDITING_CLIENT_TEMPLATE.FAT&amp;display_string=Audit&amp;VAR:KEY=BOFETCJGTE&amp;VAR:QUERY=RkZfRUJJVERBX09QRVIoQ0FMLDIwMDkp&amp;WINDOW=FIRST_POPUP&amp;HEIGHT=450&amp;WIDTH=450&amp;START_MAXIMI","ZED=FALSE&amp;VAR:CALENDAR=US&amp;VAR:SYMBOL=52376810&amp;VAR:INDEX=0"}</definedName>
    <definedName name="_114__123Graph_XCHART_8" hidden="1">#REF!</definedName>
    <definedName name="_114__FDSAUDITLINK__" hidden="1">{"fdsup://IBCentral/FAT Viewer?action=UPDATE&amp;creator=factset&amp;DOC_NAME=fat:reuters_annual_source_window.fat&amp;display_string=Audit&amp;DYN_ARGS=TRUE&amp;VAR:ID1=682112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40__FDSAUDITLINK__" hidden="1">{"fdsup://directions/FAT Viewer?action=UPDATE&amp;creator=factset&amp;DYN_ARGS=TRUE&amp;DOC_NAME=FAT:FQL_AUDITING_CLIENT_TEMPLATE.FAT&amp;display_string=Audit&amp;VAR:KEY=FWZWTMNEFU&amp;VAR:QUERY=RkZfRUJJVERBX09QRVIoQ0FMLDIwMDkp&amp;WINDOW=FIRST_POPUP&amp;HEIGHT=450&amp;WIDTH=450&amp;START_MAXIMI","ZED=FALSE&amp;VAR:CALENDAR=US&amp;VAR:SYMBOL=93964010&amp;VAR:INDEX=0"}</definedName>
    <definedName name="_1141__FDSAUDITLINK__" hidden="1">{"fdsup://directions/FAT Viewer?action=UPDATE&amp;creator=factset&amp;DYN_ARGS=TRUE&amp;DOC_NAME=FAT:FQL_AUDITING_CLIENT_TEMPLATE.FAT&amp;display_string=Audit&amp;VAR:KEY=SLMDGRYZKR&amp;VAR:QUERY=RkZfRUJJVERBX09QRVIoQ0FMLDIwMTAp&amp;WINDOW=FIRST_POPUP&amp;HEIGHT=450&amp;WIDTH=450&amp;START_MAXIMI","ZED=FALSE&amp;VAR:CALENDAR=US&amp;VAR:SYMBOL=52376810&amp;VAR:INDEX=0"}</definedName>
    <definedName name="_1142__FDSAUDITLINK__" hidden="1">{"fdsup://directions/FAT Viewer?action=UPDATE&amp;creator=factset&amp;DYN_ARGS=TRUE&amp;DOC_NAME=FAT:FQL_AUDITING_CLIENT_TEMPLATE.FAT&amp;display_string=Audit&amp;VAR:KEY=AFMVITGXYN&amp;VAR:QUERY=RkZfRUJJVERBX09QRVIoQ0FMLDIwMTAp&amp;WINDOW=FIRST_POPUP&amp;HEIGHT=450&amp;WIDTH=450&amp;START_MAXIMI","ZED=FALSE&amp;VAR:CALENDAR=US&amp;VAR:SYMBOL=93964010&amp;VAR:INDEX=0"}</definedName>
    <definedName name="_1143__FDSAUDITLINK__" hidden="1">{"fdsup://directions/FAT Viewer?action=UPDATE&amp;creator=factset&amp;DYN_ARGS=TRUE&amp;DOC_NAME=FAT:FQL_AUDITING_CLIENT_TEMPLATE.FAT&amp;display_string=Audit&amp;VAR:KEY=DSVOZOHUFY&amp;VAR:QUERY=RkZfRUJJVERBX09QRVIoQ0FMLDIwMTAp&amp;WINDOW=FIRST_POPUP&amp;HEIGHT=450&amp;WIDTH=450&amp;START_MAXIMI","ZED=FALSE&amp;VAR:CALENDAR=US&amp;VAR:SYMBOL=36734810&amp;VAR:INDEX=0"}</definedName>
    <definedName name="_1144__FDSAUDITLINK__" hidden="1">{"fdsup://directions/FAT Viewer?action=UPDATE&amp;creator=factset&amp;DYN_ARGS=TRUE&amp;DOC_NAME=FAT:FQL_AUDITING_CLIENT_TEMPLATE.FAT&amp;display_string=Audit&amp;VAR:KEY=RSFMDEXMPA&amp;VAR:QUERY=RkZfRUJJVERBX09QRVIoQ0FMLDIwMTAp&amp;WINDOW=FIRST_POPUP&amp;HEIGHT=450&amp;WIDTH=450&amp;START_MAXIMI","ZED=FALSE&amp;VAR:CALENDAR=US&amp;VAR:SYMBOL=00128210&amp;VAR:INDEX=0"}</definedName>
    <definedName name="_1145__FDSAUDITLINK__" hidden="1">{"fdsup://directions/FAT Viewer?action=UPDATE&amp;creator=factset&amp;DYN_ARGS=TRUE&amp;DOC_NAME=FAT:FQL_AUDITING_CLIENT_TEMPLATE.FAT&amp;display_string=Audit&amp;VAR:KEY=SNCJOFKRQJ&amp;VAR:QUERY=RkZfRUJJVERBX09QRVIoQ0FMLDIwMTEp&amp;WINDOW=FIRST_POPUP&amp;HEIGHT=450&amp;WIDTH=450&amp;START_MAXIMI","ZED=FALSE&amp;VAR:CALENDAR=US&amp;VAR:SYMBOL=52376810&amp;VAR:INDEX=0"}</definedName>
    <definedName name="_1147__FDSAUDITLINK__" hidden="1">{"fdsup://directions/FAT Viewer?action=UPDATE&amp;creator=factset&amp;DYN_ARGS=TRUE&amp;DOC_NAME=FAT:FQL_AUDITING_CLIENT_TEMPLATE.FAT&amp;display_string=Audit&amp;VAR:KEY=XCHWVKTYJS&amp;VAR:QUERY=RkZfRUJJVERBX09QRVIoQ0FMLDIwMTEp&amp;WINDOW=FIRST_POPUP&amp;HEIGHT=450&amp;WIDTH=450&amp;START_MAXIMI","ZED=FALSE&amp;VAR:CALENDAR=US&amp;VAR:SYMBOL=36734810&amp;VAR:INDEX=0"}</definedName>
    <definedName name="_1148__FDSAUDITLINK__" hidden="1">{"fdsup://directions/FAT Viewer?action=UPDATE&amp;creator=factset&amp;DYN_ARGS=TRUE&amp;DOC_NAME=FAT:FQL_AUDITING_CLIENT_TEMPLATE.FAT&amp;display_string=Audit&amp;VAR:KEY=QJCFYBUPOR&amp;VAR:QUERY=RkZfRUJJVERBX09QRVIoQ0FMLDIwMTEp&amp;WINDOW=FIRST_POPUP&amp;HEIGHT=450&amp;WIDTH=450&amp;START_MAXIMI","ZED=FALSE&amp;VAR:CALENDAR=US&amp;VAR:SYMBOL=57948910&amp;VAR:INDEX=0"}</definedName>
    <definedName name="_1149__FDSAUDITLINK__" hidden="1">{"fdsup://directions/FAT Viewer?action=UPDATE&amp;creator=factset&amp;DYN_ARGS=TRUE&amp;DOC_NAME=FAT:FQL_AUDITING_CLIENT_TEMPLATE.FAT&amp;display_string=Audit&amp;VAR:KEY=HOZURUNKDQ&amp;VAR:QUERY=RkZfU0FMRVMoQ0FMLDIwMDgp&amp;WINDOW=FIRST_POPUP&amp;HEIGHT=450&amp;WIDTH=450&amp;START_MAXIMIZED=FALS","E&amp;VAR:CALENDAR=US&amp;VAR:SYMBOL=52376810&amp;VAR:INDEX=0"}</definedName>
    <definedName name="_115__FDSAUDITLINK__" hidden="1">{"fdsup://IBCentral/FAT Viewer?action=UPDATE&amp;creator=factset&amp;DOC_NAME=fat:reuters_annual_source_window.fat&amp;display_string=Audit&amp;DYN_ARGS=TRUE&amp;VAR:ID1=682112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50__FDSAUDITLINK__" hidden="1">{"fdsup://directions/FAT Viewer?action=UPDATE&amp;creator=factset&amp;DYN_ARGS=TRUE&amp;DOC_NAME=FAT:FQL_AUDITING_CLIENT_TEMPLATE.FAT&amp;display_string=Audit&amp;VAR:KEY=CLATUFWJQT&amp;VAR:QUERY=RkZfU0FMRVMoQ0FMLDIwMDgp&amp;WINDOW=FIRST_POPUP&amp;HEIGHT=450&amp;WIDTH=450&amp;START_MAXIMIZED=FALS","E&amp;VAR:CALENDAR=US&amp;VAR:SYMBOL=00128210&amp;VAR:INDEX=0"}</definedName>
    <definedName name="_1151__FDSAUDITLINK__" hidden="1">{"fdsup://directions/FAT Viewer?action=UPDATE&amp;creator=factset&amp;DYN_ARGS=TRUE&amp;DOC_NAME=FAT:FQL_AUDITING_CLIENT_TEMPLATE.FAT&amp;display_string=Audit&amp;VAR:KEY=EZMPWVEBMZ&amp;VAR:QUERY=RkZfU0FMRVMoQ0FMLDIwMDgp&amp;WINDOW=FIRST_POPUP&amp;HEIGHT=450&amp;WIDTH=450&amp;START_MAXIMIZED=FALS","E&amp;VAR:CALENDAR=US&amp;VAR:SYMBOL=36734810&amp;VAR:INDEX=0"}</definedName>
    <definedName name="_1152__FDSAUDITLINK__" hidden="1">{"fdsup://directions/FAT Viewer?action=UPDATE&amp;creator=factset&amp;DYN_ARGS=TRUE&amp;DOC_NAME=FAT:FQL_AUDITING_CLIENT_TEMPLATE.FAT&amp;display_string=Audit&amp;VAR:KEY=VGZYNSFSNK&amp;VAR:QUERY=RkZfU0FMRVMoQ0FMLDIwMDkp&amp;WINDOW=FIRST_POPUP&amp;HEIGHT=450&amp;WIDTH=450&amp;START_MAXIMIZED=FALS","E&amp;VAR:CALENDAR=US&amp;VAR:SYMBOL=36734810&amp;VAR:INDEX=0"}</definedName>
    <definedName name="_1153__FDSAUDITLINK__" hidden="1">{"fdsup://directions/FAT Viewer?action=UPDATE&amp;creator=factset&amp;DYN_ARGS=TRUE&amp;DOC_NAME=FAT:FQL_AUDITING_CLIENT_TEMPLATE.FAT&amp;display_string=Audit&amp;VAR:KEY=XOZYPEVOFI&amp;VAR:QUERY=RkZfU0FMRVMoQ0FMLDIwMDkp&amp;WINDOW=FIRST_POPUP&amp;HEIGHT=450&amp;WIDTH=450&amp;START_MAXIMIZED=FALS","E&amp;VAR:CALENDAR=US&amp;VAR:SYMBOL=00128210&amp;VAR:INDEX=0"}</definedName>
    <definedName name="_1154__FDSAUDITLINK__" hidden="1">{"fdsup://directions/FAT Viewer?action=UPDATE&amp;creator=factset&amp;DYN_ARGS=TRUE&amp;DOC_NAME=FAT:FQL_AUDITING_CLIENT_TEMPLATE.FAT&amp;display_string=Audit&amp;VAR:KEY=CTKJQPYRKZ&amp;VAR:QUERY=RkZfU0FMRVMoQ0FMLDIwMDkp&amp;WINDOW=FIRST_POPUP&amp;HEIGHT=450&amp;WIDTH=450&amp;START_MAXIMIZED=FALS","E&amp;VAR:CALENDAR=US&amp;VAR:SYMBOL=52376810&amp;VAR:INDEX=0"}</definedName>
    <definedName name="_1155__FDSAUDITLINK__" hidden="1">{"fdsup://directions/FAT Viewer?action=UPDATE&amp;creator=factset&amp;DYN_ARGS=TRUE&amp;DOC_NAME=FAT:FQL_AUDITING_CLIENT_TEMPLATE.FAT&amp;display_string=Audit&amp;VAR:KEY=OZSNAHUHCJ&amp;VAR:QUERY=RkZfU0FMRVMoQ0FMLDIwMTAp&amp;WINDOW=FIRST_POPUP&amp;HEIGHT=450&amp;WIDTH=450&amp;START_MAXIMIZED=FALS","E&amp;VAR:CALENDAR=US&amp;VAR:SYMBOL=00128210&amp;VAR:INDEX=0"}</definedName>
    <definedName name="_1156__FDSAUDITLINK__" hidden="1">{"fdsup://directions/FAT Viewer?action=UPDATE&amp;creator=factset&amp;DYN_ARGS=TRUE&amp;DOC_NAME=FAT:FQL_AUDITING_CLIENT_TEMPLATE.FAT&amp;display_string=Audit&amp;VAR:KEY=RAZQFGRURA&amp;VAR:QUERY=RkZfU0FMRVMoQ0FMLDIwMTAp&amp;WINDOW=FIRST_POPUP&amp;HEIGHT=450&amp;WIDTH=450&amp;START_MAXIMIZED=FALS","E&amp;VAR:CALENDAR=US&amp;VAR:SYMBOL=52376810&amp;VAR:INDEX=0"}</definedName>
    <definedName name="_1157__FDSAUDITLINK__" hidden="1">{"fdsup://directions/FAT Viewer?action=UPDATE&amp;creator=factset&amp;DYN_ARGS=TRUE&amp;DOC_NAME=FAT:FQL_AUDITING_CLIENT_TEMPLATE.FAT&amp;display_string=Audit&amp;VAR:KEY=YZYJCHUHGF&amp;VAR:QUERY=RkZfU0FMRVMoQ0FMLDIwMTAp&amp;WINDOW=FIRST_POPUP&amp;HEIGHT=450&amp;WIDTH=450&amp;START_MAXIMIZED=FALS","E&amp;VAR:CALENDAR=US&amp;VAR:SYMBOL=36734810&amp;VAR:INDEX=0"}</definedName>
    <definedName name="_1158__FDSAUDITLINK__" hidden="1">{"fdsup://directions/FAT Viewer?action=UPDATE&amp;creator=factset&amp;DYN_ARGS=TRUE&amp;DOC_NAME=FAT:FQL_AUDITING_CLIENT_TEMPLATE.FAT&amp;display_string=Audit&amp;VAR:KEY=FAPCDSVYFC&amp;VAR:QUERY=RkZfU0FMRVMoQ0FMLDIwMTIp&amp;WINDOW=FIRST_POPUP&amp;HEIGHT=450&amp;WIDTH=450&amp;START_MAXIMIZED=FALS","E&amp;VAR:CALENDAR=US&amp;VAR:SYMBOL=52376810&amp;VAR:INDEX=0"}</definedName>
    <definedName name="_1159__FDSAUDITLINK__" hidden="1">{"fdsup://directions/FAT Viewer?action=UPDATE&amp;creator=factset&amp;DYN_ARGS=TRUE&amp;DOC_NAME=FAT:FQL_AUDITING_CLIENT_TEMPLATE.FAT&amp;display_string=Audit&amp;VAR:KEY=ANUDGNIJGH&amp;VAR:QUERY=RkZfRUJJVERBX09QRVIoQ0FMLDIwMDkp&amp;WINDOW=FIRST_POPUP&amp;HEIGHT=450&amp;WIDTH=450&amp;START_MAXIMI","ZED=FALSE&amp;VAR:CALENDAR=US&amp;VAR:SYMBOL=NRCI&amp;VAR:INDEX=0"}</definedName>
    <definedName name="_116__FDSAUDITLINK__" hidden="1">{"fdsup://IBCentral/FAT Viewer?action=UPDATE&amp;creator=factset&amp;DOC_NAME=fat:reuters_annual_source_window.fat&amp;display_string=Audit&amp;DYN_ARGS=TRUE&amp;VAR:ID1=092232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60__FDSAUDITLINK__" hidden="1">{"fdsup://directions/FAT Viewer?action=UPDATE&amp;creator=factset&amp;DYN_ARGS=TRUE&amp;DOC_NAME=FAT:FQL_AUDITING_CLIENT_TEMPLATE.FAT&amp;display_string=Audit&amp;VAR:KEY=SJWVORUBQT&amp;VAR:QUERY=RkZfRUJJVERBX09QRVIoQ0FMLDIwMTQp&amp;WINDOW=FIRST_POPUP&amp;HEIGHT=450&amp;WIDTH=450&amp;START_MAXIMI","ZED=FALSE&amp;VAR:CALENDAR=US&amp;VAR:SYMBOL=EHTH&amp;VAR:INDEX=0"}</definedName>
    <definedName name="_1161__FDSAUDITLINK__" hidden="1">{"fdsup://directions/FAT Viewer?action=UPDATE&amp;creator=factset&amp;DYN_ARGS=TRUE&amp;DOC_NAME=FAT:FQL_AUDITING_CLIENT_TEMPLATE.FAT&amp;display_string=Audit&amp;VAR:KEY=QXSDATGBOV&amp;VAR:QUERY=RkZfRUJJVERBX09QRVIoQ0FMLDIwMTQp&amp;WINDOW=FIRST_POPUP&amp;HEIGHT=450&amp;WIDTH=450&amp;START_MAXIMI","ZED=FALSE&amp;VAR:CALENDAR=US&amp;VAR:SYMBOL=NRCI&amp;VAR:INDEX=0"}</definedName>
    <definedName name="_1162__FDSAUDITLINK__" hidden="1">{"fdsup://directions/FAT Viewer?action=UPDATE&amp;creator=factset&amp;DYN_ARGS=TRUE&amp;DOC_NAME=FAT:FQL_AUDITING_CLIENT_TEMPLATE.FAT&amp;display_string=Audit&amp;VAR:KEY=WRSFKPKNWZ&amp;VAR:QUERY=RkZfRUJJVERBX09QRVIoQ0FMLDIwMTQp&amp;WINDOW=FIRST_POPUP&amp;HEIGHT=450&amp;WIDTH=450&amp;START_MAXIMI","ZED=FALSE&amp;VAR:CALENDAR=US&amp;VAR:SYMBOL=ERT&amp;VAR:INDEX=0"}</definedName>
    <definedName name="_1163__FDSAUDITLINK__" hidden="1">{"fdsup://directions/FAT Viewer?action=UPDATE&amp;creator=factset&amp;DYN_ARGS=TRUE&amp;DOC_NAME=FAT:FQL_AUDITING_CLIENT_TEMPLATE.FAT&amp;display_string=Audit&amp;VAR:KEY=OVEHSZSLUN&amp;VAR:QUERY=RkZfRUJJVERBX09QRVIoQ0FMLDIwMTAp&amp;WINDOW=FIRST_POPUP&amp;HEIGHT=450&amp;WIDTH=450&amp;START_MAXIMI","ZED=FALSE&amp;VAR:CALENDAR=US&amp;VAR:SYMBOL=NRCI&amp;VAR:INDEX=0"}</definedName>
    <definedName name="_1164__FDSAUDITLINK__" hidden="1">{"fdsup://directions/FAT Viewer?action=UPDATE&amp;creator=factset&amp;DYN_ARGS=TRUE&amp;DOC_NAME=FAT:FQL_AUDITING_CLIENT_TEMPLATE.FAT&amp;display_string=Audit&amp;VAR:KEY=CVKRIXILEH&amp;VAR:QUERY=RkZfRUJJVERBX09QRVIoQ0FMLDIwMTAp&amp;WINDOW=FIRST_POPUP&amp;HEIGHT=450&amp;WIDTH=450&amp;START_MAXIMI","ZED=FALSE&amp;VAR:CALENDAR=US&amp;VAR:SYMBOL=MDRX&amp;VAR:INDEX=0"}</definedName>
    <definedName name="_1165__FDSAUDITLINK__" hidden="1">{"fdsup://directions/FAT Viewer?action=UPDATE&amp;creator=factset&amp;DYN_ARGS=TRUE&amp;DOC_NAME=FAT:FQL_AUDITING_CLIENT_TEMPLATE.FAT&amp;display_string=Audit&amp;VAR:KEY=QNYTSLAPGN&amp;VAR:QUERY=RkZfRUJJVERBX09QRVIoQ0FMLDIwMTIp&amp;WINDOW=FIRST_POPUP&amp;HEIGHT=450&amp;WIDTH=450&amp;START_MAXIMI","ZED=FALSE&amp;VAR:CALENDAR=US&amp;VAR:SYMBOL=ERT&amp;VAR:INDEX=0"}</definedName>
    <definedName name="_1166__FDSAUDITLINK__" hidden="1">{"fdsup://directions/FAT Viewer?action=UPDATE&amp;creator=factset&amp;DYN_ARGS=TRUE&amp;DOC_NAME=FAT:FQL_AUDITING_CLIENT_TEMPLATE.FAT&amp;display_string=Audit&amp;VAR:KEY=YXMDATSFIB&amp;VAR:QUERY=RkZfRUJJVERBX09QRVIoQ0FMLDIwMTIp&amp;WINDOW=FIRST_POPUP&amp;HEIGHT=450&amp;WIDTH=450&amp;START_MAXIMI","ZED=FALSE&amp;VAR:CALENDAR=US&amp;VAR:SYMBOL=MCK&amp;VAR:INDEX=0"}</definedName>
    <definedName name="_1167__FDSAUDITLINK__" hidden="1">{"fdsup://directions/FAT Viewer?action=UPDATE&amp;creator=factset&amp;DYN_ARGS=TRUE&amp;DOC_NAME=FAT:FQL_AUDITING_CLIENT_TEMPLATE.FAT&amp;display_string=Audit&amp;VAR:KEY=YVUFOPGLOZ&amp;VAR:QUERY=RkZfRUJJVERBX09QRVIoQ0FMLDIwMDgp&amp;WINDOW=FIRST_POPUP&amp;HEIGHT=450&amp;WIDTH=450&amp;START_MAXIMI","ZED=FALSE&amp;VAR:CALENDAR=US&amp;VAR:SYMBOL=CERN&amp;VAR:INDEX=0"}</definedName>
    <definedName name="_1168__FDSAUDITLINK__" hidden="1">{"fdsup://directions/FAT Viewer?action=UPDATE&amp;creator=factset&amp;DYN_ARGS=TRUE&amp;DOC_NAME=FAT:FQL_AUDITING_CLIENT_TEMPLATE.FAT&amp;display_string=Audit&amp;VAR:KEY=ELYNOBGFYR&amp;VAR:QUERY=RkZfRUJJVERBX09QRVIoQ0FMLDIwMTMp&amp;WINDOW=FIRST_POPUP&amp;HEIGHT=450&amp;WIDTH=450&amp;START_MAXIMI","ZED=FALSE&amp;VAR:CALENDAR=US&amp;VAR:SYMBOL=ERT&amp;VAR:INDEX=0"}</definedName>
    <definedName name="_1169__FDSAUDITLINK__" hidden="1">{"fdsup://directions/FAT Viewer?action=UPDATE&amp;creator=factset&amp;DYN_ARGS=TRUE&amp;DOC_NAME=FAT:FQL_AUDITING_CLIENT_TEMPLATE.FAT&amp;display_string=Audit&amp;VAR:KEY=YBMRQRULCF&amp;VAR:QUERY=RkZfRUJJVERBX09QRVIoQ0FMLDIwMTEp&amp;WINDOW=FIRST_POPUP&amp;HEIGHT=450&amp;WIDTH=450&amp;START_MAXIMI","ZED=FALSE&amp;VAR:CALENDAR=US&amp;VAR:SYMBOL=NRCI&amp;VAR:INDEX=0"}</definedName>
    <definedName name="_117__123Graph_XCHART_9" hidden="1">#REF!</definedName>
    <definedName name="_117__FDSAUDITLINK__" hidden="1">{"fdsup://IBCentral/FAT Viewer?action=UPDATE&amp;creator=factset&amp;DOC_NAME=fat:reuters_annual_source_window.fat&amp;display_string=Audit&amp;DYN_ARGS=TRUE&amp;VAR:ID1=092232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70__FDSAUDITLINK__" hidden="1">{"fdsup://directions/FAT Viewer?action=UPDATE&amp;creator=factset&amp;DYN_ARGS=TRUE&amp;DOC_NAME=FAT:FQL_AUDITING_CLIENT_TEMPLATE.FAT&amp;display_string=Audit&amp;VAR:KEY=EFWZMNSVGZ&amp;VAR:QUERY=RkZfRUJJVERBX09QRVIoQ0FMLDIwMTEp&amp;WINDOW=FIRST_POPUP&amp;HEIGHT=450&amp;WIDTH=450&amp;START_MAXIMI","ZED=FALSE&amp;VAR:CALENDAR=US&amp;VAR:SYMBOL=ERT&amp;VAR:INDEX=0"}</definedName>
    <definedName name="_1171__FDSAUDITLINK__" hidden="1">{"fdsup://directions/FAT Viewer?action=UPDATE&amp;creator=factset&amp;DYN_ARGS=TRUE&amp;DOC_NAME=FAT:FQL_AUDITING_CLIENT_TEMPLATE.FAT&amp;display_string=Audit&amp;VAR:KEY=YFKNOVAZWP&amp;VAR:QUERY=RkZfRUJJVERBX09QRVIoQ0FMLDIwMTEp&amp;WINDOW=FIRST_POPUP&amp;HEIGHT=450&amp;WIDTH=450&amp;START_MAXIMI","ZED=FALSE&amp;VAR:CALENDAR=US&amp;VAR:SYMBOL=MCK&amp;VAR:INDEX=0"}</definedName>
    <definedName name="_1172__FDSAUDITLINK__" hidden="1">{"fdsup://directions/FAT Viewer?action=UPDATE&amp;creator=factset&amp;DYN_ARGS=TRUE&amp;DOC_NAME=FAT:FQL_AUDITING_CLIENT_TEMPLATE.FAT&amp;display_string=Audit&amp;VAR:KEY=MBSJINQFEF&amp;VAR:QUERY=RkZfU0FMRVMoQ0FMLDIwMTAp&amp;WINDOW=FIRST_POPUP&amp;HEIGHT=450&amp;WIDTH=450&amp;START_MAXIMIZED=FALS","E&amp;VAR:CALENDAR=US&amp;VAR:SYMBOL=MDRX&amp;VAR:INDEX=0"}</definedName>
    <definedName name="_1173__FDSAUDITLINK__" hidden="1">{"fdsup://directions/FAT Viewer?action=UPDATE&amp;creator=factset&amp;DYN_ARGS=TRUE&amp;DOC_NAME=FAT:FQL_AUDITING_CLIENT_TEMPLATE.FAT&amp;display_string=Audit&amp;VAR:KEY=ANGPIJMHAH&amp;VAR:QUERY=RkZfRUJJVERBX09QRVIoQ0FMLDIwMDgp&amp;WINDOW=FIRST_POPUP&amp;HEIGHT=450&amp;WIDTH=450&amp;START_MAXIMI","ZED=FALSE&amp;VAR:CALENDAR=US&amp;VAR:SYMBOL=BAH&amp;VAR:INDEX=0"}</definedName>
    <definedName name="_1174__FDSAUDITLINK__" hidden="1">{"fdsup://directions/FAT Viewer?action=UPDATE&amp;creator=factset&amp;DYN_ARGS=TRUE&amp;DOC_NAME=FAT:FQL_AUDITING_CLIENT_TEMPLATE.FAT&amp;display_string=Audit&amp;VAR:KEY=GHANWJGVGZ&amp;VAR:QUERY=RkZfRUJJVERBX09QRVIoQ0FMLDIwMDkp&amp;WINDOW=FIRST_POPUP&amp;HEIGHT=450&amp;WIDTH=450&amp;START_MAXIMI","ZED=FALSE&amp;VAR:CALENDAR=US&amp;VAR:SYMBOL=BAH&amp;VAR:INDEX=0"}</definedName>
    <definedName name="_1175__FDSAUDITLINK__" hidden="1">{"fdsup://directions/FAT Viewer?action=UPDATE&amp;creator=factset&amp;DYN_ARGS=TRUE&amp;DOC_NAME=FAT:FQL_AUDITING_CLIENT_TEMPLATE.FAT&amp;display_string=Audit&amp;VAR:KEY=UVOPEFSBWL&amp;VAR:QUERY=RkZfRUJJVERBX09QRVIoQ0FMLDIwMTQp&amp;WINDOW=FIRST_POPUP&amp;HEIGHT=450&amp;WIDTH=450&amp;START_MAXIMI","ZED=FALSE&amp;VAR:CALENDAR=US&amp;VAR:SYMBOL=B01TR8&amp;VAR:INDEX=0"}</definedName>
    <definedName name="_1176__FDSAUDITLINK__" hidden="1">{"fdsup://directions/FAT Viewer?action=UPDATE&amp;creator=factset&amp;DYN_ARGS=TRUE&amp;DOC_NAME=FAT:FQL_AUDITING_CLIENT_TEMPLATE.FAT&amp;display_string=Audit&amp;VAR:KEY=FWPMNGVOPS&amp;VAR:QUERY=RkZfRUJJVERBX09QRVIoQ0FMLDIwMTIp&amp;WINDOW=FIRST_POPUP&amp;HEIGHT=450&amp;WIDTH=450&amp;START_MAXIMI","ZED=FALSE&amp;VAR:CALENDAR=US&amp;VAR:SYMBOL=B01TR8&amp;VAR:INDEX=0"}</definedName>
    <definedName name="_1177__FDSAUDITLINK__" hidden="1">{"fdsup://directions/FAT Viewer?action=UPDATE&amp;creator=factset&amp;DYN_ARGS=TRUE&amp;DOC_NAME=FAT:FQL_AUDITING_CLIENT_TEMPLATE.FAT&amp;display_string=Audit&amp;VAR:KEY=KVINEZWTCJ&amp;VAR:QUERY=RkZfRUJJVERBX09QRVIoQ0FMLDIwMTEp&amp;WINDOW=FIRST_POPUP&amp;HEIGHT=450&amp;WIDTH=450&amp;START_MAXIMI","ZED=FALSE&amp;VAR:CALENDAR=US&amp;VAR:SYMBOL=B01TR8&amp;VAR:INDEX=0"}</definedName>
    <definedName name="_1178__FDSAUDITLINK__" hidden="1">{"fdsup://directions/FAT Viewer?action=UPDATE&amp;creator=factset&amp;DYN_ARGS=TRUE&amp;DOC_NAME=FAT:FQL_AUDITING_CLIENT_TEMPLATE.FAT&amp;display_string=Audit&amp;VAR:KEY=RCNSBOXKZA&amp;VAR:QUERY=RkZfU0FMRVMoQ0FMLDIwMDkp&amp;WINDOW=FIRST_POPUP&amp;HEIGHT=450&amp;WIDTH=450&amp;START_MAXIMIZED=FALS","E&amp;VAR:CALENDAR=US&amp;VAR:SYMBOL=BAH&amp;VAR:INDEX=0"}</definedName>
    <definedName name="_1179__FDSAUDITLINK__" hidden="1">{"fdsup://directions/FAT Viewer?action=UPDATE&amp;creator=factset&amp;DYN_ARGS=TRUE&amp;DOC_NAME=FAT:FQL_AUDITING_CLIENT_TEMPLATE.FAT&amp;display_string=Audit&amp;VAR:KEY=FEPQDWRQPU&amp;VAR:QUERY=RkZfU0FMRVMoQ0FMLDIwMTAp&amp;WINDOW=FIRST_POPUP&amp;HEIGHT=450&amp;WIDTH=450&amp;START_MAXIMIZED=FALS","E&amp;VAR:CALENDAR=US&amp;VAR:SYMBOL=BAH&amp;VAR:INDEX=0"}</definedName>
    <definedName name="_118__FDSAUDITLINK__" hidden="1">{"fdsup://IBCentral/FAT Viewer?action=UPDATE&amp;creator=factset&amp;DOC_NAME=fat:reuters_annual_source_window.fat&amp;display_string=Audit&amp;DYN_ARGS=TRUE&amp;VAR:ID1=092232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80__FDSAUDITLINK__" hidden="1">{"fdsup://directions/FAT Viewer?action=UPDATE&amp;creator=factset&amp;DYN_ARGS=TRUE&amp;DOC_NAME=FAT:FQL_AUDITING_CLIENT_TEMPLATE.FAT&amp;display_string=Audit&amp;VAR:KEY=JIRANOTEHY&amp;VAR:QUERY=RkZfU0FMRVMoQ0FMLDIwMDgp&amp;WINDOW=FIRST_POPUP&amp;HEIGHT=450&amp;WIDTH=450&amp;START_MAXIMIZED=FALS","E&amp;VAR:CALENDAR=US&amp;VAR:SYMBOL=BAH&amp;VAR:INDEX=0"}</definedName>
    <definedName name="_1181__FDSAUDITLINK__" hidden="1">{"fdsup://directions/FAT Viewer?action=UPDATE&amp;creator=factset&amp;DYN_ARGS=TRUE&amp;DOC_NAME=FAT:FQL_AUDITING_CLIENT_TEMPLATE.FAT&amp;display_string=Audit&amp;VAR:KEY=GDCRIHYRKR&amp;VAR:QUERY=RkZfU0FMRVMoQ0FMLDIwMTEp&amp;WINDOW=FIRST_POPUP&amp;HEIGHT=450&amp;WIDTH=450&amp;START_MAXIMIZED=FALS","E&amp;VAR:CALENDAR=US&amp;VAR:SYMBOL=86459610&amp;VAR:INDEX=0"}</definedName>
    <definedName name="_1182__FDSAUDITLINK__" hidden="1">{"fdsup://directions/FAT Viewer?action=UPDATE&amp;creator=factset&amp;DYN_ARGS=TRUE&amp;DOC_NAME=FAT:FQL_AUDITING_CLIENT_TEMPLATE.FAT&amp;display_string=Audit&amp;VAR:KEY=IJYNIPKLSJ&amp;VAR:QUERY=RkZfU0FMRVMoQ0FMLDIwMTEp&amp;WINDOW=FIRST_POPUP&amp;HEIGHT=450&amp;WIDTH=450&amp;START_MAXIMIZED=FALS","E&amp;VAR:CALENDAR=US&amp;VAR:SYMBOL=87424N10&amp;VAR:INDEX=0"}</definedName>
    <definedName name="_1183__FDSAUDITLINK__" hidden="1">{"fdsup://directions/FAT Viewer?action=UPDATE&amp;creator=factset&amp;DYN_ARGS=TRUE&amp;DOC_NAME=FAT:FQL_AUDITING_CLIENT_TEMPLATE.FAT&amp;display_string=Audit&amp;VAR:KEY=INAFMLCLUZ&amp;VAR:QUERY=RkZfU0FMRVMoQ0FMLDIwMTEp&amp;WINDOW=FIRST_POPUP&amp;HEIGHT=450&amp;WIDTH=450&amp;START_MAXIMIZED=FALS","E&amp;VAR:CALENDAR=US&amp;VAR:SYMBOL=80876010&amp;VAR:INDEX=0"}</definedName>
    <definedName name="_1184__FDSAUDITLINK__" hidden="1">{"fdsup://directions/FAT Viewer?action=UPDATE&amp;creator=factset&amp;DYN_ARGS=TRUE&amp;DOC_NAME=FAT:FQL_AUDITING_CLIENT_TEMPLATE.FAT&amp;display_string=Audit&amp;VAR:KEY=BODWJANUTI&amp;VAR:QUERY=RkZfU0FMRVMoQ0FMLDIwMTEp&amp;WINDOW=FIRST_POPUP&amp;HEIGHT=450&amp;WIDTH=450&amp;START_MAXIMIZED=FALS","E&amp;VAR:CALENDAR=US&amp;VAR:SYMBOL=00128210&amp;VAR:INDEX=0"}</definedName>
    <definedName name="_1185__FDSAUDITLINK__" hidden="1">{"fdsup://directions/FAT Viewer?action=UPDATE&amp;creator=factset&amp;DYN_ARGS=TRUE&amp;DOC_NAME=FAT:FQL_AUDITING_CLIENT_TEMPLATE.FAT&amp;display_string=Audit&amp;VAR:KEY=OJKLSHOLWJ&amp;VAR:QUERY=RkZfU0FMRVMoQ0FMLDIwMTEp&amp;WINDOW=FIRST_POPUP&amp;HEIGHT=450&amp;WIDTH=450&amp;START_MAXIMIZED=FALS","E&amp;VAR:CALENDAR=US&amp;VAR:SYMBOL=52376810&amp;VAR:INDEX=0"}</definedName>
    <definedName name="_1186__FDSAUDITLINK__" hidden="1">{"fdsup://directions/FAT Viewer?action=UPDATE&amp;creator=factset&amp;DYN_ARGS=TRUE&amp;DOC_NAME=FAT:FQL_AUDITING_CLIENT_TEMPLATE.FAT&amp;display_string=Audit&amp;VAR:KEY=FINYPODMDO&amp;VAR:QUERY=RkZfU0FMRVMoQ0FMLDIwMTEp&amp;WINDOW=FIRST_POPUP&amp;HEIGHT=450&amp;WIDTH=450&amp;START_MAXIMIZED=FALS","E&amp;VAR:CALENDAR=US&amp;VAR:SYMBOL=36734810&amp;VAR:INDEX=0"}</definedName>
    <definedName name="_1187__FDSAUDITLINK__" hidden="1">{"fdsup://directions/FAT Viewer?action=UPDATE&amp;creator=factset&amp;DYN_ARGS=TRUE&amp;DOC_NAME=FAT:FQL_AUDITING_CLIENT_TEMPLATE.FAT&amp;display_string=Audit&amp;VAR:KEY=FIXWJGNCDQ&amp;VAR:QUERY=RkZfU0FMRVMoQ0FMLDIwMTEp&amp;WINDOW=FIRST_POPUP&amp;HEIGHT=450&amp;WIDTH=450&amp;START_MAXIMIZED=FALS","E&amp;VAR:CALENDAR=US&amp;VAR:SYMBOL=74235210&amp;VAR:INDEX=0"}</definedName>
    <definedName name="_1188__FDSAUDITLINK__" hidden="1">{"fdsup://directions/FAT Viewer?action=UPDATE&amp;creator=factset&amp;DYN_ARGS=TRUE&amp;DOC_NAME=FAT:FQL_AUDITING_CLIENT_TEMPLATE.FAT&amp;display_string=Audit&amp;VAR:KEY=BGNGFWVOTW&amp;VAR:QUERY=KEZGX0VCSVREQV9JQihMVE1TLDAsLCwsKUBGRl9FQklUREFfSUIoQU5OLDAsLCwsKSk=&amp;WINDOW=FIRST_POP","UP&amp;HEIGHT=450&amp;WIDTH=450&amp;START_MAXIMIZED=FALSE&amp;VAR:CALENDAR=US&amp;VAR:SYMBOL=02581610&amp;VAR:INDEX=0"}</definedName>
    <definedName name="_1189__FDSAUDITLINK__" hidden="1">{"fdsup://directions/FAT Viewer?action=UPDATE&amp;creator=factset&amp;DYN_ARGS=TRUE&amp;DOC_NAME=FAT:FQL_AUDITING_CLIENT_TEMPLATE.FAT&amp;display_string=Audit&amp;VAR:KEY=VYBWHMJAHM&amp;VAR:QUERY=KEZGX0VCSVREQV9JQihMVE1TLDAsLCwsKUBGRl9FQklUREFfSUIoQU5OLDAsLCwsKSk=&amp;WINDOW=FIRST_POP","UP&amp;HEIGHT=450&amp;WIDTH=450&amp;START_MAXIMIZED=FALSE&amp;VAR:CALENDAR=US&amp;VAR:SYMBOL=B60B6S&amp;VAR:INDEX=0"}</definedName>
    <definedName name="_119__FDSAUDITLINK__" hidden="1">{"fdsup://IBCentral/FAT Viewer?action=UPDATE&amp;creator=factset&amp;DOC_NAME=fat:reuters_annual_source_window.fat&amp;display_string=Audit&amp;DYN_ARGS=TRUE&amp;VAR:ID1=567173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90__FDSAUDITLINK__" hidden="1">{"fdsup://directions/FAT Viewer?action=UPDATE&amp;creator=factset&amp;DYN_ARGS=TRUE&amp;DOC_NAME=FAT:FQL_AUDITING_CLIENT_TEMPLATE.FAT&amp;display_string=Audit&amp;VAR:KEY=MPKNCXMDWX&amp;VAR:QUERY=KEZGX0VCSVREQV9JQihMVE1TLDAsLCwsKUBGRl9FQklUREFfSUIoQU5OLDAsLCwsKSk=&amp;WINDOW=FIRST_POP","UP&amp;HEIGHT=450&amp;WIDTH=450&amp;START_MAXIMIZED=FALSE&amp;VAR:CALENDAR=US&amp;VAR:SYMBOL=094573&amp;VAR:INDEX=0"}</definedName>
    <definedName name="_1191__FDSAUDITLINK__" hidden="1">{"fdsup://directions/FAT Viewer?action=UPDATE&amp;creator=factset&amp;DYN_ARGS=TRUE&amp;DOC_NAME=FAT:FQL_AUDITING_CLIENT_TEMPLATE.FAT&amp;display_string=Audit&amp;VAR:KEY=KHOZGZULKJ&amp;VAR:QUERY=KEZGX0VCSVREQV9JQihMVE1TLDAsLCwsKUBGRl9FQklUREFfSUIoQU5OLDAsLCwsKSk=&amp;WINDOW=FIRST_POP","UP&amp;HEIGHT=450&amp;WIDTH=450&amp;START_MAXIMIZED=FALSE&amp;VAR:CALENDAR=US&amp;VAR:SYMBOL=342914&amp;VAR:INDEX=0"}</definedName>
    <definedName name="_1192__FDSAUDITLINK__" hidden="1">{"fdsup://directions/FAT Viewer?action=UPDATE&amp;creator=factset&amp;DYN_ARGS=TRUE&amp;DOC_NAME=FAT:FQL_AUDITING_CLIENT_TEMPLATE.FAT&amp;display_string=Audit&amp;VAR:KEY=ZSZWXINUTS&amp;VAR:QUERY=KEZGX0VCSVREQV9JQihMVE1TLDAsLCwsKUBGRl9FQklUREFfSUIoQU5OLDAsLCwsKSk=&amp;WINDOW=FIRST_POP","UP&amp;HEIGHT=450&amp;WIDTH=450&amp;START_MAXIMIZED=FALSE&amp;VAR:CALENDAR=US&amp;VAR:SYMBOL=B3DG93&amp;VAR:INDEX=0"}</definedName>
    <definedName name="_1193__FDSAUDITLINK__" hidden="1">{"fdsup://directions/FAT Viewer?action=UPDATE&amp;creator=factset&amp;DYN_ARGS=TRUE&amp;DOC_NAME=FAT:FQL_AUDITING_CLIENT_TEMPLATE.FAT&amp;display_string=Audit&amp;VAR:KEY=OJQLINKXWF&amp;VAR:QUERY=KEZGX0VCSVREQV9JQihMVE1TLDAsLCwsKUBGRl9FQklUREFfSUIoQU5OLDAsLCwsKSk=&amp;WINDOW=FIRST_POP","UP&amp;HEIGHT=450&amp;WIDTH=450&amp;START_MAXIMIZED=FALSE&amp;VAR:CALENDAR=US&amp;VAR:SYMBOL=068866&amp;VAR:INDEX=0"}</definedName>
    <definedName name="_1194__FDSAUDITLINK__" hidden="1">{"fdsup://directions/FAT Viewer?action=UPDATE&amp;creator=factset&amp;DYN_ARGS=TRUE&amp;DOC_NAME=FAT:FQL_AUDITING_CLIENT_TEMPLATE.FAT&amp;display_string=Audit&amp;VAR:KEY=RSHOXMHONA&amp;VAR:QUERY=KEZGX0VCSVREQV9JQihMVE1TLDAsLCwsKUBGRl9FQklUREFfSUIoQU5OLDAsLCwsKSk=&amp;WINDOW=FIRST_POP","UP&amp;HEIGHT=450&amp;WIDTH=450&amp;START_MAXIMIZED=FALSE&amp;VAR:CALENDAR=US&amp;VAR:SYMBOL=CPRT&amp;VAR:INDEX=0"}</definedName>
    <definedName name="_1195__FDSAUDITLINK__" hidden="1">{"fdsup://directions/FAT Viewer?action=UPDATE&amp;creator=factset&amp;DYN_ARGS=TRUE&amp;DOC_NAME=FAT:FQL_AUDITING_CLIENT_TEMPLATE.FAT&amp;display_string=Audit&amp;VAR:KEY=XMVSNCPKDG&amp;VAR:QUERY=KEZGX0VCSVREQV9JQihMVE1TLDAsLCwsKUBGRl9FQklUREFfSUIoQU5OLDAsLCwsKSk=&amp;WINDOW=FIRST_POP","UP&amp;HEIGHT=450&amp;WIDTH=450&amp;START_MAXIMIZED=FALSE&amp;VAR:CALENDAR=US&amp;VAR:SYMBOL=567151&amp;VAR:INDEX=0"}</definedName>
    <definedName name="_1196__FDSAUDITLINK__" hidden="1">{"fdsup://directions/FAT Viewer?action=UPDATE&amp;creator=factset&amp;DYN_ARGS=TRUE&amp;DOC_NAME=FAT:FQL_AUDITING_CLIENT_TEMPLATE.FAT&amp;display_string=Audit&amp;VAR:KEY=ZWPSFMJQLS&amp;VAR:QUERY=KEZGX0VCSVREQV9JQihMVE1TLDAsLCwsKUBGRl9FQklUREFfSUIoQU5OLDAsLCwsKSk=&amp;WINDOW=FIRST_POP","UP&amp;HEIGHT=450&amp;WIDTH=450&amp;START_MAXIMIZED=FALSE&amp;VAR:CALENDAR=US&amp;VAR:SYMBOL=93964010&amp;VAR:INDEX=0"}</definedName>
    <definedName name="_1197__FDSAUDITLINK__" hidden="1">{"fdsup://directions/FAT Viewer?action=UPDATE&amp;creator=factset&amp;DYN_ARGS=TRUE&amp;DOC_NAME=FAT:FQL_AUDITING_CLIENT_TEMPLATE.FAT&amp;display_string=Audit&amp;VAR:KEY=IHOPYPKFYV&amp;VAR:QUERY=KEZGX0VCSVREQV9JQihMVE1TLDAsLCwsKUBGRl9FQklUREFfSUIoQU5OLDAsLCwsKSk=&amp;WINDOW=FIRST_POP","UP&amp;HEIGHT=450&amp;WIDTH=450&amp;START_MAXIMIZED=FALSE&amp;VAR:CALENDAR=US&amp;VAR:SYMBOL=096923&amp;VAR:INDEX=0"}</definedName>
    <definedName name="_1198__FDSAUDITLINK__" hidden="1">{"fdsup://directions/FAT Viewer?action=UPDATE&amp;creator=factset&amp;DYN_ARGS=TRUE&amp;DOC_NAME=FAT:FQL_AUDITING_CLIENT_TEMPLATE.FAT&amp;display_string=Audit&amp;VAR:KEY=WNAJYJWBCZ&amp;VAR:QUERY=KEZGX0VCSVREQV9JQihMVE1TLDAsLCwsKUBGRl9FQklUREFfSUIoQU5OLDAsLCwsKSk=&amp;WINDOW=FIRST_POP","UP&amp;HEIGHT=450&amp;WIDTH=450&amp;START_MAXIMIZED=FALSE&amp;VAR:CALENDAR=US&amp;VAR:SYMBOL=067760&amp;VAR:INDEX=0"}</definedName>
    <definedName name="_1199__FDSAUDITLINK__" hidden="1">{"fdsup://directions/FAT Viewer?action=UPDATE&amp;creator=factset&amp;DYN_ARGS=TRUE&amp;DOC_NAME=FAT:FQL_AUDITING_CLIENT_TEMPLATE.FAT&amp;display_string=Audit&amp;VAR:KEY=DWFWZCRUVW&amp;VAR:QUERY=KEZGX0VCSVREQV9JQihMVE1TLDAsLCwsKUBGRl9FQklUREFfSUIoQU5OLDAsLCwsKSk=&amp;WINDOW=FIRST_POP","UP&amp;HEIGHT=450&amp;WIDTH=450&amp;START_MAXIMIZED=FALSE&amp;VAR:CALENDAR=US&amp;VAR:SYMBOL=B19NLV&amp;VAR:INDEX=0"}</definedName>
    <definedName name="_12" hidden="1">{"PVGraph2",#N/A,FALSE,"PV Data"}</definedName>
    <definedName name="_12_______123Graph_BCHART_4" hidden="1">#REF!</definedName>
    <definedName name="_12__123Graph_ACHART_10" hidden="1">#REF!</definedName>
    <definedName name="_12__123Graph_ACHART_12" hidden="1">#REF!</definedName>
    <definedName name="_12__123Graph_ACHART_3" hidden="1">#REF!</definedName>
    <definedName name="_12__123Graph_ACHART_4" hidden="1">#REF!</definedName>
    <definedName name="_12__123Graph_BChart_58B" hidden="1">#REF!</definedName>
    <definedName name="_12__123Graph_CCHART_1" hidden="1">#REF!</definedName>
    <definedName name="_12__123Graph_CChart_1A" hidden="1">#REF!</definedName>
    <definedName name="_12__123Graph_CCHART_4" hidden="1">#REF!</definedName>
    <definedName name="_12__123Graph_DCHART_11" hidden="1">#REF!</definedName>
    <definedName name="_12__123Graph_ECHART_9" hidden="1">#REF!</definedName>
    <definedName name="_12__123Graph_XChart_58B" hidden="1">#REF!</definedName>
    <definedName name="_12__123Graph_Xｸﾞﾗﾌ_1" hidden="1">#REF!</definedName>
    <definedName name="_12__FDSAUDITLINK__" hidden="1">{"fdsup://IBCentral/FAT Viewer?action=UPDATE&amp;creator=factset&amp;DOC_NAME=fat:reuters_semi_source_window.fat&amp;display_string=Audit&amp;DYN_ARGS=TRUE&amp;VAR:ID1=B0WHW2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12_0__123Graph_BCHAR" hidden="1">#REF!</definedName>
    <definedName name="_120__123Graph_LBL_ACHART_7" hidden="1">#REF!</definedName>
    <definedName name="_120__FDSAUDITLINK__" hidden="1">{"fdsup://IBCentral/FAT Viewer?action=UPDATE&amp;creator=factset&amp;DOC_NAME=fat:reuters_annual_source_window.fat&amp;display_string=Audit&amp;DYN_ARGS=TRUE&amp;VAR:ID1=567173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00__FDSAUDITLINK__" hidden="1">{"fdsup://directions/FAT Viewer?action=UPDATE&amp;creator=factset&amp;DYN_ARGS=TRUE&amp;DOC_NAME=FAT:FQL_AUDITING_CLIENT_TEMPLATE.FAT&amp;display_string=Audit&amp;VAR:KEY=ANWTGDYDAH&amp;VAR:QUERY=KEZGX0VCSVREQV9JQihMVE1TLDAsLCwsKUBGRl9FQklUREFfSUIoQU5OLDAsLCwsKSk=&amp;WINDOW=FIRST_POP","UP&amp;HEIGHT=450&amp;WIDTH=450&amp;START_MAXIMIZED=FALSE&amp;VAR:CALENDAR=US&amp;VAR:SYMBOL=416343&amp;VAR:INDEX=0"}</definedName>
    <definedName name="_1201__FDSAUDITLINK__" hidden="1">{"fdsup://directions/FAT Viewer?action=UPDATE&amp;creator=factset&amp;DYN_ARGS=TRUE&amp;DOC_NAME=FAT:FQL_AUDITING_CLIENT_TEMPLATE.FAT&amp;display_string=Audit&amp;VAR:KEY=MTGDGBUDCN&amp;VAR:QUERY=KEZGX0VCSVREQV9JQihMVE1TLDAsLCwsKUBGRl9FQklUREFfSUIoQU5OLDAsLCwsKSk=&amp;WINDOW=FIRST_POP","UP&amp;HEIGHT=450&amp;WIDTH=450&amp;START_MAXIMIZED=FALSE&amp;VAR:CALENDAR=US&amp;VAR:SYMBOL=B2R84W&amp;VAR:INDEX=0"}</definedName>
    <definedName name="_1202__FDSAUDITLINK__" hidden="1">{"fdsup://directions/FAT Viewer?action=UPDATE&amp;creator=factset&amp;DYN_ARGS=TRUE&amp;DOC_NAME=FAT:FQL_AUDITING_CLIENT_TEMPLATE.FAT&amp;display_string=Audit&amp;VAR:KEY=QJALGLIXMR&amp;VAR:QUERY=KEZGX0VCSVREQV9JQihMVE1TLDAsLCwsKUBGRl9FQklUREFfSUIoQU5OLDAsLCwsKSk=&amp;WINDOW=FIRST_POP","UP&amp;HEIGHT=450&amp;WIDTH=450&amp;START_MAXIMIZED=FALSE&amp;VAR:CALENDAR=US&amp;VAR:SYMBOL=52376810&amp;VAR:INDEX=0"}</definedName>
    <definedName name="_1203__FDSAUDITLINK__" hidden="1">{"fdsup://directions/FAT Viewer?action=UPDATE&amp;creator=factset&amp;DYN_ARGS=TRUE&amp;DOC_NAME=FAT:FQL_AUDITING_CLIENT_TEMPLATE.FAT&amp;display_string=Audit&amp;VAR:KEY=BALORYHGVY&amp;VAR:QUERY=KEZGX0VCSVREQV9JQihMVE1TLDAsLCwsKUBGRl9FQklUREFfSUIoQU5OLDAsLCwsKSk=&amp;WINDOW=FIRST_POP","UP&amp;HEIGHT=450&amp;WIDTH=450&amp;START_MAXIMIZED=FALSE&amp;VAR:CALENDAR=US&amp;VAR:SYMBOL=B3WJHK&amp;VAR:INDEX=0"}</definedName>
    <definedName name="_1204__FDSAUDITLINK__" hidden="1">{"fdsup://directions/FAT Viewer?action=UPDATE&amp;creator=factset&amp;DYN_ARGS=TRUE&amp;DOC_NAME=FAT:FQL_AUDITING_CLIENT_TEMPLATE.FAT&amp;display_string=Audit&amp;VAR:KEY=XGBEZOPUNU&amp;VAR:QUERY=KEZGX0VCSVREQV9JQihMVE1TLDAsLCwsKUBGRl9FQklUREFfSUIoQU5OLDAsLCwsKSk=&amp;WINDOW=FIRST_POP","UP&amp;HEIGHT=450&amp;WIDTH=450&amp;START_MAXIMIZED=FALSE&amp;VAR:CALENDAR=US&amp;VAR:SYMBOL=671695&amp;VAR:INDEX=0"}</definedName>
    <definedName name="_1205__FDSAUDITLINK__" hidden="1">{"fdsup://directions/FAT Viewer?action=UPDATE&amp;creator=factset&amp;DYN_ARGS=TRUE&amp;DOC_NAME=FAT:FQL_AUDITING_CLIENT_TEMPLATE.FAT&amp;display_string=Audit&amp;VAR:KEY=MDCTATAVAR&amp;VAR:QUERY=KEZGX0VCSVREQV9JQihMVE1TLDAsLCwsKUBGRl9FQklUREFfSUIoQU5OLDAsLCwsKSk=&amp;WINDOW=FIRST_POP","UP&amp;HEIGHT=450&amp;WIDTH=450&amp;START_MAXIMIZED=FALSE&amp;VAR:CALENDAR=US&amp;VAR:SYMBOL=MORN&amp;VAR:INDEX=0"}</definedName>
    <definedName name="_1206__FDSAUDITLINK__" hidden="1">{"fdsup://directions/FAT Viewer?action=UPDATE&amp;creator=factset&amp;DYN_ARGS=TRUE&amp;DOC_NAME=FAT:FQL_AUDITING_CLIENT_TEMPLATE.FAT&amp;display_string=Audit&amp;VAR:KEY=WFOROJCZGJ&amp;VAR:QUERY=KEZGX0VCSVREQV9JQihMVE1TLDAsLCwsKUBGRl9FQklUREFfSUIoQU5OLDAsLCwsKSk=&amp;WINDOW=FIRST_POP","UP&amp;HEIGHT=450&amp;WIDTH=450&amp;START_MAXIMIZED=FALSE&amp;VAR:CALENDAR=US&amp;VAR:SYMBOL=B0767Y&amp;VAR:INDEX=0"}</definedName>
    <definedName name="_1207__FDSAUDITLINK__" hidden="1">{"fdsup://directions/FAT Viewer?action=UPDATE&amp;creator=factset&amp;DYN_ARGS=TRUE&amp;DOC_NAME=FAT:FQL_AUDITING_CLIENT_TEMPLATE.FAT&amp;display_string=Audit&amp;VAR:KEY=PATSVETCRY&amp;VAR:QUERY=KEZGX0VCSVREQV9JQihMVE1TLDAsLCwsKUBGRl9FQklUREFfSUIoQU5OLDAsLCwsKSk=&amp;WINDOW=FIRST_POP","UP&amp;HEIGHT=450&amp;WIDTH=450&amp;START_MAXIMIZED=FALSE&amp;VAR:CALENDAR=US&amp;VAR:SYMBOL=689702&amp;VAR:INDEX=0"}</definedName>
    <definedName name="_1208__FDSAUDITLINK__" hidden="1">{"fdsup://directions/FAT Viewer?action=UPDATE&amp;creator=factset&amp;DYN_ARGS=TRUE&amp;DOC_NAME=FAT:FQL_AUDITING_CLIENT_TEMPLATE.FAT&amp;display_string=Audit&amp;VAR:KEY=BGTAPMBSNC&amp;VAR:QUERY=KEZGX0VCSVREQV9JQihMVE1TLDAsLCwsKUBGRl9FQklUREFfSUIoQU5OLDAsLCwsKSk=&amp;WINDOW=FIRST_POP","UP&amp;HEIGHT=450&amp;WIDTH=450&amp;START_MAXIMIZED=FALSE&amp;VAR:CALENDAR=US&amp;VAR:SYMBOL=80706610&amp;VAR:INDEX=0"}</definedName>
    <definedName name="_1209__FDSAUDITLINK__" hidden="1">{"fdsup://directions/FAT Viewer?action=UPDATE&amp;creator=factset&amp;DYN_ARGS=TRUE&amp;DOC_NAME=FAT:FQL_AUDITING_CLIENT_TEMPLATE.FAT&amp;display_string=Audit&amp;VAR:KEY=NIZORCFINE&amp;VAR:QUERY=KEZGX0VCSVREQV9JQihMVE1TLDAsLCwsKUBGRl9FQklUREFfSUIoQU5OLDAsLCwsKSk=&amp;WINDOW=FIRST_POP","UP&amp;HEIGHT=450&amp;WIDTH=450&amp;START_MAXIMIZED=FALSE&amp;VAR:CALENDAR=US&amp;VAR:SYMBOL=B7D7CX&amp;VAR:INDEX=0"}</definedName>
    <definedName name="_121__123Graph_ACHART_9" hidden="1">#REF!</definedName>
    <definedName name="_121__FDSAUDITLINK__" hidden="1">{"fdsup://IBCentral/FAT Viewer?action=UPDATE&amp;creator=factset&amp;DOC_NAME=fat:reuters_annual_source_window.fat&amp;display_string=Audit&amp;DYN_ARGS=TRUE&amp;VAR:ID1=711038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10__FDSAUDITLINK__" hidden="1">{"fdsup://directions/FAT Viewer?action=UPDATE&amp;creator=factset&amp;DYN_ARGS=TRUE&amp;DOC_NAME=FAT:FQL_AUDITING_CLIENT_TEMPLATE.FAT&amp;display_string=Audit&amp;VAR:KEY=MTGDGBUDCN&amp;VAR:QUERY=KEZGX0VCSVREQV9JQihMVE1TLDAsLCwsKUBGRl9FQklUREFfSUIoQU5OLDAsLCwsKSk=&amp;WINDOW=FIRST_POP","UP&amp;HEIGHT=450&amp;WIDTH=450&amp;START_MAXIMIZED=FALSE&amp;VAR:CALENDAR=US&amp;VAR:SYMBOL=B2R84W&amp;VAR:INDEX=0"}</definedName>
    <definedName name="_1211__FDSAUDITLINK__" hidden="1">{"fdsup://directions/FAT Viewer?action=UPDATE&amp;creator=factset&amp;DYN_ARGS=TRUE&amp;DOC_NAME=FAT:FQL_AUDITING_CLIENT_TEMPLATE.FAT&amp;display_string=Audit&amp;VAR:KEY=SBAVYRUVMT&amp;VAR:QUERY=KEZGX0VCSVREQV9JQihMVE1TLDAsLCwsKUBGRl9FQklUREFfSUIoQU5OLDAsLCwsKSk=&amp;WINDOW=FIRST_POP","UP&amp;HEIGHT=450&amp;WIDTH=450&amp;START_MAXIMIZED=FALSE&amp;VAR:CALENDAR=US&amp;VAR:SYMBOL=414881&amp;VAR:INDEX=0"}</definedName>
    <definedName name="_1212" hidden="1">#REF!</definedName>
    <definedName name="_1212__FDSAUDITLINK__" hidden="1">{"fdsup://directions/FAT Viewer?action=UPDATE&amp;creator=factset&amp;DYN_ARGS=TRUE&amp;DOC_NAME=FAT:FQL_AUDITING_CLIENT_TEMPLATE.FAT&amp;display_string=Audit&amp;VAR:KEY=PIBITATAHW&amp;VAR:QUERY=KEZGX0VCSVREQV9JQihMVE1TLDAsLCwsKUBGRl9FQklUREFfSUIoQU5OLDAsLCwsKSk=&amp;WINDOW=FIRST_POP","UP&amp;HEIGHT=450&amp;WIDTH=450&amp;START_MAXIMIZED=FALSE&amp;VAR:CALENDAR=US&amp;VAR:SYMBOL=80876010&amp;VAR:INDEX=0"}</definedName>
    <definedName name="_1213__FDSAUDITLINK__" hidden="1">{"fdsup://directions/FAT Viewer?action=UPDATE&amp;creator=factset&amp;DYN_ARGS=TRUE&amp;DOC_NAME=FAT:FQL_AUDITING_CLIENT_TEMPLATE.FAT&amp;display_string=Audit&amp;VAR:KEY=OTMNEVYVUL&amp;VAR:QUERY=KEZGX0VCSVREQV9JQihMVE1TLDAsLCwsKUBGRl9FQklUREFfSUIoQU5OLDAsLCwsKSk=&amp;WINDOW=FIRST_POP","UP&amp;HEIGHT=450&amp;WIDTH=450&amp;START_MAXIMIZED=FALSE&amp;VAR:CALENDAR=US&amp;VAR:SYMBOL=57948910&amp;VAR:INDEX=0"}</definedName>
    <definedName name="_1214__FDSAUDITLINK__" hidden="1">{"fdsup://directions/FAT Viewer?action=UPDATE&amp;creator=factset&amp;DYN_ARGS=TRUE&amp;DOC_NAME=FAT:FQL_AUDITING_CLIENT_TEMPLATE.FAT&amp;display_string=Audit&amp;VAR:KEY=LSTQNITUFQ&amp;VAR:QUERY=KEZGX0VCSVREQV9JQihMVE1TLDAsLCwsKUBGRl9FQklUREFfSUIoQU5OLDAsLCwsKSk=&amp;WINDOW=FIRST_POP","UP&amp;HEIGHT=450&amp;WIDTH=450&amp;START_MAXIMIZED=FALSE&amp;VAR:CALENDAR=US&amp;VAR:SYMBOL=B4JV1B&amp;VAR:INDEX=0"}</definedName>
    <definedName name="_1215__FDSAUDITLINK__" hidden="1">{"fdsup://directions/FAT Viewer?action=UPDATE&amp;creator=factset&amp;DYN_ARGS=TRUE&amp;DOC_NAME=FAT:FQL_AUDITING_CLIENT_TEMPLATE.FAT&amp;display_string=Audit&amp;VAR:KEY=BUBUVEDQVG&amp;VAR:QUERY=KEZGX0VCSVREQV9JQihMVE1TLDAsLCwsKUBGRl9FQklUREFfSUIoQU5OLDAsLCwsKSk=&amp;WINDOW=FIRST_POP","UP&amp;HEIGHT=450&amp;WIDTH=450&amp;START_MAXIMIZED=FALSE&amp;VAR:CALENDAR=US&amp;VAR:SYMBOL=85388710&amp;VAR:INDEX=0"}</definedName>
    <definedName name="_1216__FDSAUDITLINK__" hidden="1">{"fdsup://directions/FAT Viewer?action=UPDATE&amp;creator=factset&amp;DYN_ARGS=TRUE&amp;DOC_NAME=FAT:FQL_AUDITING_CLIENT_TEMPLATE.FAT&amp;display_string=Audit&amp;VAR:KEY=ZWPSFMJQLS&amp;VAR:QUERY=KEZGX0VCSVREQV9JQihMVE1TLDAsLCwsKUBGRl9FQklUREFfSUIoQU5OLDAsLCwsKSk=&amp;WINDOW=FIRST_POP","UP&amp;HEIGHT=450&amp;WIDTH=450&amp;START_MAXIMIZED=FALSE&amp;VAR:CALENDAR=US&amp;VAR:SYMBOL=93964010&amp;VAR:INDEX=0"}</definedName>
    <definedName name="_1217__FDSAUDITLINK__" hidden="1">{"fdsup://directions/FAT Viewer?action=UPDATE&amp;creator=factset&amp;DYN_ARGS=TRUE&amp;DOC_NAME=FAT:FQL_AUDITING_CLIENT_TEMPLATE.FAT&amp;display_string=Audit&amp;VAR:KEY=AVGNCZAXWV&amp;VAR:QUERY=KEZGX0VCSVREQV9JQihMVE1TLDAsLCwsKUBGRl9FQklUREFfSUIoQU5OLDAsLCwsKSk=&amp;WINDOW=FIRST_POP","UP&amp;HEIGHT=450&amp;WIDTH=450&amp;START_MAXIMIZED=FALSE&amp;VAR:CALENDAR=US&amp;VAR:SYMBOL=NRCI&amp;VAR:INDEX=0"}</definedName>
    <definedName name="_1218__FDSAUDITLINK__" hidden="1">{"fdsup://directions/FAT Viewer?action=UPDATE&amp;creator=factset&amp;DYN_ARGS=TRUE&amp;DOC_NAME=FAT:FQL_AUDITING_CLIENT_TEMPLATE.FAT&amp;display_string=Audit&amp;VAR:KEY=UHIPCRELMT&amp;VAR:QUERY=KEZGX0VCSVREQV9JQihMVE1TLDAsLCwsKUBGRl9FQklUREFfSUIoQU5OLDAsLCwsKSk=&amp;WINDOW=FIRST_POP","UP&amp;HEIGHT=450&amp;WIDTH=450&amp;START_MAXIMIZED=FALSE&amp;VAR:CALENDAR=US&amp;VAR:SYMBOL=31682710&amp;VAR:INDEX=0"}</definedName>
    <definedName name="_1219__FDSAUDITLINK__" hidden="1">{"fdsup://directions/FAT Viewer?action=UPDATE&amp;creator=factset&amp;DYN_ARGS=TRUE&amp;DOC_NAME=FAT:FQL_AUDITING_CLIENT_TEMPLATE.FAT&amp;display_string=Audit&amp;VAR:KEY=VYZIPGLAFG&amp;VAR:QUERY=KEZGX0VCSVREQV9JQihMVE1TLDAsLCwsKUBGRl9FQklUREFfSUIoQU5OLDAsLCwsKSk=&amp;WINDOW=FIRST_POP","UP&amp;HEIGHT=450&amp;WIDTH=450&amp;START_MAXIMIZED=FALSE&amp;VAR:CALENDAR=US&amp;VAR:SYMBOL=58440410&amp;VAR:INDEX=0"}</definedName>
    <definedName name="_122__FDSAUDITLINK__" hidden="1">{"fdsup://IBCentral/FAT Viewer?action=UPDATE&amp;creator=factset&amp;DOC_NAME=fat:reuters_annual_source_window.fat&amp;display_string=Audit&amp;DYN_ARGS=TRUE&amp;VAR:ID1=711038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20__FDSAUDITLINK__" hidden="1">{"fdsup://directions/FAT Viewer?action=UPDATE&amp;creator=factset&amp;DYN_ARGS=TRUE&amp;DOC_NAME=FAT:FQL_AUDITING_CLIENT_TEMPLATE.FAT&amp;display_string=Audit&amp;VAR:KEY=DCXQJIDWPQ&amp;VAR:QUERY=KEZGX0VCSVREQV9JQihMVE1TLDAsLCwsKUBGRl9FQklUREFfSUIoQU5OLDAsLCwsKSk=&amp;WINDOW=FIRST_POP","UP&amp;HEIGHT=450&amp;WIDTH=450&amp;START_MAXIMIZED=FALSE&amp;VAR:CALENDAR=US&amp;VAR:SYMBOL=B3DMTY&amp;VAR:INDEX=0"}</definedName>
    <definedName name="_1221__FDSAUDITLINK__" hidden="1">{"fdsup://directions/FAT Viewer?action=UPDATE&amp;creator=factset&amp;DYN_ARGS=TRUE&amp;DOC_NAME=FAT:FQL_AUDITING_CLIENT_TEMPLATE.FAT&amp;display_string=Audit&amp;VAR:KEY=SXQZUDIHQF&amp;VAR:QUERY=RkZfQ09NX1NIU19PVVRfRVBTX0JBU0lDKENBTCxOT1cp&amp;WINDOW=FIRST_POPUP&amp;HEIGHT=450&amp;WIDTH=450&amp;","START_MAXIMIZED=FALSE&amp;VAR:CALENDAR=US&amp;VAR:SYMBOL=86459610&amp;VAR:INDEX=0"}</definedName>
    <definedName name="_1222__FDSAUDITLINK__" hidden="1">{"fdsup://directions/FAT Viewer?action=UPDATE&amp;creator=factset&amp;DYN_ARGS=TRUE&amp;DOC_NAME=FAT:FQL_AUDITING_CLIENT_TEMPLATE.FAT&amp;display_string=Audit&amp;VAR:KEY=DSPIVYNCNU&amp;VAR:QUERY=KEZGX0VCSVREQV9JQihMVE1TLDAsLCwsKUBGRl9FQklUREFfSUIoQU5OLDAsLCwsKSk=&amp;WINDOW=FIRST_POP","UP&amp;HEIGHT=450&amp;WIDTH=450&amp;START_MAXIMIZED=FALSE&amp;VAR:CALENDAR=US&amp;VAR:SYMBOL=625090&amp;VAR:INDEX=0"}</definedName>
    <definedName name="_1223__FDSAUDITLINK__" hidden="1">{"fdsup://directions/FAT Viewer?action=UPDATE&amp;creator=factset&amp;DYN_ARGS=TRUE&amp;DOC_NAME=FAT:FQL_AUDITING_CLIENT_TEMPLATE.FAT&amp;display_string=Audit&amp;VAR:KEY=EPCBCRUXAB&amp;VAR:QUERY=KEZGX0VCSVREQV9JQihMVE1TLDAsLCwsKUBGRl9FQklUREFfSUIoQU5OLDAsLCwsKSk=&amp;WINDOW=FIRST_POP","UP&amp;HEIGHT=450&amp;WIDTH=450&amp;START_MAXIMIZED=FALSE&amp;VAR:CALENDAR=US&amp;VAR:SYMBOL=65487R30&amp;VAR:INDEX=0"}</definedName>
    <definedName name="_1224__FDSAUDITLINK__" hidden="1">{"fdsup://directions/FAT Viewer?action=UPDATE&amp;creator=factset&amp;DYN_ARGS=TRUE&amp;DOC_NAME=FAT:FQL_AUDITING_CLIENT_TEMPLATE.FAT&amp;display_string=Audit&amp;VAR:KEY=XGTQBCJYZM&amp;VAR:QUERY=RkZfQ09NX1NIU19PVVRfRVBTX0JBU0lDKENBTCxOT1cp&amp;WINDOW=FIRST_POPUP&amp;HEIGHT=450&amp;WIDTH=450&amp;","START_MAXIMIZED=FALSE&amp;VAR:CALENDAR=US&amp;VAR:SYMBOL=689702&amp;VAR:INDEX=0"}</definedName>
    <definedName name="_1225__FDSAUDITLINK__" hidden="1">{"fdsup://directions/FAT Viewer?action=UPDATE&amp;creator=factset&amp;DYN_ARGS=TRUE&amp;DOC_NAME=FAT:FQL_AUDITING_CLIENT_TEMPLATE.FAT&amp;display_string=Audit&amp;VAR:KEY=NMJSLOPIDY&amp;VAR:QUERY=KEZGX0VCSVREQV9JQihMVE1TLDAsLCwsKUBGRl9FQklUREFfSUIoQU5OLDAsLCwsKSk=&amp;WINDOW=FIRST_POP","UP&amp;HEIGHT=450&amp;WIDTH=450&amp;START_MAXIMIZED=FALSE&amp;VAR:CALENDAR=US&amp;VAR:SYMBOL=577434&amp;VAR:INDEX=0"}</definedName>
    <definedName name="_1226__FDSAUDITLINK__" hidden="1">{"fdsup://directions/FAT Viewer?action=UPDATE&amp;creator=factset&amp;DYN_ARGS=TRUE&amp;DOC_NAME=FAT:FQL_AUDITING_CLIENT_TEMPLATE.FAT&amp;display_string=Audit&amp;VAR:KEY=QFMXEFMXOP&amp;VAR:QUERY=KEZGX0VCSVREQV9JQihMVE1TLDAsLCwsKUBGRl9FQklUREFfSUIoQU5OLDAsLCwsKSk=&amp;WINDOW=FIRST_POP","UP&amp;HEIGHT=450&amp;WIDTH=450&amp;START_MAXIMIZED=FALSE&amp;VAR:CALENDAR=US&amp;VAR:SYMBOL=75968L10&amp;VAR:INDEX=0"}</definedName>
    <definedName name="_1227__FDSAUDITLINK__" hidden="1">{"fdsup://directions/FAT Viewer?action=UPDATE&amp;creator=factset&amp;DYN_ARGS=TRUE&amp;DOC_NAME=FAT:FQL_AUDITING_CLIENT_TEMPLATE.FAT&amp;display_string=Audit&amp;VAR:KEY=XGTQBCJYZM&amp;VAR:QUERY=RkZfQ09NX1NIU19PVVRfRVBTX0JBU0lDKENBTCxOT1cp&amp;WINDOW=FIRST_POPUP&amp;HEIGHT=450&amp;WIDTH=450&amp;","START_MAXIMIZED=FALSE&amp;VAR:CALENDAR=US&amp;VAR:SYMBOL=689702&amp;VAR:INDEX=0"}</definedName>
    <definedName name="_1228__FDSAUDITLINK__" hidden="1">{"fdsup://directions/FAT Viewer?action=UPDATE&amp;creator=factset&amp;DYN_ARGS=TRUE&amp;DOC_NAME=FAT:FQL_AUDITING_CLIENT_TEMPLATE.FAT&amp;display_string=Audit&amp;VAR:KEY=QXYTCPEJAR&amp;VAR:QUERY=KEZGX0VCSVREQV9JQihMVE1TLDAsLCwsKUBGRl9FQklUREFfSUIoQU5OLDAsLCwsKSk=&amp;WINDOW=FIRST_POP","UP&amp;HEIGHT=450&amp;WIDTH=450&amp;START_MAXIMIZED=FALSE&amp;VAR:CALENDAR=US&amp;VAR:SYMBOL=B188NJ&amp;VAR:INDEX=0"}</definedName>
    <definedName name="_1229__FDSAUDITLINK__" hidden="1">{"fdsup://directions/FAT Viewer?action=UPDATE&amp;creator=factset&amp;DYN_ARGS=TRUE&amp;DOC_NAME=FAT:FQL_AUDITING_CLIENT_TEMPLATE.FAT&amp;display_string=Audit&amp;VAR:KEY=JORSPUNWBG&amp;VAR:QUERY=KEZGX0VCSVREQV9JQihMVE1TLDAsLCwsKUBGRl9FQklUREFfSUIoQU5OLDAsLCwsKSk=&amp;WINDOW=FIRST_POP","UP&amp;HEIGHT=450&amp;WIDTH=450&amp;START_MAXIMIZED=FALSE&amp;VAR:CALENDAR=US&amp;VAR:SYMBOL=80786310&amp;VAR:INDEX=0"}</definedName>
    <definedName name="_123" hidden="1">#REF!</definedName>
    <definedName name="_123__FDSAUDITLINK__" hidden="1">{"fdsup://IBCentral/FAT Viewer?action=UPDATE&amp;creator=factset&amp;DOC_NAME=fat:reuters_annual_source_window.fat&amp;display_string=Audit&amp;DYN_ARGS=TRUE&amp;VAR:ID1=711038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30__FDSAUDITLINK__" hidden="1">{"fdsup://directions/FAT Viewer?action=UPDATE&amp;creator=factset&amp;DYN_ARGS=TRUE&amp;DOC_NAME=FAT:FQL_AUDITING_CLIENT_TEMPLATE.FAT&amp;display_string=Audit&amp;VAR:KEY=LSXMDWLQNE&amp;VAR:QUERY=KEZGX0VCSVREQV9JQihMVE1TLDAsLCwsKUBGRl9FQklUREFfSUIoQU5OLDAsLCwsKSk=&amp;WINDOW=FIRST_POP","UP&amp;HEIGHT=450&amp;WIDTH=450&amp;START_MAXIMIZED=FALSE&amp;VAR:CALENDAR=US&amp;VAR:SYMBOL=74235210&amp;VAR:INDEX=0"}</definedName>
    <definedName name="_1231__FDSAUDITLINK__" hidden="1">{"fdsup://Directions/FactSet Auditing Viewer?action=AUDIT_VALUE&amp;DB=129&amp;ID1=75968L10&amp;VALUEID=02003&amp;SDATE=201102&amp;PERIODTYPE=QTR_STD&amp;SCFT=3&amp;window=popup_no_bar&amp;width=385&amp;height=120&amp;START_MAXIMIZED=FALSE&amp;creator=factset&amp;display_string=Audit"}</definedName>
    <definedName name="_1232__FDSAUDITLINK__" hidden="1">{"fdsup://Directions/FactSet Auditing Viewer?action=AUDIT_VALUE&amp;DB=129&amp;ID1=31620R10&amp;VALUEID=02003&amp;SDATE=201201&amp;PERIODTYPE=QTR_STD&amp;SCFT=3&amp;window=popup_no_bar&amp;width=385&amp;height=120&amp;START_MAXIMIZED=FALSE&amp;creator=factset&amp;display_string=Audit"}</definedName>
    <definedName name="_1233__FDSAUDITLINK__" hidden="1">{"fdsup://directions/FAT Viewer?action=UPDATE&amp;creator=factset&amp;DYN_ARGS=TRUE&amp;DOC_NAME=FAT:FQL_AUDITING_CLIENT_TEMPLATE.FAT&amp;display_string=Audit&amp;VAR:KEY=XMFQTWTMXS&amp;VAR:QUERY=KEZGX0VCSVREQV9JQihMVE1TLDAsLCwsKUBGRl9FQklUREFfSUIoQU5OLDAsLCwsKSk=&amp;WINDOW=FIRST_POP","UP&amp;HEIGHT=450&amp;WIDTH=450&amp;START_MAXIMIZED=FALSE&amp;VAR:CALENDAR=US&amp;VAR:SYMBOL=DSCM&amp;VAR:INDEX=0"}</definedName>
    <definedName name="_1235__FDSAUDITLINK__" hidden="1">{"fdsup://directions/FAT Viewer?action=UPDATE&amp;creator=factset&amp;DYN_ARGS=TRUE&amp;DOC_NAME=FAT:FQL_AUDITING_CLIENT_TEMPLATE.FAT&amp;display_string=Audit&amp;VAR:KEY=ZKRUNWHILQ&amp;VAR:QUERY=RkZfR1JPU1NfTUdOKEFOTiwyMDExLCwsUkYp&amp;WINDOW=FIRST_POPUP&amp;HEIGHT=450&amp;WIDTH=450&amp;START_MA","XIMIZED=FALSE&amp;VAR:CALENDAR=US&amp;VAR:SYMBOL=STC&amp;VAR:INDEX=0"}</definedName>
    <definedName name="_1236__FDSAUDITLINK__" hidden="1">{"fdsup://directions/FAT Viewer?action=UPDATE&amp;creator=factset&amp;DYN_ARGS=TRUE&amp;DOC_NAME=FAT:FQL_AUDITING_CLIENT_TEMPLATE.FAT&amp;display_string=Audit&amp;VAR:KEY=NALIHQZUJE&amp;VAR:QUERY=RkZfR1JPU1NfTUdOKEFOTiwyMDExLCwsUkYp&amp;WINDOW=FIRST_POPUP&amp;HEIGHT=450&amp;WIDTH=450&amp;START_MA","XIMIZED=FALSE&amp;VAR:CALENDAR=US&amp;VAR:SYMBOL=LEDR&amp;VAR:INDEX=0"}</definedName>
    <definedName name="_1237__FDSAUDITLINK__" hidden="1">{"fdsup://directions/FAT Viewer?action=UPDATE&amp;creator=factset&amp;DYN_ARGS=TRUE&amp;DOC_NAME=FAT:FQL_AUDITING_CLIENT_TEMPLATE.FAT&amp;display_string=Audit&amp;VAR:KEY=BIJUDWPANI&amp;VAR:QUERY=RkZfRUJJVERBX09QRVIoQ0FMLDIwMDgp&amp;WINDOW=FIRST_POPUP&amp;HEIGHT=450&amp;WIDTH=450&amp;START_MAXIMI","ZED=FALSE&amp;VAR:CALENDAR=US&amp;VAR:SYMBOL=REIS&amp;VAR:INDEX=0"}</definedName>
    <definedName name="_1238__FDSAUDITLINK__" hidden="1">{"fdsup://directions/FAT Viewer?action=UPDATE&amp;creator=factset&amp;DYN_ARGS=TRUE&amp;DOC_NAME=FAT:FQL_AUDITING_CLIENT_TEMPLATE.FAT&amp;display_string=Audit&amp;VAR:KEY=TENQBOTIFK&amp;VAR:QUERY=RkZfRUJJVERBX09QRVIoQ0FMLDIwMDgp&amp;WINDOW=FIRST_POPUP&amp;HEIGHT=450&amp;WIDTH=450&amp;START_MAXIMI","ZED=FALSE&amp;VAR:CALENDAR=US&amp;VAR:SYMBOL=STC&amp;VAR:INDEX=0"}</definedName>
    <definedName name="_1239__FDSAUDITLINK__" hidden="1">{"fdsup://directions/FAT Viewer?action=UPDATE&amp;creator=factset&amp;DYN_ARGS=TRUE&amp;DOC_NAME=FAT:FQL_AUDITING_CLIENT_TEMPLATE.FAT&amp;display_string=Audit&amp;VAR:KEY=BYZORMPCHQ&amp;VAR:QUERY=RkZfRUJJVERBX09QRVIoQ0FMLDIwMDgp&amp;WINDOW=FIRST_POPUP&amp;HEIGHT=450&amp;WIDTH=450&amp;START_MAXIMI","ZED=FALSE&amp;VAR:CALENDAR=US&amp;VAR:SYMBOL=LEDR&amp;VAR:INDEX=0"}</definedName>
    <definedName name="_123Graph_A" hidden="1">#REF!</definedName>
    <definedName name="_123Graph_AGRAPH2">#REF!</definedName>
    <definedName name="_123Graph_b" hidden="1">#REF!</definedName>
    <definedName name="_123Graph_BCD" hidden="1">#REF!</definedName>
    <definedName name="_123Graph_BINCOME2" hidden="1">#N/A</definedName>
    <definedName name="_124__FDSAUDITLINK__" hidden="1">{"fdsup://IBCentral/FAT Viewer?action=UPDATE&amp;creator=factset&amp;DOC_NAME=fat:reuters_annual_source_window.fat&amp;display_string=Audit&amp;DYN_ARGS=TRUE&amp;VAR:ID1=471762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40__FDSAUDITLINK__" hidden="1">{"fdsup://directions/FAT Viewer?action=UPDATE&amp;creator=factset&amp;DYN_ARGS=TRUE&amp;DOC_NAME=FAT:FQL_AUDITING_CLIENT_TEMPLATE.FAT&amp;display_string=Audit&amp;VAR:KEY=ZWDYLGNOZS&amp;VAR:QUERY=RkZfRUJJVERBX09QRVIoQ0FMLDIwMDkp&amp;WINDOW=FIRST_POPUP&amp;HEIGHT=450&amp;WIDTH=450&amp;START_MAXIMI","ZED=FALSE&amp;VAR:CALENDAR=US&amp;VAR:SYMBOL=REIS&amp;VAR:INDEX=0"}</definedName>
    <definedName name="_1241__FDSAUDITLINK__" hidden="1">{"fdsup://directions/FAT Viewer?action=UPDATE&amp;creator=factset&amp;DYN_ARGS=TRUE&amp;DOC_NAME=FAT:FQL_AUDITING_CLIENT_TEMPLATE.FAT&amp;display_string=Audit&amp;VAR:KEY=FCXYFCHWXA&amp;VAR:QUERY=RkZfRUJJVERBX09QRVIoQ0FMLDIwMDkp&amp;WINDOW=FIRST_POPUP&amp;HEIGHT=450&amp;WIDTH=450&amp;START_MAXIMI","ZED=FALSE&amp;VAR:CALENDAR=US&amp;VAR:SYMBOL=STC&amp;VAR:INDEX=0"}</definedName>
    <definedName name="_1242__FDSAUDITLINK__" hidden="1">{"fdsup://directions/FAT Viewer?action=UPDATE&amp;creator=factset&amp;DYN_ARGS=TRUE&amp;DOC_NAME=FAT:FQL_AUDITING_CLIENT_TEMPLATE.FAT&amp;display_string=Audit&amp;VAR:KEY=ZCBIPGHWJS&amp;VAR:QUERY=RkZfRUJJVERBX09QRVIoQ0FMLDIwMDkp&amp;WINDOW=FIRST_POPUP&amp;HEIGHT=450&amp;WIDTH=450&amp;START_MAXIMI","ZED=FALSE&amp;VAR:CALENDAR=US&amp;VAR:SYMBOL=LEDR&amp;VAR:INDEX=0"}</definedName>
    <definedName name="_1243__FDSAUDITLINK__" hidden="1">{"fdsup://directions/FAT Viewer?action=UPDATE&amp;creator=factset&amp;DYN_ARGS=TRUE&amp;DOC_NAME=FAT:FQL_AUDITING_CLIENT_TEMPLATE.FAT&amp;display_string=Audit&amp;VAR:KEY=ZAXQFKXWZO&amp;VAR:QUERY=RkZfRUJJVERBX09QRVIoQ0FMLDIwMTMp&amp;WINDOW=FIRST_POPUP&amp;HEIGHT=450&amp;WIDTH=450&amp;START_MAXIMI","ZED=FALSE&amp;VAR:CALENDAR=US&amp;VAR:SYMBOL=REIS&amp;VAR:INDEX=0"}</definedName>
    <definedName name="_1244__FDSAUDITLINK__" hidden="1">{"fdsup://directions/FAT Viewer?action=UPDATE&amp;creator=factset&amp;DYN_ARGS=TRUE&amp;DOC_NAME=FAT:FQL_AUDITING_CLIENT_TEMPLATE.FAT&amp;display_string=Audit&amp;VAR:KEY=LUHMTOTKJQ&amp;VAR:QUERY=RkZfRUJJVERBX09QRVIoQ0FMLDIwMTMp&amp;WINDOW=FIRST_POPUP&amp;HEIGHT=450&amp;WIDTH=450&amp;START_MAXIMI","ZED=FALSE&amp;VAR:CALENDAR=US&amp;VAR:SYMBOL=STC&amp;VAR:INDEX=0"}</definedName>
    <definedName name="_1245__FDSAUDITLINK__" hidden="1">{"fdsup://directions/FAT Viewer?action=UPDATE&amp;creator=factset&amp;DYN_ARGS=TRUE&amp;DOC_NAME=FAT:FQL_AUDITING_CLIENT_TEMPLATE.FAT&amp;display_string=Audit&amp;VAR:KEY=DEXEBOJUDW&amp;VAR:QUERY=RkZfRUJJVERBX09QRVIoQ0FMLDIwMTMp&amp;WINDOW=FIRST_POPUP&amp;HEIGHT=450&amp;WIDTH=450&amp;START_MAXIMI","ZED=FALSE&amp;VAR:CALENDAR=US&amp;VAR:SYMBOL=LEDR&amp;VAR:INDEX=0"}</definedName>
    <definedName name="_1246__FDSAUDITLINK__" hidden="1">{"fdsup://directions/FAT Viewer?action=UPDATE&amp;creator=factset&amp;DYN_ARGS=TRUE&amp;DOC_NAME=FAT:FQL_AUDITING_CLIENT_TEMPLATE.FAT&amp;display_string=Audit&amp;VAR:KEY=ZMNYNKLQHA&amp;VAR:QUERY=RkZfRUJJVERBX09QRVIoQ0FMLDIwMTIp&amp;WINDOW=FIRST_POPUP&amp;HEIGHT=450&amp;WIDTH=450&amp;START_MAXIMI","ZED=FALSE&amp;VAR:CALENDAR=US&amp;VAR:SYMBOL=REIS&amp;VAR:INDEX=0"}</definedName>
    <definedName name="_1247__FDSAUDITLINK__" hidden="1">{"fdsup://directions/FAT Viewer?action=UPDATE&amp;creator=factset&amp;DYN_ARGS=TRUE&amp;DOC_NAME=FAT:FQL_AUDITING_CLIENT_TEMPLATE.FAT&amp;display_string=Audit&amp;VAR:KEY=LGVKJWJQBM&amp;VAR:QUERY=RkZfRUJJVERBX09QRVIoQ0FMLDIwMTIp&amp;WINDOW=FIRST_POPUP&amp;HEIGHT=450&amp;WIDTH=450&amp;START_MAXIMI","ZED=FALSE&amp;VAR:CALENDAR=US&amp;VAR:SYMBOL=STC&amp;VAR:INDEX=0"}</definedName>
    <definedName name="_1248__FDSAUDITLINK__" hidden="1">{"fdsup://directions/FAT Viewer?action=UPDATE&amp;creator=factset&amp;DYN_ARGS=TRUE&amp;DOC_NAME=FAT:FQL_AUDITING_CLIENT_TEMPLATE.FAT&amp;display_string=Audit&amp;VAR:KEY=JYLOROZAZK&amp;VAR:QUERY=RkZfRUJJVERBX09QRVIoQ0FMLDIwMTIp&amp;WINDOW=FIRST_POPUP&amp;HEIGHT=450&amp;WIDTH=450&amp;START_MAXIMI","ZED=FALSE&amp;VAR:CALENDAR=US&amp;VAR:SYMBOL=LEDR&amp;VAR:INDEX=0"}</definedName>
    <definedName name="_1249__FDSAUDITLINK__" hidden="1">{"fdsup://directions/FAT Viewer?action=UPDATE&amp;creator=factset&amp;DYN_ARGS=TRUE&amp;DOC_NAME=FAT:FQL_AUDITING_CLIENT_TEMPLATE.FAT&amp;display_string=Audit&amp;VAR:KEY=JOVEDIXWLO&amp;VAR:QUERY=RkZfRUJJVERBX09QRVIoQ0FMLDIwMTEp&amp;WINDOW=FIRST_POPUP&amp;HEIGHT=450&amp;WIDTH=450&amp;START_MAXIMI","ZED=FALSE&amp;VAR:CALENDAR=US&amp;VAR:SYMBOL=REIS&amp;VAR:INDEX=0"}</definedName>
    <definedName name="_125__FDSAUDITLINK__" hidden="1">{"fdsup://IBCentral/FAT Viewer?action=UPDATE&amp;creator=factset&amp;DOC_NAME=fat:reuters_annual_source_window.fat&amp;display_string=Audit&amp;DYN_ARGS=TRUE&amp;VAR:ID1=471762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50__FDSAUDITLINK__" hidden="1">{"fdsup://directions/FAT Viewer?action=UPDATE&amp;creator=factset&amp;DYN_ARGS=TRUE&amp;DOC_NAME=FAT:FQL_AUDITING_CLIENT_TEMPLATE.FAT&amp;display_string=Audit&amp;VAR:KEY=XABUVSHULA&amp;VAR:QUERY=RkZfRUJJVERBX09QRVIoQ0FMLDIwMTEp&amp;WINDOW=FIRST_POPUP&amp;HEIGHT=450&amp;WIDTH=450&amp;START_MAXIMI","ZED=FALSE&amp;VAR:CALENDAR=US&amp;VAR:SYMBOL=STC&amp;VAR:INDEX=0"}</definedName>
    <definedName name="_1251__FDSAUDITLINK__" hidden="1">{"fdsup://directions/FAT Viewer?action=UPDATE&amp;creator=factset&amp;DYN_ARGS=TRUE&amp;DOC_NAME=FAT:FQL_AUDITING_CLIENT_TEMPLATE.FAT&amp;display_string=Audit&amp;VAR:KEY=DEDIRKRYZG&amp;VAR:QUERY=RkZfRUJJVERBX09QRVIoQ0FMLDIwMTEp&amp;WINDOW=FIRST_POPUP&amp;HEIGHT=450&amp;WIDTH=450&amp;START_MAXIMI","ZED=FALSE&amp;VAR:CALENDAR=US&amp;VAR:SYMBOL=LEDR&amp;VAR:INDEX=0"}</definedName>
    <definedName name="_1252__FDSAUDITLINK__" hidden="1">{"fdsup://directions/FAT Viewer?action=UPDATE&amp;creator=factset&amp;DYN_ARGS=TRUE&amp;DOC_NAME=FAT:FQL_AUDITING_CLIENT_TEMPLATE.FAT&amp;display_string=Audit&amp;VAR:KEY=BQZIVMXMXW&amp;VAR:QUERY=RkZfRUJJVERBX09QRVIoQ0FMLDIwMTAp&amp;WINDOW=FIRST_POPUP&amp;HEIGHT=450&amp;WIDTH=450&amp;START_MAXIMI","ZED=FALSE&amp;VAR:CALENDAR=US&amp;VAR:SYMBOL=REIS&amp;VAR:INDEX=0"}</definedName>
    <definedName name="_1253__FDSAUDITLINK__" hidden="1">{"fdsup://directions/FAT Viewer?action=UPDATE&amp;creator=factset&amp;DYN_ARGS=TRUE&amp;DOC_NAME=FAT:FQL_AUDITING_CLIENT_TEMPLATE.FAT&amp;display_string=Audit&amp;VAR:KEY=ZMFWXSLOFK&amp;VAR:QUERY=RkZfRUJJVERBX09QRVIoQ0FMLDIwMTAp&amp;WINDOW=FIRST_POPUP&amp;HEIGHT=450&amp;WIDTH=450&amp;START_MAXIMI","ZED=FALSE&amp;VAR:CALENDAR=US&amp;VAR:SYMBOL=STC&amp;VAR:INDEX=0"}</definedName>
    <definedName name="_1254__FDSAUDITLINK__" hidden="1">{"fdsup://directions/FAT Viewer?action=UPDATE&amp;creator=factset&amp;DYN_ARGS=TRUE&amp;DOC_NAME=FAT:FQL_AUDITING_CLIENT_TEMPLATE.FAT&amp;display_string=Audit&amp;VAR:KEY=ZWVYBSLCDE&amp;VAR:QUERY=RkZfRUJJVERBX09QRVIoQ0FMLDIwMTAp&amp;WINDOW=FIRST_POPUP&amp;HEIGHT=450&amp;WIDTH=450&amp;START_MAXIMI","ZED=FALSE&amp;VAR:CALENDAR=US&amp;VAR:SYMBOL=LEDR&amp;VAR:INDEX=0"}</definedName>
    <definedName name="_1255__FDSAUDITLINK__" hidden="1">{"fdsup://directions/FAT Viewer?action=UPDATE&amp;creator=factset&amp;DYN_ARGS=TRUE&amp;DOC_NAME=FAT:FQL_AUDITING_CLIENT_TEMPLATE.FAT&amp;display_string=Audit&amp;VAR:KEY=ZWBGXGFWLC&amp;VAR:QUERY=RkZfRUJJVERBX09QRVIoQ0FMLDIwMTQp&amp;WINDOW=FIRST_POPUP&amp;HEIGHT=450&amp;WIDTH=450&amp;START_MAXIMI","ZED=FALSE&amp;VAR:CALENDAR=US&amp;VAR:SYMBOL=REIS&amp;VAR:INDEX=0"}</definedName>
    <definedName name="_1256__FDSAUDITLINK__" hidden="1">{"fdsup://directions/FAT Viewer?action=UPDATE&amp;creator=factset&amp;DYN_ARGS=TRUE&amp;DOC_NAME=FAT:FQL_AUDITING_CLIENT_TEMPLATE.FAT&amp;display_string=Audit&amp;VAR:KEY=ZEBGRMLSVG&amp;VAR:QUERY=RkZfRUJJVERBX09QRVIoQ0FMLDIwMTQp&amp;WINDOW=FIRST_POPUP&amp;HEIGHT=450&amp;WIDTH=450&amp;START_MAXIMI","ZED=FALSE&amp;VAR:CALENDAR=US&amp;VAR:SYMBOL=STC&amp;VAR:INDEX=0"}</definedName>
    <definedName name="_1257__FDSAUDITLINK__" hidden="1">{"fdsup://directions/FAT Viewer?action=UPDATE&amp;creator=factset&amp;DYN_ARGS=TRUE&amp;DOC_NAME=FAT:FQL_AUDITING_CLIENT_TEMPLATE.FAT&amp;display_string=Audit&amp;VAR:KEY=FMPYZQPUJG&amp;VAR:QUERY=RkZfRUJJVERBX09QRVIoQ0FMLDIwMTQp&amp;WINDOW=FIRST_POPUP&amp;HEIGHT=450&amp;WIDTH=450&amp;START_MAXIMI","ZED=FALSE&amp;VAR:CALENDAR=US&amp;VAR:SYMBOL=LEDR&amp;VAR:INDEX=0"}</definedName>
    <definedName name="_1258__FDSAUDITLINK__" hidden="1">{"fdsup://directions/FAT Viewer?action=UPDATE&amp;creator=factset&amp;DYN_ARGS=TRUE&amp;DOC_NAME=FAT:FQL_AUDITING_CLIENT_TEMPLATE.FAT&amp;display_string=Audit&amp;VAR:KEY=TQLCLGJUJU&amp;VAR:QUERY=RkZfU0FMRVMoQ0FMLDIwMDgp&amp;WINDOW=FIRST_POPUP&amp;HEIGHT=450&amp;WIDTH=450&amp;START_MAXIMIZED=FALS","E&amp;VAR:CALENDAR=US&amp;VAR:SYMBOL=REIS&amp;VAR:INDEX=0"}</definedName>
    <definedName name="_1259__FDSAUDITLINK__" hidden="1">{"fdsup://directions/FAT Viewer?action=UPDATE&amp;creator=factset&amp;DYN_ARGS=TRUE&amp;DOC_NAME=FAT:FQL_AUDITING_CLIENT_TEMPLATE.FAT&amp;display_string=Audit&amp;VAR:KEY=RIVODUVABY&amp;VAR:QUERY=RkZfU0FMRVMoQ0FMLDIwMDkp&amp;WINDOW=FIRST_POPUP&amp;HEIGHT=450&amp;WIDTH=450&amp;START_MAXIMIZED=FALS","E&amp;VAR:CALENDAR=US&amp;VAR:SYMBOL=REIS&amp;VAR:INDEX=0"}</definedName>
    <definedName name="_126__FDSAUDITLINK__" hidden="1">{"fdsup://IBCentral/FAT Viewer?action=UPDATE&amp;creator=factset&amp;DOC_NAME=fat:reuters_annual_source_window.fat&amp;display_string=Audit&amp;DYN_ARGS=TRUE&amp;VAR:ID1=604199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60__FDSAUDITLINK__" hidden="1">{"fdsup://directions/FAT Viewer?action=UPDATE&amp;creator=factset&amp;DYN_ARGS=TRUE&amp;DOC_NAME=FAT:FQL_AUDITING_CLIENT_TEMPLATE.FAT&amp;display_string=Audit&amp;VAR:KEY=RGRCNQPWVG&amp;VAR:QUERY=RkZfU0FMRVMoQ0FMLDIwMDkp&amp;WINDOW=FIRST_POPUP&amp;HEIGHT=450&amp;WIDTH=450&amp;START_MAXIMIZED=FALS","E&amp;VAR:CALENDAR=US&amp;VAR:SYMBOL=LEDR&amp;VAR:INDEX=0"}</definedName>
    <definedName name="_1261__FDSAUDITLINK__" hidden="1">{"fdsup://directions/FAT Viewer?action=UPDATE&amp;creator=factset&amp;DYN_ARGS=TRUE&amp;DOC_NAME=FAT:FQL_AUDITING_CLIENT_TEMPLATE.FAT&amp;display_string=Audit&amp;VAR:KEY=NSBMVWPMXC&amp;VAR:QUERY=RkZfU0FMRVMoQ0FMLDIwMTAp&amp;WINDOW=FIRST_POPUP&amp;HEIGHT=450&amp;WIDTH=450&amp;START_MAXIMIZED=FALS","E&amp;VAR:CALENDAR=US&amp;VAR:SYMBOL=REIS&amp;VAR:INDEX=0"}</definedName>
    <definedName name="_1262__FDSAUDITLINK__" hidden="1">{"fdsup://directions/FAT Viewer?action=UPDATE&amp;creator=factset&amp;DYN_ARGS=TRUE&amp;DOC_NAME=FAT:FQL_AUDITING_CLIENT_TEMPLATE.FAT&amp;display_string=Audit&amp;VAR:KEY=NYZOXGHULC&amp;VAR:QUERY=RkZfU0FMRVMoQ0FMLDIwMTEp&amp;WINDOW=FIRST_POPUP&amp;HEIGHT=450&amp;WIDTH=450&amp;START_MAXIMIZED=FALS","E&amp;VAR:CALENDAR=US&amp;VAR:SYMBOL=REIS&amp;VAR:INDEX=0"}</definedName>
    <definedName name="_1263__FDSAUDITLINK__" hidden="1">{"fdsup://Directions/FactSet Auditing Viewer?action=AUDIT_VALUE&amp;DB=129&amp;ID1=86037210&amp;VALUEID=02003&amp;SDATE=201201&amp;PERIODTYPE=QTR_STD&amp;SCFT=3&amp;window=popup_no_bar&amp;width=385&amp;height=120&amp;START_MAXIMIZED=FALSE&amp;creator=factset&amp;display_string=Audit"}</definedName>
    <definedName name="_1264__FDSAUDITLINK__" hidden="1">{"fdsup://directions/FAT Viewer?action=UPDATE&amp;creator=factset&amp;DYN_ARGS=TRUE&amp;DOC_NAME=FAT:FQL_AUDITING_CLIENT_TEMPLATE.FAT&amp;display_string=Audit&amp;VAR:KEY=QREZCXYBEV&amp;VAR:QUERY=KEZGX0VCSVREQV9JQihMVE1TLDAsLCwsKUBGRl9FQklUREFfSUIoQU5OLDAsLCwsKSk=&amp;WINDOW=FIRST_POP","UP&amp;HEIGHT=450&amp;WIDTH=450&amp;START_MAXIMIZED=FALSE&amp;VAR:CALENDAR=US&amp;VAR:SYMBOL=619857&amp;VAR:INDEX=0"}</definedName>
    <definedName name="_1265__FDSAUDITLINK__" hidden="1">{"fdsup://directions/FAT Viewer?action=UPDATE&amp;creator=factset&amp;DYN_ARGS=TRUE&amp;DOC_NAME=FAT:FQL_AUDITING_CLIENT_TEMPLATE.FAT&amp;display_string=Audit&amp;VAR:KEY=NKLOFQVUZM&amp;VAR:QUERY=RkZfU0FMRVMoQ0FMLDIwMTAp&amp;WINDOW=FIRST_POPUP&amp;HEIGHT=450&amp;WIDTH=450&amp;START_MAXIMIZED=FALS","E&amp;VAR:CALENDAR=US&amp;VAR:SYMBOL=YELP&amp;VAR:INDEX=0"}</definedName>
    <definedName name="_1266__FDSAUDITLINK__" hidden="1">{"fdsup://directions/FAT Viewer?action=UPDATE&amp;creator=factset&amp;DYN_ARGS=TRUE&amp;DOC_NAME=FAT:FQL_AUDITING_CLIENT_TEMPLATE.FAT&amp;display_string=Audit&amp;VAR:KEY=JMPMHUVCTQ&amp;VAR:QUERY=RkZfRUJJVERBX09QRVIoQ0FMLDIwMTAp&amp;WINDOW=FIRST_POPUP&amp;HEIGHT=450&amp;WIDTH=450&amp;START_MAXIMI","ZED=FALSE&amp;VAR:CALENDAR=US&amp;VAR:SYMBOL=YELP&amp;VAR:INDEX=0"}</definedName>
    <definedName name="_1267__FDSAUDITLINK__" hidden="1">{"fdsup://directions/FAT Viewer?action=UPDATE&amp;creator=factset&amp;DYN_ARGS=TRUE&amp;DOC_NAME=FAT:FQL_AUDITING_CLIENT_TEMPLATE.FAT&amp;display_string=Audit&amp;VAR:KEY=FWZKVQTCLE&amp;VAR:QUERY=RkZfRUJJVERBX09QRVIoQ0FMLDIwMDkp&amp;WINDOW=FIRST_POPUP&amp;HEIGHT=450&amp;WIDTH=450&amp;START_MAXIMI","ZED=FALSE&amp;VAR:CALENDAR=US&amp;VAR:SYMBOL=YELP&amp;VAR:INDEX=0"}</definedName>
    <definedName name="_1268__FDSAUDITLINK__" hidden="1">{"fdsup://directions/FAT Viewer?action=UPDATE&amp;creator=factset&amp;DYN_ARGS=TRUE&amp;DOC_NAME=FAT:FQL_AUDITING_CLIENT_TEMPLATE.FAT&amp;display_string=Audit&amp;VAR:KEY=POZCRUXOVW&amp;VAR:QUERY=RkZfRUJJVERBX09QRVIoQ0FMLDIwMDgp&amp;WINDOW=FIRST_POPUP&amp;HEIGHT=450&amp;WIDTH=450&amp;START_MAXIMI","ZED=FALSE&amp;VAR:CALENDAR=US&amp;VAR:SYMBOL=YELP&amp;VAR:INDEX=0"}</definedName>
    <definedName name="_1269__FDSAUDITLINK__" hidden="1">{"fdsup://directions/FAT Viewer?action=UPDATE&amp;creator=factset&amp;DYN_ARGS=TRUE&amp;DOC_NAME=FAT:FQL_AUDITING_CLIENT_TEMPLATE.FAT&amp;display_string=Audit&amp;VAR:KEY=JEXERCDQNM&amp;VAR:QUERY=RkZfU0FMRVMoQ0FMLDIwMTEp&amp;WINDOW=FIRST_POPUP&amp;HEIGHT=450&amp;WIDTH=450&amp;START_MAXIMIZED=FALS","E&amp;VAR:CALENDAR=US&amp;VAR:SYMBOL=YELP&amp;VAR:INDEX=0"}</definedName>
    <definedName name="_127__FDSAUDITLINK__" hidden="1">{"fdsup://IBCentral/FAT Viewer?action=UPDATE&amp;creator=factset&amp;DOC_NAME=fat:reuters_annual_source_window.fat&amp;display_string=Audit&amp;DYN_ARGS=TRUE&amp;VAR:ID1=604199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70__FDSAUDITLINK__" hidden="1">{"fdsup://directions/FAT Viewer?action=UPDATE&amp;creator=factset&amp;DYN_ARGS=TRUE&amp;DOC_NAME=FAT:FQL_AUDITING_CLIENT_TEMPLATE.FAT&amp;display_string=Audit&amp;VAR:KEY=DADYXKZULQ&amp;VAR:QUERY=RkZfU0FMRVMoQ0FMLDIwMDkp&amp;WINDOW=FIRST_POPUP&amp;HEIGHT=450&amp;WIDTH=450&amp;START_MAXIMIZED=FALS","E&amp;VAR:CALENDAR=US&amp;VAR:SYMBOL=YELP&amp;VAR:INDEX=0"}</definedName>
    <definedName name="_1271__FDSAUDITLINK__" hidden="1">{"fdsup://directions/FAT Viewer?action=UPDATE&amp;creator=factset&amp;DYN_ARGS=TRUE&amp;DOC_NAME=FAT:FQL_AUDITING_CLIENT_TEMPLATE.FAT&amp;display_string=Audit&amp;VAR:KEY=ZYNOHUXKRE&amp;VAR:QUERY=RkZfU0FMRVMoQ0FMLDIwMDgp&amp;WINDOW=FIRST_POPUP&amp;HEIGHT=450&amp;WIDTH=450&amp;START_MAXIMIZED=FALS","E&amp;VAR:CALENDAR=US&amp;VAR:SYMBOL=YELP&amp;VAR:INDEX=0"}</definedName>
    <definedName name="_1272__FDSAUDITLINK__" hidden="1">{"fdsup://directions/FAT Viewer?action=UPDATE&amp;creator=factset&amp;DYN_ARGS=TRUE&amp;DOC_NAME=FAT:FQL_AUDITING_CLIENT_TEMPLATE.FAT&amp;display_string=Audit&amp;VAR:KEY=REHCVALQJM&amp;VAR:QUERY=RkZfR1JPU1NfTUdOKEFOTiwyMDExLCwsUkYp&amp;WINDOW=FIRST_POPUP&amp;HEIGHT=450&amp;WIDTH=450&amp;START_MA","XIMIZED=FALSE&amp;VAR:CALENDAR=US&amp;VAR:SYMBOL=YELP&amp;VAR:INDEX=0"}</definedName>
    <definedName name="_128__FDSAUDITLINK__" hidden="1">{"fdsup://IBCentral/FAT Viewer?action=UPDATE&amp;creator=factset&amp;DOC_NAME=fat:reuters_annual_source_window.fat&amp;display_string=Audit&amp;DYN_ARGS=TRUE&amp;VAR:ID1=604199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annual_source_window.fat&amp;display_string=Audit&amp;DYN_ARGS=TRUE&amp;VAR:ID1=604199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3_______123Graph_BCHART_5" hidden="1">#REF!</definedName>
    <definedName name="_13__123Graph_ACHART_1" hidden="1">#REF!</definedName>
    <definedName name="_13__123Graph_ACHART_3" hidden="1">#REF!</definedName>
    <definedName name="_13__123Graph_ACHART_4" hidden="1">#REF!</definedName>
    <definedName name="_13__123Graph_ECHART_6" hidden="1">#REF!</definedName>
    <definedName name="_13__123Graph_LBL_ACHART_10" hidden="1">#REF!</definedName>
    <definedName name="_13__123Graph_LBL_ACHART_3" hidden="1">#REF!</definedName>
    <definedName name="_13__123Graph_XCHART_1" hidden="1">#REF!</definedName>
    <definedName name="_13__123Graph_XCHART_2" hidden="1">#REF!</definedName>
    <definedName name="_13__FDSAUDITLINK__" hidden="1">{"fdsup://IBCentral/FAT Viewer?action=UPDATE&amp;creator=factset&amp;DOC_NAME=fat:reuters_qtrly_source_window.fat&amp;display_string=Audit&amp;DYN_ARGS=TRUE&amp;VAR:ID1=50187A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annual_source_window.fat&amp;display_string=Audit&amp;DYN_ARGS=TRUE&amp;VAR:ID1=604199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annual_source_window.fat&amp;display_string=Audit&amp;DYN_ARGS=TRUE&amp;VAR:ID1=604199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11__FDSAUDITLINK__" hidden="1">{"fdsup://directions/FAT Viewer?action=UPDATE&amp;creator=factset&amp;DYN_ARGS=TRUE&amp;DOC_NAME=FAT:FQL_AUDITING_CLIENT_TEMPLATE.FAT&amp;display_string=Audit&amp;VAR:KEY=LYBSVYLETS&amp;VAR:QUERY=RkZfRUJJVERBX09QRVIoQ0FMLDIwMTQp&amp;WINDOW=FIRST_POPUP&amp;HEIGHT=450&amp;WIDTH=450&amp;START_MAXIMI","ZED=FALSE&amp;VAR:CALENDAR=US&amp;VAR:SYMBOL=CSTR&amp;VAR:INDEX=0"}</definedName>
    <definedName name="_1312__FDSAUDITLINK__" hidden="1">{"fdsup://directions/FAT Viewer?action=UPDATE&amp;creator=factset&amp;DYN_ARGS=TRUE&amp;DOC_NAME=FAT:FQL_AUDITING_CLIENT_TEMPLATE.FAT&amp;display_string=Audit&amp;VAR:KEY=DEVCHWRWBU&amp;VAR:QUERY=RkZfRUJJVERBX09QRVIoQ0FMLDIwMTQp&amp;WINDOW=FIRST_POPUP&amp;HEIGHT=450&amp;WIDTH=450&amp;START_MAXIMI","ZED=FALSE&amp;VAR:CALENDAR=US&amp;VAR:SYMBOL=INSP&amp;VAR:INDEX=0"}</definedName>
    <definedName name="_1313__FDSAUDITLINK__" hidden="1">{"fdsup://directions/FAT Viewer?action=UPDATE&amp;creator=factset&amp;DYN_ARGS=TRUE&amp;DOC_NAME=FAT:FQL_AUDITING_CLIENT_TEMPLATE.FAT&amp;display_string=Audit&amp;VAR:KEY=ZMPKHGVOTC&amp;VAR:QUERY=RkZfRUJJVERBX09QRVIoQ0FMLDIwMTQp&amp;WINDOW=FIRST_POPUP&amp;HEIGHT=450&amp;WIDTH=450&amp;START_MAXIMI","ZED=FALSE&amp;VAR:CALENDAR=US&amp;VAR:SYMBOL=05275N10&amp;VAR:INDEX=0"}</definedName>
    <definedName name="_1314__FDSAUDITLINK__" hidden="1">{"fdsup://directions/FAT Viewer?action=UPDATE&amp;creator=factset&amp;DYN_ARGS=TRUE&amp;DOC_NAME=FAT:FQL_AUDITING_CLIENT_TEMPLATE.FAT&amp;display_string=Audit&amp;VAR:KEY=GREFGJMNOH&amp;VAR:QUERY=RkZfRUJJVERBX09QRVIoQ0FMLDIwMTQp&amp;WINDOW=FIRST_POPUP&amp;HEIGHT=450&amp;WIDTH=450&amp;START_MAXIMI","ZED=FALSE&amp;VAR:CALENDAR=US&amp;VAR:SYMBOL=LOOP&amp;VAR:INDEX=0"}</definedName>
    <definedName name="_1315__FDSAUDITLINK__" hidden="1">{"fdsup://directions/FAT Viewer?action=UPDATE&amp;creator=factset&amp;DYN_ARGS=TRUE&amp;DOC_NAME=FAT:FQL_AUDITING_CLIENT_TEMPLATE.FAT&amp;display_string=Audit&amp;VAR:KEY=CBKDUFWXOT&amp;VAR:QUERY=RkZfRUJJVERBX09QRVIoQ0FMLDIwMTQp&amp;WINDOW=FIRST_POPUP&amp;HEIGHT=450&amp;WIDTH=450&amp;START_MAXIMI","ZED=FALSE&amp;VAR:CALENDAR=US&amp;VAR:SYMBOL=88368Q10&amp;VAR:INDEX=0"}</definedName>
    <definedName name="_1316__FDSAUDITLINK__" hidden="1">{"fdsup://directions/FAT Viewer?action=UPDATE&amp;creator=factset&amp;DYN_ARGS=TRUE&amp;DOC_NAME=FAT:FQL_AUDITING_CLIENT_TEMPLATE.FAT&amp;display_string=Audit&amp;VAR:KEY=DAJWLWNQLC&amp;VAR:QUERY=RkZfRUJJVERBX09QRVIoQ0FMLDIwMTQp&amp;WINDOW=FIRST_POPUP&amp;HEIGHT=450&amp;WIDTH=450&amp;START_MAXIMI","ZED=FALSE&amp;VAR:CALENDAR=US&amp;VAR:SYMBOL=87874R10&amp;VAR:INDEX=0"}</definedName>
    <definedName name="_1317__FDSAUDITLINK__" hidden="1">{"fdsup://directions/FAT Viewer?action=UPDATE&amp;creator=factset&amp;DYN_ARGS=TRUE&amp;DOC_NAME=FAT:FQL_AUDITING_CLIENT_TEMPLATE.FAT&amp;display_string=Audit&amp;VAR:KEY=UTGNGHYBOP&amp;VAR:QUERY=RkZfRUJJVERBX09QRVIoQ0FMLDIwMTMp&amp;WINDOW=FIRST_POPUP&amp;HEIGHT=450&amp;WIDTH=450&amp;START_MAXIMI","ZED=FALSE&amp;VAR:CALENDAR=US&amp;VAR:SYMBOL=LOOP&amp;VAR:INDEX=0"}</definedName>
    <definedName name="_1318__FDSAUDITLINK__" hidden="1">{"fdsup://directions/FAT Viewer?action=UPDATE&amp;creator=factset&amp;DYN_ARGS=TRUE&amp;DOC_NAME=FAT:FQL_AUDITING_CLIENT_TEMPLATE.FAT&amp;display_string=Audit&amp;VAR:KEY=SNSZYBCXUV&amp;VAR:QUERY=RkZfRUJJVERBX09QRVIoQ0FMLDIwMTMp&amp;WINDOW=FIRST_POPUP&amp;HEIGHT=450&amp;WIDTH=450&amp;START_MAXIMI","ZED=FALSE&amp;VAR:CALENDAR=US&amp;VAR:SYMBOL=88368Q10&amp;VAR:INDEX=0"}</definedName>
    <definedName name="_1319__FDSAUDITLINK__" hidden="1">{"fdsup://directions/FAT Viewer?action=UPDATE&amp;creator=factset&amp;DYN_ARGS=TRUE&amp;DOC_NAME=FAT:FQL_AUDITING_CLIENT_TEMPLATE.FAT&amp;display_string=Audit&amp;VAR:KEY=PCZABEFULI&amp;VAR:QUERY=RkZfRUJJVERBX09QRVIoQ0FMLDIwMTIp&amp;WINDOW=FIRST_POPUP&amp;HEIGHT=450&amp;WIDTH=450&amp;START_MAXIMI","ZED=FALSE&amp;VAR:CALENDAR=US&amp;VAR:SYMBOL=LOOP&amp;VAR:INDEX=0"}</definedName>
    <definedName name="_132__FDSAUDITLINK__" hidden="1">{"fdsup://IBCentral/FAT Viewer?action=UPDATE&amp;creator=factset&amp;DOC_NAME=fat:reuters_annual_source_window.fat&amp;display_string=Audit&amp;DYN_ARGS=TRUE&amp;VAR:ID1=604199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23__FDSAUDITLINK__" hidden="1">{"fdsup://directions/FAT Viewer?action=UPDATE&amp;creator=factset&amp;DYN_ARGS=TRUE&amp;DOC_NAME=FAT:FQL_AUDITING_CLIENT_TEMPLATE.FAT&amp;display_string=Audit&amp;VAR:KEY=FUPWFGRGDE&amp;VAR:QUERY=RkZfRUJJVERBX09QRVIoQ0FMLDIwMTEp&amp;WINDOW=FIRST_POPUP&amp;HEIGHT=450&amp;WIDTH=450&amp;START_MAXIMI","ZED=FALSE&amp;VAR:CALENDAR=US&amp;VAR:SYMBOL=YELP&amp;VAR:INDEX=0"}</definedName>
    <definedName name="_1324__FDSAUDITLINK__" hidden="1">{"fdsup://directions/FAT Viewer?action=UPDATE&amp;creator=factset&amp;DYN_ARGS=TRUE&amp;DOC_NAME=FAT:FQL_AUDITING_CLIENT_TEMPLATE.FAT&amp;display_string=Audit&amp;VAR:KEY=DQBSRARGDY&amp;VAR:QUERY=RkZfRUJJVERBX09QRVIoQ0FMLDIwMTEp&amp;WINDOW=FIRST_POPUP&amp;HEIGHT=450&amp;WIDTH=450&amp;START_MAXIMI","ZED=FALSE&amp;VAR:CALENDAR=US&amp;VAR:SYMBOL=INSP&amp;VAR:INDEX=0"}</definedName>
    <definedName name="_1325__FDSAUDITLINK__" hidden="1">{"fdsup://directions/FAT Viewer?action=UPDATE&amp;creator=factset&amp;DYN_ARGS=TRUE&amp;DOC_NAME=FAT:FQL_AUDITING_CLIENT_TEMPLATE.FAT&amp;display_string=Audit&amp;VAR:KEY=NMVMXCHAPW&amp;VAR:QUERY=RkZfRUJJVERBX09QRVIoQ0FMLDIwMTEp&amp;WINDOW=FIRST_POPUP&amp;HEIGHT=450&amp;WIDTH=450&amp;START_MAXIMI","ZED=FALSE&amp;VAR:CALENDAR=US&amp;VAR:SYMBOL=LOOP&amp;VAR:INDEX=0"}</definedName>
    <definedName name="_1326__FDSAUDITLINK__" hidden="1">{"fdsup://directions/FAT Viewer?action=UPDATE&amp;creator=factset&amp;DYN_ARGS=TRUE&amp;DOC_NAME=FAT:FQL_AUDITING_CLIENT_TEMPLATE.FAT&amp;display_string=Audit&amp;VAR:KEY=HMHAVWJGVI&amp;VAR:QUERY=RkZfRUJJVERBX09QRVIoQ0FMLDIwMTEp&amp;WINDOW=FIRST_POPUP&amp;HEIGHT=450&amp;WIDTH=450&amp;START_MAXIMI","ZED=FALSE&amp;VAR:CALENDAR=US&amp;VAR:SYMBOL=P&amp;VAR:INDEX=0"}</definedName>
    <definedName name="_1327__FDSAUDITLINK__" hidden="1">{"fdsup://directions/FAT Viewer?action=UPDATE&amp;creator=factset&amp;DYN_ARGS=TRUE&amp;DOC_NAME=FAT:FQL_AUDITING_CLIENT_TEMPLATE.FAT&amp;display_string=Audit&amp;VAR:KEY=VGLYXAZGRC&amp;VAR:QUERY=RkZfRUJJVERBX09QRVIoQ0FMLDIwMTEp&amp;WINDOW=FIRST_POPUP&amp;HEIGHT=450&amp;WIDTH=450&amp;START_MAXIMI","ZED=FALSE&amp;VAR:CALENDAR=US&amp;VAR:SYMBOL=GRPN&amp;VAR:INDEX=0"}</definedName>
    <definedName name="_1328__FDSAUDITLINK__" hidden="1">{"fdsup://directions/FAT Viewer?action=UPDATE&amp;creator=factset&amp;DYN_ARGS=TRUE&amp;DOC_NAME=FAT:FQL_AUDITING_CLIENT_TEMPLATE.FAT&amp;display_string=Audit&amp;VAR:KEY=DQFCHMBIFM&amp;VAR:QUERY=RkZfRUJJVERBX09QRVIoQ0FMLDIwMTEp&amp;WINDOW=FIRST_POPUP&amp;HEIGHT=450&amp;WIDTH=450&amp;START_MAXIMI","ZED=FALSE&amp;VAR:CALENDAR=US&amp;VAR:SYMBOL=88368Q10&amp;VAR:INDEX=0"}</definedName>
    <definedName name="_1329__FDSAUDITLINK__" hidden="1">{"fdsup://directions/FAT Viewer?action=UPDATE&amp;creator=factset&amp;DYN_ARGS=TRUE&amp;DOC_NAME=FAT:FQL_AUDITING_CLIENT_TEMPLATE.FAT&amp;display_string=Audit&amp;VAR:KEY=KHWFIXYBQB&amp;VAR:QUERY=RkZfRUJJVERBX09QRVIoQ0FMLDIwMTEp&amp;WINDOW=FIRST_POPUP&amp;HEIGHT=450&amp;WIDTH=450&amp;START_MAXIMI","ZED=FALSE&amp;VAR:CALENDAR=US&amp;VAR:SYMBOL=98377210&amp;VAR:INDEX=0"}</definedName>
    <definedName name="_133__FDSAUDITLINK__" hidden="1">{"fdsup://IBCentral/FAT Viewer?action=UPDATE&amp;creator=factset&amp;DOC_NAME=fat:reuters_annual_source_window.fat&amp;display_string=Audit&amp;DYN_ARGS=TRUE&amp;VAR:ID1=604199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30__FDSAUDITLINK__" hidden="1">{"fdsup://directions/FAT Viewer?action=UPDATE&amp;creator=factset&amp;DYN_ARGS=TRUE&amp;DOC_NAME=FAT:FQL_AUDITING_CLIENT_TEMPLATE.FAT&amp;display_string=Audit&amp;VAR:KEY=NYNAZSBYPI&amp;VAR:QUERY=RkZfRUJJVERBX09QRVIoQ0FMLDIwMTAp&amp;WINDOW=FIRST_POPUP&amp;HEIGHT=450&amp;WIDTH=450&amp;START_MAXIMI","ZED=FALSE&amp;VAR:CALENDAR=US&amp;VAR:SYMBOL=YELP&amp;VAR:INDEX=0"}</definedName>
    <definedName name="_1331__FDSAUDITLINK__" hidden="1">{"fdsup://directions/FAT Viewer?action=UPDATE&amp;creator=factset&amp;DYN_ARGS=TRUE&amp;DOC_NAME=FAT:FQL_AUDITING_CLIENT_TEMPLATE.FAT&amp;display_string=Audit&amp;VAR:KEY=JQTCPOJILQ&amp;VAR:QUERY=RkZfRUJJVERBX09QRVIoQ0FMLDIwMTAp&amp;WINDOW=FIRST_POPUP&amp;HEIGHT=450&amp;WIDTH=450&amp;START_MAXIMI","ZED=FALSE&amp;VAR:CALENDAR=US&amp;VAR:SYMBOL=YNDX&amp;VAR:INDEX=0"}</definedName>
    <definedName name="_1332__FDSAUDITLINK__" hidden="1">{"fdsup://directions/FAT Viewer?action=UPDATE&amp;creator=factset&amp;DYN_ARGS=TRUE&amp;DOC_NAME=FAT:FQL_AUDITING_CLIENT_TEMPLATE.FAT&amp;display_string=Audit&amp;VAR:KEY=FITMJSTELE&amp;VAR:QUERY=RkZfRUJJVERBX09QRVIoQ0FMLDIwMTAp&amp;WINDOW=FIRST_POPUP&amp;HEIGHT=450&amp;WIDTH=450&amp;START_MAXIMI","ZED=FALSE&amp;VAR:CALENDAR=US&amp;VAR:SYMBOL=VELT&amp;VAR:INDEX=0"}</definedName>
    <definedName name="_1334__FDSAUDITLINK__" hidden="1">{"fdsup://directions/FAT Viewer?action=UPDATE&amp;creator=factset&amp;DYN_ARGS=TRUE&amp;DOC_NAME=FAT:FQL_AUDITING_CLIENT_TEMPLATE.FAT&amp;display_string=Audit&amp;VAR:KEY=FAPSZQRCTO&amp;VAR:QUERY=RkZfRUJJVERBX09QRVIoQ0FMLDIwMTAp&amp;WINDOW=FIRST_POPUP&amp;HEIGHT=450&amp;WIDTH=450&amp;START_MAXIMI","ZED=FALSE&amp;VAR:CALENDAR=US&amp;VAR:SYMBOL=ZNGA&amp;VAR:INDEX=0"}</definedName>
    <definedName name="_1335__FDSAUDITLINK__" hidden="1">{"fdsup://directions/FAT Viewer?action=UPDATE&amp;creator=factset&amp;DYN_ARGS=TRUE&amp;DOC_NAME=FAT:FQL_AUDITING_CLIENT_TEMPLATE.FAT&amp;display_string=Audit&amp;VAR:KEY=BMXGLUVGJS&amp;VAR:QUERY=RkZfRUJJVERBX09QRVIoQ0FMLDIwMTAp&amp;WINDOW=FIRST_POPUP&amp;HEIGHT=450&amp;WIDTH=450&amp;START_MAXIMI","ZED=FALSE&amp;VAR:CALENDAR=US&amp;VAR:SYMBOL=Z&amp;VAR:INDEX=0"}</definedName>
    <definedName name="_1336__FDSAUDITLINK__" hidden="1">{"fdsup://directions/FAT Viewer?action=UPDATE&amp;creator=factset&amp;DYN_ARGS=TRUE&amp;DOC_NAME=FAT:FQL_AUDITING_CLIENT_TEMPLATE.FAT&amp;display_string=Audit&amp;VAR:KEY=XUNMDCBAPU&amp;VAR:QUERY=RkZfRUJJVERBX09QRVIoQ0FMLDIwMTAp&amp;WINDOW=FIRST_POPUP&amp;HEIGHT=450&amp;WIDTH=450&amp;START_MAXIMI","ZED=FALSE&amp;VAR:CALENDAR=US&amp;VAR:SYMBOL=TZOO&amp;VAR:INDEX=0"}</definedName>
    <definedName name="_1337__FDSAUDITLINK__" hidden="1">{"fdsup://directions/FAT Viewer?action=UPDATE&amp;creator=factset&amp;DYN_ARGS=TRUE&amp;DOC_NAME=FAT:FQL_AUDITING_CLIENT_TEMPLATE.FAT&amp;display_string=Audit&amp;VAR:KEY=JKZSZETSRW&amp;VAR:QUERY=RkZfRUJJVERBX09QRVIoQ0FMLDIwMTAp&amp;WINDOW=FIRST_POPUP&amp;HEIGHT=450&amp;WIDTH=450&amp;START_MAXIMI","ZED=FALSE&amp;VAR:CALENDAR=US&amp;VAR:SYMBOL=DMD&amp;VAR:INDEX=0"}</definedName>
    <definedName name="_1338__FDSAUDITLINK__" hidden="1">{"fdsup://directions/FAT Viewer?action=UPDATE&amp;creator=factset&amp;DYN_ARGS=TRUE&amp;DOC_NAME=FAT:FQL_AUDITING_CLIENT_TEMPLATE.FAT&amp;display_string=Audit&amp;VAR:KEY=TOVYFUBKRE&amp;VAR:QUERY=RkZfRUJJVERBX09QRVIoQ0FMLDIwMTAp&amp;WINDOW=FIRST_POPUP&amp;HEIGHT=450&amp;WIDTH=450&amp;START_MAXIMI","ZED=FALSE&amp;VAR:CALENDAR=US&amp;VAR:SYMBOL=LOOP&amp;VAR:INDEX=0"}</definedName>
    <definedName name="_1339__FDSAUDITLINK__" hidden="1">{"fdsup://directions/FAT Viewer?action=UPDATE&amp;creator=factset&amp;DYN_ARGS=TRUE&amp;DOC_NAME=FAT:FQL_AUDITING_CLIENT_TEMPLATE.FAT&amp;display_string=Audit&amp;VAR:KEY=LKTARSJSHS&amp;VAR:QUERY=RkZfRUJJVERBX09QRVIoQ0FMLDIwMTAp&amp;WINDOW=FIRST_POPUP&amp;HEIGHT=450&amp;WIDTH=450&amp;START_MAXIMI","ZED=FALSE&amp;VAR:CALENDAR=US&amp;VAR:SYMBOL=P&amp;VAR:INDEX=0"}</definedName>
    <definedName name="_134__123Graph_BChart_1A" hidden="1">#REF!</definedName>
    <definedName name="_134__FDSAUDITLINK__" hidden="1">{"fdsup://IBCentral/FAT Viewer?action=UPDATE&amp;creator=factset&amp;DOC_NAME=fat:reuters_annual_source_window.fat&amp;display_string=Audit&amp;DYN_ARGS=TRUE&amp;VAR:ID1=85915210&amp;VAR:RCODE=FEDEP&amp;VAR:SDATE=20090399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40__FDSAUDITLINK__" hidden="1">{"fdsup://directions/FAT Viewer?action=UPDATE&amp;creator=factset&amp;DYN_ARGS=TRUE&amp;DOC_NAME=FAT:FQL_AUDITING_CLIENT_TEMPLATE.FAT&amp;display_string=Audit&amp;VAR:KEY=ZYFQTYTONQ&amp;VAR:QUERY=RkZfRUJJVERBX09QRVIoQ0FMLDIwMTAp&amp;WINDOW=FIRST_POPUP&amp;HEIGHT=450&amp;WIDTH=450&amp;START_MAXIMI","ZED=FALSE&amp;VAR:CALENDAR=US&amp;VAR:SYMBOL=AWAY&amp;VAR:INDEX=0"}</definedName>
    <definedName name="_1341__FDSAUDITLINK__" hidden="1">{"fdsup://directions/FAT Viewer?action=UPDATE&amp;creator=factset&amp;DYN_ARGS=TRUE&amp;DOC_NAME=FAT:FQL_AUDITING_CLIENT_TEMPLATE.FAT&amp;display_string=Audit&amp;VAR:KEY=HOLGNGPKPQ&amp;VAR:QUERY=RkZfRUJJVERBX09QRVIoQ0FMLDIwMTAp&amp;WINDOW=FIRST_POPUP&amp;HEIGHT=450&amp;WIDTH=450&amp;START_MAXIMI","ZED=FALSE&amp;VAR:CALENDAR=US&amp;VAR:SYMBOL=GRPN&amp;VAR:INDEX=0"}</definedName>
    <definedName name="_1342__FDSAUDITLINK__" hidden="1">{"fdsup://directions/FAT Viewer?action=UPDATE&amp;creator=factset&amp;DYN_ARGS=TRUE&amp;DOC_NAME=FAT:FQL_AUDITING_CLIENT_TEMPLATE.FAT&amp;display_string=Audit&amp;VAR:KEY=JINCHITMHY&amp;VAR:QUERY=RkZfRUJJVERBX09QRVIoQ0FMLDIwMTAp&amp;WINDOW=FIRST_POPUP&amp;HEIGHT=450&amp;WIDTH=450&amp;START_MAXIMI","ZED=FALSE&amp;VAR:CALENDAR=US&amp;VAR:SYMBOL=88368Q10&amp;VAR:INDEX=0"}</definedName>
    <definedName name="_1343__FDSAUDITLINK__" hidden="1">{"fdsup://directions/FAT Viewer?action=UPDATE&amp;creator=factset&amp;DYN_ARGS=TRUE&amp;DOC_NAME=FAT:FQL_AUDITING_CLIENT_TEMPLATE.FAT&amp;display_string=Audit&amp;VAR:KEY=YLGNKTKLOL&amp;VAR:QUERY=RkZfRUJJVERBX09QRVIoQ0FMLDIwMTAp&amp;WINDOW=FIRST_POPUP&amp;HEIGHT=450&amp;WIDTH=450&amp;START_MAXIMI","ZED=FALSE&amp;VAR:CALENDAR=US&amp;VAR:SYMBOL=94770V10&amp;VAR:INDEX=0"}</definedName>
    <definedName name="_1344__FDSAUDITLINK__" hidden="1">{"fdsup://directions/FAT Viewer?action=UPDATE&amp;creator=factset&amp;DYN_ARGS=TRUE&amp;DOC_NAME=FAT:FQL_AUDITING_CLIENT_TEMPLATE.FAT&amp;display_string=Audit&amp;VAR:KEY=VWVGTONALK&amp;VAR:QUERY=RkZfRUJJVERBX09QRVIoQ0FMLDIwMDkp&amp;WINDOW=FIRST_POPUP&amp;HEIGHT=450&amp;WIDTH=450&amp;START_MAXIMI","ZED=FALSE&amp;VAR:CALENDAR=US&amp;VAR:SYMBOL=YELP&amp;VAR:INDEX=0"}</definedName>
    <definedName name="_1345__FDSAUDITLINK__" hidden="1">{"fdsup://directions/FAT Viewer?action=UPDATE&amp;creator=factset&amp;DYN_ARGS=TRUE&amp;DOC_NAME=FAT:FQL_AUDITING_CLIENT_TEMPLATE.FAT&amp;display_string=Audit&amp;VAR:KEY=LGHSBYRCBA&amp;VAR:QUERY=RkZfRUJJVERBX09QRVIoQ0FMLDIwMDkp&amp;WINDOW=FIRST_POPUP&amp;HEIGHT=450&amp;WIDTH=450&amp;START_MAXIMI","ZED=FALSE&amp;VAR:CALENDAR=US&amp;VAR:SYMBOL=YNDX&amp;VAR:INDEX=0"}</definedName>
    <definedName name="_1346__FDSAUDITLINK__" hidden="1">{"fdsup://directions/FAT Viewer?action=UPDATE&amp;creator=factset&amp;DYN_ARGS=TRUE&amp;DOC_NAME=FAT:FQL_AUDITING_CLIENT_TEMPLATE.FAT&amp;display_string=Audit&amp;VAR:KEY=DWRCLWHIVE&amp;VAR:QUERY=RkZfRUJJVERBX09QRVIoQ0FMLDIwMDkp&amp;WINDOW=FIRST_POPUP&amp;HEIGHT=450&amp;WIDTH=450&amp;START_MAXIMI","ZED=FALSE&amp;VAR:CALENDAR=US&amp;VAR:SYMBOL=VELT&amp;VAR:INDEX=0"}</definedName>
    <definedName name="_1347__FDSAUDITLINK__" hidden="1">{"fdsup://directions/FAT Viewer?action=UPDATE&amp;creator=factset&amp;DYN_ARGS=TRUE&amp;DOC_NAME=FAT:FQL_AUDITING_CLIENT_TEMPLATE.FAT&amp;display_string=Audit&amp;VAR:KEY=BORKVWNEBM&amp;VAR:QUERY=RkZfRUJJVERBX09QRVIoQ0FMLDIwMDkp&amp;WINDOW=FIRST_POPUP&amp;HEIGHT=450&amp;WIDTH=450&amp;START_MAXIMI","ZED=FALSE&amp;VAR:CALENDAR=US&amp;VAR:SYMBOL=ZNGA&amp;VAR:INDEX=0"}</definedName>
    <definedName name="_1348__FDSAUDITLINK__" hidden="1">{"fdsup://directions/FAT Viewer?action=UPDATE&amp;creator=factset&amp;DYN_ARGS=TRUE&amp;DOC_NAME=FAT:FQL_AUDITING_CLIENT_TEMPLATE.FAT&amp;display_string=Audit&amp;VAR:KEY=HMPSLOHGXY&amp;VAR:QUERY=RkZfRUJJVERBX09QRVIoQ0FMLDIwMDkp&amp;WINDOW=FIRST_POPUP&amp;HEIGHT=450&amp;WIDTH=450&amp;START_MAXIMI","ZED=FALSE&amp;VAR:CALENDAR=US&amp;VAR:SYMBOL=05275N10&amp;VAR:INDEX=0"}</definedName>
    <definedName name="_1349__FDSAUDITLINK__" hidden="1">{"fdsup://directions/FAT Viewer?action=UPDATE&amp;creator=factset&amp;DYN_ARGS=TRUE&amp;DOC_NAME=FAT:FQL_AUDITING_CLIENT_TEMPLATE.FAT&amp;display_string=Audit&amp;VAR:KEY=OBMZSBQJKZ&amp;VAR:QUERY=RkZfRUJJVERBX09QRVIoQ0FMLDIwMDkp&amp;WINDOW=FIRST_POPUP&amp;HEIGHT=450&amp;WIDTH=450&amp;START_MAXIMI","ZED=FALSE&amp;VAR:CALENDAR=US&amp;VAR:SYMBOL=Z&amp;VAR:INDEX=0"}</definedName>
    <definedName name="_135__FDSAUDITLINK__" hidden="1">{"fdsup://IBCentral/FAT Viewer?action=UPDATE&amp;creator=factset&amp;DOC_NAME=fat:reuters_annual_source_window.fat&amp;display_string=Audit&amp;DYN_ARGS=TRUE&amp;VAR:ID1=85915210&amp;VAR:RCODE=FEDEP&amp;VAR:SDATE=20080399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50__FDSAUDITLINK__" hidden="1">{"fdsup://directions/FAT Viewer?action=UPDATE&amp;creator=factset&amp;DYN_ARGS=TRUE&amp;DOC_NAME=FAT:FQL_AUDITING_CLIENT_TEMPLATE.FAT&amp;display_string=Audit&amp;VAR:KEY=QTKVWXYBQN&amp;VAR:QUERY=RkZfRUJJVERBX09QRVIoQ0FMLDIwMDkp&amp;WINDOW=FIRST_POPUP&amp;HEIGHT=450&amp;WIDTH=450&amp;START_MAXIMI","ZED=FALSE&amp;VAR:CALENDAR=US&amp;VAR:SYMBOL=TZOO&amp;VAR:INDEX=0"}</definedName>
    <definedName name="_1351__FDSAUDITLINK__" hidden="1">{"fdsup://directions/FAT Viewer?action=UPDATE&amp;creator=factset&amp;DYN_ARGS=TRUE&amp;DOC_NAME=FAT:FQL_AUDITING_CLIENT_TEMPLATE.FAT&amp;display_string=Audit&amp;VAR:KEY=ULKDADELAV&amp;VAR:QUERY=RkZfRUJJVERBX09QRVIoQ0FMLDIwMDkp&amp;WINDOW=FIRST_POPUP&amp;HEIGHT=450&amp;WIDTH=450&amp;START_MAXIMI","ZED=FALSE&amp;VAR:CALENDAR=US&amp;VAR:SYMBOL=DMD&amp;VAR:INDEX=0"}</definedName>
    <definedName name="_1352__FDSAUDITLINK__" hidden="1">{"fdsup://directions/FAT Viewer?action=UPDATE&amp;creator=factset&amp;DYN_ARGS=TRUE&amp;DOC_NAME=FAT:FQL_AUDITING_CLIENT_TEMPLATE.FAT&amp;display_string=Audit&amp;VAR:KEY=YJYVSTOHGN&amp;VAR:QUERY=RkZfRUJJVERBX09QRVIoQ0FMLDIwMDkp&amp;WINDOW=FIRST_POPUP&amp;HEIGHT=450&amp;WIDTH=450&amp;START_MAXIMI","ZED=FALSE&amp;VAR:CALENDAR=US&amp;VAR:SYMBOL=LOOP&amp;VAR:INDEX=0"}</definedName>
    <definedName name="_1353__FDSAUDITLINK__" hidden="1">{"fdsup://directions/FAT Viewer?action=UPDATE&amp;creator=factset&amp;DYN_ARGS=TRUE&amp;DOC_NAME=FAT:FQL_AUDITING_CLIENT_TEMPLATE.FAT&amp;display_string=Audit&amp;VAR:KEY=GFMFYZOJEB&amp;VAR:QUERY=RkZfRUJJVERBX09QRVIoQ0FMLDIwMDkp&amp;WINDOW=FIRST_POPUP&amp;HEIGHT=450&amp;WIDTH=450&amp;START_MAXIMI","ZED=FALSE&amp;VAR:CALENDAR=US&amp;VAR:SYMBOL=P&amp;VAR:INDEX=0"}</definedName>
    <definedName name="_1354__FDSAUDITLINK__" hidden="1">{"fdsup://directions/FAT Viewer?action=UPDATE&amp;creator=factset&amp;DYN_ARGS=TRUE&amp;DOC_NAME=FAT:FQL_AUDITING_CLIENT_TEMPLATE.FAT&amp;display_string=Audit&amp;VAR:KEY=ONQRGJGJQD&amp;VAR:QUERY=RkZfRUJJVERBX09QRVIoQ0FMLDIwMDkp&amp;WINDOW=FIRST_POPUP&amp;HEIGHT=450&amp;WIDTH=450&amp;START_MAXIMI","ZED=FALSE&amp;VAR:CALENDAR=US&amp;VAR:SYMBOL=AWAY&amp;VAR:INDEX=0"}</definedName>
    <definedName name="_1355__FDSAUDITLINK__" hidden="1">{"fdsup://directions/FAT Viewer?action=UPDATE&amp;creator=factset&amp;DYN_ARGS=TRUE&amp;DOC_NAME=FAT:FQL_AUDITING_CLIENT_TEMPLATE.FAT&amp;display_string=Audit&amp;VAR:KEY=WFQVIFCZAB&amp;VAR:QUERY=RkZfRUJJVERBX09QRVIoQ0FMLDIwMDkp&amp;WINDOW=FIRST_POPUP&amp;HEIGHT=450&amp;WIDTH=450&amp;START_MAXIMI","ZED=FALSE&amp;VAR:CALENDAR=US&amp;VAR:SYMBOL=GRPN&amp;VAR:INDEX=0"}</definedName>
    <definedName name="_1356__FDSAUDITLINK__" hidden="1">{"fdsup://directions/FAT Viewer?action=UPDATE&amp;creator=factset&amp;DYN_ARGS=TRUE&amp;DOC_NAME=FAT:FQL_AUDITING_CLIENT_TEMPLATE.FAT&amp;display_string=Audit&amp;VAR:KEY=CBUZOXYHCT&amp;VAR:QUERY=RkZfRUJJVERBX09QRVIoQ0FMLDIwMDgp&amp;WINDOW=FIRST_POPUP&amp;HEIGHT=450&amp;WIDTH=450&amp;START_MAXIMI","ZED=FALSE&amp;VAR:CALENDAR=US&amp;VAR:SYMBOL=YELP&amp;VAR:INDEX=0"}</definedName>
    <definedName name="_1357__FDSAUDITLINK__" hidden="1">{"fdsup://directions/FAT Viewer?action=UPDATE&amp;creator=factset&amp;DYN_ARGS=TRUE&amp;DOC_NAME=FAT:FQL_AUDITING_CLIENT_TEMPLATE.FAT&amp;display_string=Audit&amp;VAR:KEY=YPAZIRGDCH&amp;VAR:QUERY=RkZfRUJJVERBX09QRVIoQ0FMLDIwMDgp&amp;WINDOW=FIRST_POPUP&amp;HEIGHT=450&amp;WIDTH=450&amp;START_MAXIMI","ZED=FALSE&amp;VAR:CALENDAR=US&amp;VAR:SYMBOL=YNDX&amp;VAR:INDEX=0"}</definedName>
    <definedName name="_1358__FDSAUDITLINK__" hidden="1">{"fdsup://directions/FAT Viewer?action=UPDATE&amp;creator=factset&amp;DYN_ARGS=TRUE&amp;DOC_NAME=FAT:FQL_AUDITING_CLIENT_TEMPLATE.FAT&amp;display_string=Audit&amp;VAR:KEY=KLUPOLIHUR&amp;VAR:QUERY=RkZfRUJJVERBX09QRVIoQ0FMLDIwMDgp&amp;WINDOW=FIRST_POPUP&amp;HEIGHT=450&amp;WIDTH=450&amp;START_MAXIMI","ZED=FALSE&amp;VAR:CALENDAR=US&amp;VAR:SYMBOL=VELT&amp;VAR:INDEX=0"}</definedName>
    <definedName name="_1359__FDSAUDITLINK__" hidden="1">{"fdsup://directions/FAT Viewer?action=UPDATE&amp;creator=factset&amp;DYN_ARGS=TRUE&amp;DOC_NAME=FAT:FQL_AUDITING_CLIENT_TEMPLATE.FAT&amp;display_string=Audit&amp;VAR:KEY=UFYDATWPKN&amp;VAR:QUERY=RkZfRUJJVERBX09QRVIoQ0FMLDIwMDgp&amp;WINDOW=FIRST_POPUP&amp;HEIGHT=450&amp;WIDTH=450&amp;START_MAXIMI","ZED=FALSE&amp;VAR:CALENDAR=US&amp;VAR:SYMBOL=ZNGA&amp;VAR:INDEX=0"}</definedName>
    <definedName name="_136__FDSAUDITLINK__" hidden="1">{"fdsup://IBCentral/FAT Viewer?action=UPDATE&amp;creator=factset&amp;DOC_NAME=fat:reuters_annual_source_window.fat&amp;display_string=Audit&amp;DYN_ARGS=TRUE&amp;VAR:ID1=85915210&amp;VAR:RCODE=FEDEP&amp;VAR:SDATE=20070399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60__FDSAUDITLINK__" hidden="1">{"fdsup://directions/FAT Viewer?action=UPDATE&amp;creator=factset&amp;DYN_ARGS=TRUE&amp;DOC_NAME=FAT:FQL_AUDITING_CLIENT_TEMPLATE.FAT&amp;display_string=Audit&amp;VAR:KEY=WHWDCXCHQD&amp;VAR:QUERY=RkZfRUJJVERBX09QRVIoQ0FMLDIwMDgp&amp;WINDOW=FIRST_POPUP&amp;HEIGHT=450&amp;WIDTH=450&amp;START_MAXIMI","ZED=FALSE&amp;VAR:CALENDAR=US&amp;VAR:SYMBOL=Z&amp;VAR:INDEX=0"}</definedName>
    <definedName name="_1361__FDSAUDITLINK__" hidden="1">{"fdsup://directions/FAT Viewer?action=UPDATE&amp;creator=factset&amp;DYN_ARGS=TRUE&amp;DOC_NAME=FAT:FQL_AUDITING_CLIENT_TEMPLATE.FAT&amp;display_string=Audit&amp;VAR:KEY=OPQDWHYRKR&amp;VAR:QUERY=RkZfRUJJVERBX09QRVIoQ0FMLDIwMDgp&amp;WINDOW=FIRST_POPUP&amp;HEIGHT=450&amp;WIDTH=450&amp;START_MAXIMI","ZED=FALSE&amp;VAR:CALENDAR=US&amp;VAR:SYMBOL=DMD&amp;VAR:INDEX=0"}</definedName>
    <definedName name="_1362__FDSAUDITLINK__" hidden="1">{"fdsup://directions/FAT Viewer?action=UPDATE&amp;creator=factset&amp;DYN_ARGS=TRUE&amp;DOC_NAME=FAT:FQL_AUDITING_CLIENT_TEMPLATE.FAT&amp;display_string=Audit&amp;VAR:KEY=KFALSTCFYB&amp;VAR:QUERY=RkZfRUJJVERBX09QRVIoQ0FMLDIwMDgp&amp;WINDOW=FIRST_POPUP&amp;HEIGHT=450&amp;WIDTH=450&amp;START_MAXIMI","ZED=FALSE&amp;VAR:CALENDAR=US&amp;VAR:SYMBOL=LOOP&amp;VAR:INDEX=0"}</definedName>
    <definedName name="_1363__FDSAUDITLINK__" hidden="1">{"fdsup://directions/FAT Viewer?action=UPDATE&amp;creator=factset&amp;DYN_ARGS=TRUE&amp;DOC_NAME=FAT:FQL_AUDITING_CLIENT_TEMPLATE.FAT&amp;display_string=Audit&amp;VAR:KEY=EVIBIFYFOH&amp;VAR:QUERY=RkZfRUJJVERBX09QRVIoQ0FMLDIwMDgp&amp;WINDOW=FIRST_POPUP&amp;HEIGHT=450&amp;WIDTH=450&amp;START_MAXIMI","ZED=FALSE&amp;VAR:CALENDAR=US&amp;VAR:SYMBOL=P&amp;VAR:INDEX=0"}</definedName>
    <definedName name="_1364__FDSAUDITLINK__" hidden="1">{"fdsup://directions/FAT Viewer?action=UPDATE&amp;creator=factset&amp;DYN_ARGS=TRUE&amp;DOC_NAME=FAT:FQL_AUDITING_CLIENT_TEMPLATE.FAT&amp;display_string=Audit&amp;VAR:KEY=GDINKPWLED&amp;VAR:QUERY=RkZfRUJJVERBX09QRVIoQ0FMLDIwMDgp&amp;WINDOW=FIRST_POPUP&amp;HEIGHT=450&amp;WIDTH=450&amp;START_MAXIMI","ZED=FALSE&amp;VAR:CALENDAR=US&amp;VAR:SYMBOL=AWAY&amp;VAR:INDEX=0"}</definedName>
    <definedName name="_1365__FDSAUDITLINK__" hidden="1">{"fdsup://directions/FAT Viewer?action=UPDATE&amp;creator=factset&amp;DYN_ARGS=TRUE&amp;DOC_NAME=FAT:FQL_AUDITING_CLIENT_TEMPLATE.FAT&amp;display_string=Audit&amp;VAR:KEY=GNSPQLUHEP&amp;VAR:QUERY=RkZfRUJJVERBX09QRVIoQ0FMLDIwMDgp&amp;WINDOW=FIRST_POPUP&amp;HEIGHT=450&amp;WIDTH=450&amp;START_MAXIMI","ZED=FALSE&amp;VAR:CALENDAR=US&amp;VAR:SYMBOL=GRPN&amp;VAR:INDEX=0"}</definedName>
    <definedName name="_1366__FDSAUDITLINK__" hidden="1">{"fdsup://directions/FAT Viewer?action=UPDATE&amp;creator=factset&amp;DYN_ARGS=TRUE&amp;DOC_NAME=FAT:FQL_AUDITING_CLIENT_TEMPLATE.FAT&amp;display_string=Audit&amp;VAR:KEY=CJQHETCRQB&amp;VAR:QUERY=RkZfRUJJVERBX09QRVIoQ0FMLDIwMDgp&amp;WINDOW=FIRST_POPUP&amp;HEIGHT=450&amp;WIDTH=450&amp;START_MAXIMI","ZED=FALSE&amp;VAR:CALENDAR=US&amp;VAR:SYMBOL=03280310&amp;VAR:INDEX=0"}</definedName>
    <definedName name="_1367__FDSAUDITLINK__" hidden="1">{"fdsup://directions/FAT Viewer?action=UPDATE&amp;creator=factset&amp;DYN_ARGS=TRUE&amp;DOC_NAME=FAT:FQL_AUDITING_CLIENT_TEMPLATE.FAT&amp;display_string=Audit&amp;VAR:KEY=XEBEPSBSHW&amp;VAR:QUERY=RkZfRUJJVERBX09QRVIoQ0FMLDIwMDgp&amp;WINDOW=FIRST_POPUP&amp;HEIGHT=450&amp;WIDTH=450&amp;START_MAXIMI","ZED=FALSE&amp;VAR:CALENDAR=US&amp;VAR:SYMBOL=00184X10&amp;VAR:INDEX=0"}</definedName>
    <definedName name="_1368__FDSAUDITLINK__" hidden="1">{"fdsup://directions/FAT Viewer?action=UPDATE&amp;creator=factset&amp;DYN_ARGS=TRUE&amp;DOC_NAME=FAT:FQL_AUDITING_CLIENT_TEMPLATE.FAT&amp;display_string=Audit&amp;VAR:KEY=AXQZWBOLGN&amp;VAR:QUERY=RkZfRUJJVERBX09QRVIoQ0FMLDIwMDgp&amp;WINDOW=FIRST_POPUP&amp;HEIGHT=450&amp;WIDTH=450&amp;START_MAXIMI","ZED=FALSE&amp;VAR:CALENDAR=US&amp;VAR:SYMBOL=94770V10&amp;VAR:INDEX=0"}</definedName>
    <definedName name="_1369__FDSAUDITLINK__" hidden="1">{"fdsup://directions/FAT Viewer?action=UPDATE&amp;creator=factset&amp;DYN_ARGS=TRUE&amp;DOC_NAME=FAT:FQL_AUDITING_CLIENT_TEMPLATE.FAT&amp;display_string=Audit&amp;VAR:KEY=QBUFIZUTOX&amp;VAR:QUERY=RkZfU0FMRVMoQ0FMLDIwMTEp&amp;WINDOW=FIRST_POPUP&amp;HEIGHT=450&amp;WIDTH=450&amp;START_MAXIMIZED=FALS","E&amp;VAR:CALENDAR=US&amp;VAR:SYMBOL=YELP&amp;VAR:INDEX=0"}</definedName>
    <definedName name="_137__FDSAUDITLINK__" hidden="1">{"fdsup://IBCentral/FAT Viewer?action=UPDATE&amp;creator=factset&amp;DOC_NAME=fat:reuters_annual_source_window.fat&amp;display_string=Audit&amp;DYN_ARGS=TRUE&amp;VAR:ID1=85915210&amp;VAR:RCODE=FEDEP&amp;VAR:SDATE=20060399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70__FDSAUDITLINK__" hidden="1">{"fdsup://directions/FAT Viewer?action=UPDATE&amp;creator=factset&amp;DYN_ARGS=TRUE&amp;DOC_NAME=FAT:FQL_AUDITING_CLIENT_TEMPLATE.FAT&amp;display_string=Audit&amp;VAR:KEY=AFUVCRUZET&amp;VAR:QUERY=RkZfU0FMRVMoQ0FMLDIwMTEp&amp;WINDOW=FIRST_POPUP&amp;HEIGHT=450&amp;WIDTH=450&amp;START_MAXIMIZED=FALS","E&amp;VAR:CALENDAR=US&amp;VAR:SYMBOL=LOOP&amp;VAR:INDEX=0"}</definedName>
    <definedName name="_1371__FDSAUDITLINK__" hidden="1">{"fdsup://directions/FAT Viewer?action=UPDATE&amp;creator=factset&amp;DYN_ARGS=TRUE&amp;DOC_NAME=FAT:FQL_AUDITING_CLIENT_TEMPLATE.FAT&amp;display_string=Audit&amp;VAR:KEY=OTCLGRGLWZ&amp;VAR:QUERY=RkZfU0FMRVMoQ0FMLDIwMTEp&amp;WINDOW=FIRST_POPUP&amp;HEIGHT=450&amp;WIDTH=450&amp;START_MAXIMIZED=FALS","E&amp;VAR:CALENDAR=US&amp;VAR:SYMBOL=P&amp;VAR:INDEX=0"}</definedName>
    <definedName name="_1372__FDSAUDITLINK__" hidden="1">{"fdsup://directions/FAT Viewer?action=UPDATE&amp;creator=factset&amp;DYN_ARGS=TRUE&amp;DOC_NAME=FAT:FQL_AUDITING_CLIENT_TEMPLATE.FAT&amp;display_string=Audit&amp;VAR:KEY=QJURQZCRUR&amp;VAR:QUERY=RkZfU0FMRVMoQ0FMLDIwMTEp&amp;WINDOW=FIRST_POPUP&amp;HEIGHT=450&amp;WIDTH=450&amp;START_MAXIMIZED=FALS","E&amp;VAR:CALENDAR=US&amp;VAR:SYMBOL=88368Q10&amp;VAR:INDEX=0"}</definedName>
    <definedName name="_1373__FDSAUDITLINK__" hidden="1">{"fdsup://directions/FAT Viewer?action=UPDATE&amp;creator=factset&amp;DYN_ARGS=TRUE&amp;DOC_NAME=FAT:FQL_AUDITING_CLIENT_TEMPLATE.FAT&amp;display_string=Audit&amp;VAR:KEY=VILGLOPQHW&amp;VAR:QUERY=RkZfU0FMRVMoQ0FMLDIwMTAp&amp;WINDOW=FIRST_POPUP&amp;HEIGHT=450&amp;WIDTH=450&amp;START_MAXIMIZED=FALS","E&amp;VAR:CALENDAR=US&amp;VAR:SYMBOL=YELP&amp;VAR:INDEX=0"}</definedName>
    <definedName name="_1374__FDSAUDITLINK__" hidden="1">{"fdsup://directions/FAT Viewer?action=UPDATE&amp;creator=factset&amp;DYN_ARGS=TRUE&amp;DOC_NAME=FAT:FQL_AUDITING_CLIENT_TEMPLATE.FAT&amp;display_string=Audit&amp;VAR:KEY=ZQHWLIDUBC&amp;VAR:QUERY=RkZfU0FMRVMoQ0FMLDIwMTAp&amp;WINDOW=FIRST_POPUP&amp;HEIGHT=450&amp;WIDTH=450&amp;START_MAXIMIZED=FALS","E&amp;VAR:CALENDAR=US&amp;VAR:SYMBOL=YNDX&amp;VAR:INDEX=0"}</definedName>
    <definedName name="_1375__FDSAUDITLINK__" hidden="1">{"fdsup://directions/FAT Viewer?action=UPDATE&amp;creator=factset&amp;DYN_ARGS=TRUE&amp;DOC_NAME=FAT:FQL_AUDITING_CLIENT_TEMPLATE.FAT&amp;display_string=Audit&amp;VAR:KEY=JAVIPOTARM&amp;VAR:QUERY=RkZfU0FMRVMoQ0FMLDIwMTAp&amp;WINDOW=FIRST_POPUP&amp;HEIGHT=450&amp;WIDTH=450&amp;START_MAXIMIZED=FALS","E&amp;VAR:CALENDAR=US&amp;VAR:SYMBOL=VELT&amp;VAR:INDEX=0"}</definedName>
    <definedName name="_1376__FDSAUDITLINK__" hidden="1">{"fdsup://directions/FAT Viewer?action=UPDATE&amp;creator=factset&amp;DYN_ARGS=TRUE&amp;DOC_NAME=FAT:FQL_AUDITING_CLIENT_TEMPLATE.FAT&amp;display_string=Audit&amp;VAR:KEY=NCXCHUTMFK&amp;VAR:QUERY=RkZfU0FMRVMoQ0FMLDIwMTAp&amp;WINDOW=FIRST_POPUP&amp;HEIGHT=450&amp;WIDTH=450&amp;START_MAXIMIZED=FALS","E&amp;VAR:CALENDAR=US&amp;VAR:SYMBOL=ZNGA&amp;VAR:INDEX=0"}</definedName>
    <definedName name="_1377__FDSAUDITLINK__" hidden="1">{"fdsup://directions/FAT Viewer?action=UPDATE&amp;creator=factset&amp;DYN_ARGS=TRUE&amp;DOC_NAME=FAT:FQL_AUDITING_CLIENT_TEMPLATE.FAT&amp;display_string=Audit&amp;VAR:KEY=FCZCRYHQXK&amp;VAR:QUERY=RkZfU0FMRVMoQ0FMLDIwMTAp&amp;WINDOW=FIRST_POPUP&amp;HEIGHT=450&amp;WIDTH=450&amp;START_MAXIMIZED=FALS","E&amp;VAR:CALENDAR=US&amp;VAR:SYMBOL=Z&amp;VAR:INDEX=0"}</definedName>
    <definedName name="_1379__FDSAUDITLINK__" hidden="1">{"fdsup://directions/FAT Viewer?action=UPDATE&amp;creator=factset&amp;DYN_ARGS=TRUE&amp;DOC_NAME=FAT:FQL_AUDITING_CLIENT_TEMPLATE.FAT&amp;display_string=Audit&amp;VAR:KEY=ZMVUBIXAZO&amp;VAR:QUERY=RkZfU0FMRVMoQ0FMLDIwMTAp&amp;WINDOW=FIRST_POPUP&amp;HEIGHT=450&amp;WIDTH=450&amp;START_MAXIMIZED=FALS","E&amp;VAR:CALENDAR=US&amp;VAR:SYMBOL=LOOP&amp;VAR:INDEX=0"}</definedName>
    <definedName name="_138__FDSAUDITLINK__" hidden="1">{"fdsup://IBCentral/FAT Viewer?action=UPDATE&amp;creator=factset&amp;DOC_NAME=fat:reuters_annual_source_window.fat&amp;display_string=Audit&amp;DYN_ARGS=TRUE&amp;VAR:ID1=74439H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80__FDSAUDITLINK__" hidden="1">{"fdsup://directions/FAT Viewer?action=UPDATE&amp;creator=factset&amp;DYN_ARGS=TRUE&amp;DOC_NAME=FAT:FQL_AUDITING_CLIENT_TEMPLATE.FAT&amp;display_string=Audit&amp;VAR:KEY=RMRINUTGTO&amp;VAR:QUERY=RkZfU0FMRVMoQ0FMLDIwMTAp&amp;WINDOW=FIRST_POPUP&amp;HEIGHT=450&amp;WIDTH=450&amp;START_MAXIMIZED=FALS","E&amp;VAR:CALENDAR=US&amp;VAR:SYMBOL=P&amp;VAR:INDEX=0"}</definedName>
    <definedName name="_1381__FDSAUDITLINK__" hidden="1">{"fdsup://directions/FAT Viewer?action=UPDATE&amp;creator=factset&amp;DYN_ARGS=TRUE&amp;DOC_NAME=FAT:FQL_AUDITING_CLIENT_TEMPLATE.FAT&amp;display_string=Audit&amp;VAR:KEY=XULSVIJCVS&amp;VAR:QUERY=RkZfU0FMRVMoQ0FMLDIwMTAp&amp;WINDOW=FIRST_POPUP&amp;HEIGHT=450&amp;WIDTH=450&amp;START_MAXIMIZED=FALS","E&amp;VAR:CALENDAR=US&amp;VAR:SYMBOL=AWAY&amp;VAR:INDEX=0"}</definedName>
    <definedName name="_1382__FDSAUDITLINK__" hidden="1">{"fdsup://directions/FAT Viewer?action=UPDATE&amp;creator=factset&amp;DYN_ARGS=TRUE&amp;DOC_NAME=FAT:FQL_AUDITING_CLIENT_TEMPLATE.FAT&amp;display_string=Audit&amp;VAR:KEY=JITAZGJERE&amp;VAR:QUERY=RkZfU0FMRVMoQ0FMLDIwMTAp&amp;WINDOW=FIRST_POPUP&amp;HEIGHT=450&amp;WIDTH=450&amp;START_MAXIMIZED=FALS","E&amp;VAR:CALENDAR=US&amp;VAR:SYMBOL=GRPN&amp;VAR:INDEX=0"}</definedName>
    <definedName name="_1383__FDSAUDITLINK__" hidden="1">{"fdsup://directions/FAT Viewer?action=UPDATE&amp;creator=factset&amp;DYN_ARGS=TRUE&amp;DOC_NAME=FAT:FQL_AUDITING_CLIENT_TEMPLATE.FAT&amp;display_string=Audit&amp;VAR:KEY=HWJMLQBGVC&amp;VAR:QUERY=RkZfU0FMRVMoQ0FMLDIwMTAp&amp;WINDOW=FIRST_POPUP&amp;HEIGHT=450&amp;WIDTH=450&amp;START_MAXIMIZED=FALS","E&amp;VAR:CALENDAR=US&amp;VAR:SYMBOL=88368Q10&amp;VAR:INDEX=0"}</definedName>
    <definedName name="_1384__FDSAUDITLINK__" hidden="1">{"fdsup://directions/FAT Viewer?action=UPDATE&amp;creator=factset&amp;DYN_ARGS=TRUE&amp;DOC_NAME=FAT:FQL_AUDITING_CLIENT_TEMPLATE.FAT&amp;display_string=Audit&amp;VAR:KEY=SNMRSHYXED&amp;VAR:QUERY=RkZfU0FMRVMoQ0FMLDIwMDkp&amp;WINDOW=FIRST_POPUP&amp;HEIGHT=450&amp;WIDTH=450&amp;START_MAXIMIZED=FALS","E&amp;VAR:CALENDAR=US&amp;VAR:SYMBOL=YELP&amp;VAR:INDEX=0"}</definedName>
    <definedName name="_1385__FDSAUDITLINK__" hidden="1">{"fdsup://directions/FAT Viewer?action=UPDATE&amp;creator=factset&amp;DYN_ARGS=TRUE&amp;DOC_NAME=FAT:FQL_AUDITING_CLIENT_TEMPLATE.FAT&amp;display_string=Audit&amp;VAR:KEY=ENCDMNAPQD&amp;VAR:QUERY=RkZfU0FMRVMoQ0FMLDIwMDkp&amp;WINDOW=FIRST_POPUP&amp;HEIGHT=450&amp;WIDTH=450&amp;START_MAXIMIZED=FALS","E&amp;VAR:CALENDAR=US&amp;VAR:SYMBOL=YNDX&amp;VAR:INDEX=0"}</definedName>
    <definedName name="_1386__FDSAUDITLINK__" hidden="1">{"fdsup://directions/FAT Viewer?action=UPDATE&amp;creator=factset&amp;DYN_ARGS=TRUE&amp;DOC_NAME=FAT:FQL_AUDITING_CLIENT_TEMPLATE.FAT&amp;display_string=Audit&amp;VAR:KEY=EVSBIDOHKZ&amp;VAR:QUERY=RkZfU0FMRVMoQ0FMLDIwMDkp&amp;WINDOW=FIRST_POPUP&amp;HEIGHT=450&amp;WIDTH=450&amp;START_MAXIMIZED=FALS","E&amp;VAR:CALENDAR=US&amp;VAR:SYMBOL=VELT&amp;VAR:INDEX=0"}</definedName>
    <definedName name="_1387__FDSAUDITLINK__" hidden="1">{"fdsup://directions/FAT Viewer?action=UPDATE&amp;creator=factset&amp;DYN_ARGS=TRUE&amp;DOC_NAME=FAT:FQL_AUDITING_CLIENT_TEMPLATE.FAT&amp;display_string=Audit&amp;VAR:KEY=EHIRQLYDUH&amp;VAR:QUERY=RkZfU0FMRVMoQ0FMLDIwMDkp&amp;WINDOW=FIRST_POPUP&amp;HEIGHT=450&amp;WIDTH=450&amp;START_MAXIMIZED=FALS","E&amp;VAR:CALENDAR=US&amp;VAR:SYMBOL=ZNGA&amp;VAR:INDEX=0"}</definedName>
    <definedName name="_1388__FDSAUDITLINK__" hidden="1">{"fdsup://directions/FAT Viewer?action=UPDATE&amp;creator=factset&amp;DYN_ARGS=TRUE&amp;DOC_NAME=FAT:FQL_AUDITING_CLIENT_TEMPLATE.FAT&amp;display_string=Audit&amp;VAR:KEY=SDGTKZABCX&amp;VAR:QUERY=RkZfU0FMRVMoQ0FMLDIwMDkp&amp;WINDOW=FIRST_POPUP&amp;HEIGHT=450&amp;WIDTH=450&amp;START_MAXIMIZED=FALS","E&amp;VAR:CALENDAR=US&amp;VAR:SYMBOL=05275N10&amp;VAR:INDEX=0"}</definedName>
    <definedName name="_1389__FDSAUDITLINK__" hidden="1">{"fdsup://directions/FAT Viewer?action=UPDATE&amp;creator=factset&amp;DYN_ARGS=TRUE&amp;DOC_NAME=FAT:FQL_AUDITING_CLIENT_TEMPLATE.FAT&amp;display_string=Audit&amp;VAR:KEY=RODCVUJWZA&amp;VAR:QUERY=RkZfU0FMRVMoQ0FMLDIwMDkp&amp;WINDOW=FIRST_POPUP&amp;HEIGHT=450&amp;WIDTH=450&amp;START_MAXIMIZED=FALS","E&amp;VAR:CALENDAR=US&amp;VAR:SYMBOL=Z&amp;VAR:INDEX=0"}</definedName>
    <definedName name="_139__FDSAUDITLINK__" hidden="1">{"fdsup://IBCentral/FAT Viewer?action=UPDATE&amp;creator=factset&amp;DOC_NAME=fat:reuters_annual_source_window.fat&amp;display_string=Audit&amp;DYN_ARGS=TRUE&amp;VAR:ID1=74439H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90__FDSAUDITLINK__" hidden="1">{"fdsup://directions/FAT Viewer?action=UPDATE&amp;creator=factset&amp;DYN_ARGS=TRUE&amp;DOC_NAME=FAT:FQL_AUDITING_CLIENT_TEMPLATE.FAT&amp;display_string=Audit&amp;VAR:KEY=LIPKVCVGFS&amp;VAR:QUERY=RkZfU0FMRVMoQ0FMLDIwMDkp&amp;WINDOW=FIRST_POPUP&amp;HEIGHT=450&amp;WIDTH=450&amp;START_MAXIMIZED=FALS","E&amp;VAR:CALENDAR=US&amp;VAR:SYMBOL=DMD&amp;VAR:INDEX=0"}</definedName>
    <definedName name="_1391__FDSAUDITLINK__" hidden="1">{"fdsup://directions/FAT Viewer?action=UPDATE&amp;creator=factset&amp;DYN_ARGS=TRUE&amp;DOC_NAME=FAT:FQL_AUDITING_CLIENT_TEMPLATE.FAT&amp;display_string=Audit&amp;VAR:KEY=VEHUNSTAJC&amp;VAR:QUERY=RkZfU0FMRVMoQ0FMLDIwMDkp&amp;WINDOW=FIRST_POPUP&amp;HEIGHT=450&amp;WIDTH=450&amp;START_MAXIMIZED=FALS","E&amp;VAR:CALENDAR=US&amp;VAR:SYMBOL=LOOP&amp;VAR:INDEX=0"}</definedName>
    <definedName name="_1392__FDSAUDITLINK__" hidden="1">{"fdsup://directions/FAT Viewer?action=UPDATE&amp;creator=factset&amp;DYN_ARGS=TRUE&amp;DOC_NAME=FAT:FQL_AUDITING_CLIENT_TEMPLATE.FAT&amp;display_string=Audit&amp;VAR:KEY=FMFGXUVQXO&amp;VAR:QUERY=RkZfU0FMRVMoQ0FMLDIwMDkp&amp;WINDOW=FIRST_POPUP&amp;HEIGHT=450&amp;WIDTH=450&amp;START_MAXIMIZED=FALS","E&amp;VAR:CALENDAR=US&amp;VAR:SYMBOL=P&amp;VAR:INDEX=0"}</definedName>
    <definedName name="_1393__FDSAUDITLINK__" hidden="1">{"fdsup://directions/FAT Viewer?action=UPDATE&amp;creator=factset&amp;DYN_ARGS=TRUE&amp;DOC_NAME=FAT:FQL_AUDITING_CLIENT_TEMPLATE.FAT&amp;display_string=Audit&amp;VAR:KEY=DYLOLKHEHO&amp;VAR:QUERY=RkZfU0FMRVMoQ0FMLDIwMDkp&amp;WINDOW=FIRST_POPUP&amp;HEIGHT=450&amp;WIDTH=450&amp;START_MAXIMIZED=FALS","E&amp;VAR:CALENDAR=US&amp;VAR:SYMBOL=AWAY&amp;VAR:INDEX=0"}</definedName>
    <definedName name="_1394__FDSAUDITLINK__" hidden="1">{"fdsup://directions/FAT Viewer?action=UPDATE&amp;creator=factset&amp;DYN_ARGS=TRUE&amp;DOC_NAME=FAT:FQL_AUDITING_CLIENT_TEMPLATE.FAT&amp;display_string=Audit&amp;VAR:KEY=VOBOJMVGFW&amp;VAR:QUERY=RkZfU0FMRVMoQ0FMLDIwMDkp&amp;WINDOW=FIRST_POPUP&amp;HEIGHT=450&amp;WIDTH=450&amp;START_MAXIMIZED=FALS","E&amp;VAR:CALENDAR=US&amp;VAR:SYMBOL=GRPN&amp;VAR:INDEX=0"}</definedName>
    <definedName name="_1395__FDSAUDITLINK__" hidden="1">{"fdsup://directions/FAT Viewer?action=UPDATE&amp;creator=factset&amp;DYN_ARGS=TRUE&amp;DOC_NAME=FAT:FQL_AUDITING_CLIENT_TEMPLATE.FAT&amp;display_string=Audit&amp;VAR:KEY=VELSJWHIFW&amp;VAR:QUERY=RkZfU0FMRVMoQ0FMLDIwMDgp&amp;WINDOW=FIRST_POPUP&amp;HEIGHT=450&amp;WIDTH=450&amp;START_MAXIMIZED=FALS","E&amp;VAR:CALENDAR=US&amp;VAR:SYMBOL=YELP&amp;VAR:INDEX=0"}</definedName>
    <definedName name="_1396__FDSAUDITLINK__" hidden="1">{"fdsup://directions/FAT Viewer?action=UPDATE&amp;creator=factset&amp;DYN_ARGS=TRUE&amp;DOC_NAME=FAT:FQL_AUDITING_CLIENT_TEMPLATE.FAT&amp;display_string=Audit&amp;VAR:KEY=HONCBADEPK&amp;VAR:QUERY=RkZfU0FMRVMoQ0FMLDIwMDgp&amp;WINDOW=FIRST_POPUP&amp;HEIGHT=450&amp;WIDTH=450&amp;START_MAXIMIZED=FALS","E&amp;VAR:CALENDAR=US&amp;VAR:SYMBOL=VELT&amp;VAR:INDEX=0"}</definedName>
    <definedName name="_1397__FDSAUDITLINK__" hidden="1">{"fdsup://directions/FAT Viewer?action=UPDATE&amp;creator=factset&amp;DYN_ARGS=TRUE&amp;DOC_NAME=FAT:FQL_AUDITING_CLIENT_TEMPLATE.FAT&amp;display_string=Audit&amp;VAR:KEY=BALKVGNCJU&amp;VAR:QUERY=RkZfU0FMRVMoQ0FMLDIwMDgp&amp;WINDOW=FIRST_POPUP&amp;HEIGHT=450&amp;WIDTH=450&amp;START_MAXIMIZED=FALS","E&amp;VAR:CALENDAR=US&amp;VAR:SYMBOL=ZNGA&amp;VAR:INDEX=0"}</definedName>
    <definedName name="_1398__FDSAUDITLINK__" hidden="1">{"fdsup://directions/FAT Viewer?action=UPDATE&amp;creator=factset&amp;DYN_ARGS=TRUE&amp;DOC_NAME=FAT:FQL_AUDITING_CLIENT_TEMPLATE.FAT&amp;display_string=Audit&amp;VAR:KEY=ZCBMDSDYVQ&amp;VAR:QUERY=RkZfU0FMRVMoQ0FMLDIwMDgp&amp;WINDOW=FIRST_POPUP&amp;HEIGHT=450&amp;WIDTH=450&amp;START_MAXIMIZED=FALS","E&amp;VAR:CALENDAR=US&amp;VAR:SYMBOL=Z&amp;VAR:INDEX=0"}</definedName>
    <definedName name="_1399__FDSAUDITLINK__" hidden="1">{"fdsup://directions/FAT Viewer?action=UPDATE&amp;creator=factset&amp;DYN_ARGS=TRUE&amp;DOC_NAME=FAT:FQL_AUDITING_CLIENT_TEMPLATE.FAT&amp;display_string=Audit&amp;VAR:KEY=HWPUBGNCZA&amp;VAR:QUERY=RkZfU0FMRVMoQ0FMLDIwMDgp&amp;WINDOW=FIRST_POPUP&amp;HEIGHT=450&amp;WIDTH=450&amp;START_MAXIMIZED=FALS","E&amp;VAR:CALENDAR=US&amp;VAR:SYMBOL=DMD&amp;VAR:INDEX=0"}</definedName>
    <definedName name="_14_______123Graph_BCHART_6" hidden="1">#REF!</definedName>
    <definedName name="_14__123Graph_ACHART_1" hidden="1">#REF!</definedName>
    <definedName name="_14__123Graph_ACHART_5" hidden="1">#REF!</definedName>
    <definedName name="_14__123Graph_BCHART_1" hidden="1">#REF!</definedName>
    <definedName name="_14__123Graph_XCHART_10" hidden="1">#REF!</definedName>
    <definedName name="_14__123Graph_XChart_1A" hidden="1">#REF!</definedName>
    <definedName name="_14__123Graph_XCHART_2" hidden="1">#REF!</definedName>
    <definedName name="_14__FDSAUDITLINK__" hidden="1">{"fdsup://IBCentral/FAT Viewer?action=UPDATE&amp;creator=factset&amp;DOC_NAME=fat:reuters_qtrly_source_window.fat&amp;display_string=Audit&amp;DYN_ARGS=TRUE&amp;VAR:ID1=67611V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_0__123Grap" hidden="1">#N/A</definedName>
    <definedName name="_14_0__123Graph_CCHAR" hidden="1">#REF!</definedName>
    <definedName name="_140__FDSAUDITLINK__" hidden="1">{"fdsup://IBCentral/FAT Viewer?action=UPDATE&amp;creator=factset&amp;DOC_NAME=fat:reuters_annual_source_window.fat&amp;display_string=Audit&amp;DYN_ARGS=TRUE&amp;VAR:ID1=74439H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400__FDSAUDITLINK__" hidden="1">{"fdsup://directions/FAT Viewer?action=UPDATE&amp;creator=factset&amp;DYN_ARGS=TRUE&amp;DOC_NAME=FAT:FQL_AUDITING_CLIENT_TEMPLATE.FAT&amp;display_string=Audit&amp;VAR:KEY=DKNUBOHWLG&amp;VAR:QUERY=RkZfU0FMRVMoQ0FMLDIwMDgp&amp;WINDOW=FIRST_POPUP&amp;HEIGHT=450&amp;WIDTH=450&amp;START_MAXIMIZED=FALS","E&amp;VAR:CALENDAR=US&amp;VAR:SYMBOL=LOOP&amp;VAR:INDEX=0"}</definedName>
    <definedName name="_1401__FDSAUDITLINK__" hidden="1">{"fdsup://directions/FAT Viewer?action=UPDATE&amp;creator=factset&amp;DYN_ARGS=TRUE&amp;DOC_NAME=FAT:FQL_AUDITING_CLIENT_TEMPLATE.FAT&amp;display_string=Audit&amp;VAR:KEY=XQLEZAXIFA&amp;VAR:QUERY=RkZfU0FMRVMoQ0FMLDIwMDgp&amp;WINDOW=FIRST_POPUP&amp;HEIGHT=450&amp;WIDTH=450&amp;START_MAXIMIZED=FALS","E&amp;VAR:CALENDAR=US&amp;VAR:SYMBOL=P&amp;VAR:INDEX=0"}</definedName>
    <definedName name="_1402__FDSAUDITLINK__" hidden="1">{"fdsup://directions/FAT Viewer?action=UPDATE&amp;creator=factset&amp;DYN_ARGS=TRUE&amp;DOC_NAME=FAT:FQL_AUDITING_CLIENT_TEMPLATE.FAT&amp;display_string=Audit&amp;VAR:KEY=PAHAZSNMRM&amp;VAR:QUERY=RkZfU0FMRVMoQ0FMLDIwMDgp&amp;WINDOW=FIRST_POPUP&amp;HEIGHT=450&amp;WIDTH=450&amp;START_MAXIMIZED=FALS","E&amp;VAR:CALENDAR=US&amp;VAR:SYMBOL=AWAY&amp;VAR:INDEX=0"}</definedName>
    <definedName name="_1403__FDSAUDITLINK__" hidden="1">{"fdsup://directions/FAT Viewer?action=UPDATE&amp;creator=factset&amp;DYN_ARGS=TRUE&amp;DOC_NAME=FAT:FQL_AUDITING_CLIENT_TEMPLATE.FAT&amp;display_string=Audit&amp;VAR:KEY=XKLQTCZIDQ&amp;VAR:QUERY=RkZfU0FMRVMoQ0FMLDIwMDgp&amp;WINDOW=FIRST_POPUP&amp;HEIGHT=450&amp;WIDTH=450&amp;START_MAXIMIZED=FALS","E&amp;VAR:CALENDAR=US&amp;VAR:SYMBOL=GRPN&amp;VAR:INDEX=0"}</definedName>
    <definedName name="_141__FDSAUDITLINK__" hidden="1">{"fdsup://IBCentral/FAT Viewer?action=UPDATE&amp;creator=factset&amp;DOC_NAME=fat:reuters_annual_source_window.fat&amp;display_string=Audit&amp;DYN_ARGS=TRUE&amp;VAR:ID1=070155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annual_source_window.fat&amp;display_string=Audit&amp;DYN_ARGS=TRUE&amp;VAR:ID1=070155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annual_source_window.fat&amp;display_string=Audit&amp;DYN_ARGS=TRUE&amp;VAR:ID1=070155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36__FDSAUDITLINK__" hidden="1">{"fdsup://directions/FAT Viewer?action=UPDATE&amp;creator=factset&amp;DYN_ARGS=TRUE&amp;DOC_NAME=FAT:FQL_AUDITING_CLIENT_TEMPLATE.FAT&amp;display_string=Audit&amp;VAR:KEY=UTEPSBEDUL&amp;VAR:QUERY=RkZfRUJJVERBX09QRVIoQ0FMLDIwMDkp&amp;WINDOW=FIRST_POPUP&amp;HEIGHT=450&amp;WIDTH=450&amp;START_MAXIMI","ZED=FALSE&amp;VAR:CALENDAR=US&amp;VAR:SYMBOL=ANGI&amp;VAR:INDEX=0"}</definedName>
    <definedName name="_144__123Graph_XCHART_13" hidden="1">#REF!</definedName>
    <definedName name="_144__FDSAUDITLINK__" hidden="1">{"fdsup://IBCentral/FAT Viewer?action=UPDATE&amp;creator=factset&amp;DOC_NAME=fat:reuters_annual_source_window.fat&amp;display_string=Audit&amp;DYN_ARGS=TRUE&amp;VAR:ID1=070155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annual_source_window.fat&amp;display_string=Audit&amp;DYN_ARGS=TRUE&amp;VAR:ID1=070155&amp;VAR:RCODE=FIBCEBIT&amp;VAR:SDATE=20060699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annual_source_window.fat&amp;display_string=Audit&amp;DYN_ARGS=TRUE&amp;VAR:ID1=070155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7__123Graph_CChart_1A" hidden="1">#REF!</definedName>
    <definedName name="_147__FDSAUDITLINK__" hidden="1">{"fdsup://IBCentral/FAT Viewer?action=UPDATE&amp;creator=factset&amp;DOC_NAME=fat:reuters_annual_source_window.fat&amp;display_string=Audit&amp;DYN_ARGS=TRUE&amp;VAR:ID1=070155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annual_source_window.fat&amp;display_string=Audit&amp;DYN_ARGS=TRUE&amp;VAR:ID1=070155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annual_source_window.fat&amp;display_string=Audit&amp;DYN_ARGS=TRUE&amp;VAR:ID1=070155&amp;VAR:RCODE=FDSREVSTOTAL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5_______123Graph_BCHART_7" hidden="1">#REF!</definedName>
    <definedName name="_15__123Graph_ACHART_13" hidden="1">#REF!</definedName>
    <definedName name="_15__123Graph_ACHART_5" hidden="1">#REF!</definedName>
    <definedName name="_15__123Graph_ACHART_6" hidden="1">#REF!</definedName>
    <definedName name="_15__123Graph_CCHART_1" hidden="1">#REF!</definedName>
    <definedName name="_15__123Graph_XChart_1A" hidden="1">#REF!</definedName>
    <definedName name="_15__123Graph_XCHART_3" hidden="1">#REF!</definedName>
    <definedName name="_15__123Graph_XChart_58B" hidden="1">#REF!</definedName>
    <definedName name="_15__FDSAUDITLINK__" hidden="1">{"fdsup://IBCentral/FAT Viewer?action=UPDATE&amp;creator=factset&amp;DOC_NAME=fat:reuters_qtrly_source_window.fat&amp;display_string=Audit&amp;DYN_ARGS=TRUE&amp;VAR:ID1=23918K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0__123Graph_XCHART_14" hidden="1">#REF!</definedName>
    <definedName name="_150__FDSAUDITLINK__" hidden="1">{"fdsup://IBCentral/FAT Viewer?action=UPDATE&amp;creator=factset&amp;DOC_NAME=fat:reuters_annual_source_window.fat&amp;display_string=Audit&amp;DYN_ARGS=TRUE&amp;VAR:ID1=B17NY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01__FDSAUDITLINK__" hidden="1">{"fdsup://directions/FAT Viewer?action=UPDATE&amp;creator=factset&amp;DYN_ARGS=TRUE&amp;DOC_NAME=FAT:FQL_AUDITING_CLIENT_TEMPLATE.FAT&amp;display_string=Audit&amp;VAR:KEY=AHQRUFUXOD&amp;VAR:QUERY=RkZfR1JPU1NfTUdOKEFOTiwyMDEzLCwsUkYp&amp;WINDOW=FIRST_POPUP&amp;HEIGHT=450&amp;WIDTH=450&amp;START_MA","XIMIZED=FALSE&amp;VAR:CALENDAR=US&amp;VAR:SYMBOL=CSTR&amp;VAR:INDEX=0"}</definedName>
    <definedName name="_151__FDSAUDITLINK__" hidden="1">{"fdsup://IBCentral/FAT Viewer?action=UPDATE&amp;creator=factset&amp;DOC_NAME=fat:reuters_annual_source_window.fat&amp;display_string=Audit&amp;DYN_ARGS=TRUE&amp;VAR:ID1=B17NY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annual_source_window.fat&amp;display_string=Audit&amp;DYN_ARGS=TRUE&amp;VAR:ID1=B17NY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27__FDSAUDITLINK__" hidden="1">{"fdsup://directions/FAT Viewer?action=UPDATE&amp;creator=factset&amp;DYN_ARGS=TRUE&amp;DOC_NAME=FAT:FQL_AUDITING_CLIENT_TEMPLATE.FAT&amp;display_string=Audit&amp;VAR:KEY=YNGXMVMVIZ&amp;VAR:QUERY=RkZfR1JPU1NfTUdOKEFOTiwyMDA4LCwsUkYp&amp;WINDOW=FIRST_POPUP&amp;HEIGHT=450&amp;WIDTH=450&amp;START_MA","XIMIZED=FALSE&amp;VAR:CALENDAR=US&amp;VAR:SYMBOL=ANGI&amp;VAR:INDEX=0"}</definedName>
    <definedName name="_153__FDSAUDITLINK__" hidden="1">{"fdsup://IBCentral/FAT Viewer?action=UPDATE&amp;creator=factset&amp;DOC_NAME=fat:reuters_annual_source_window.fat&amp;display_string=Audit&amp;DYN_ARGS=TRUE&amp;VAR:ID1=B0Z338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35__FDSAUDITLINK__" hidden="1">{"fdsup://directions/FAT Viewer?action=UPDATE&amp;creator=factset&amp;DYN_ARGS=TRUE&amp;DOC_NAME=FAT:FQL_AUDITING_CLIENT_TEMPLATE.FAT&amp;display_string=Audit&amp;VAR:KEY=AJGPODWBGN&amp;VAR:QUERY=RkZfU0FMRVMoQ0FMLDIwMTAp&amp;WINDOW=FIRST_POPUP&amp;HEIGHT=450&amp;WIDTH=450&amp;START_MAXIMIZED=FALS","E&amp;VAR:CALENDAR=US&amp;VAR:SYMBOL=FB&amp;VAR:INDEX=0"}</definedName>
    <definedName name="_1537__FDSAUDITLINK__" hidden="1">{"fdsup://directions/FAT Viewer?action=UPDATE&amp;creator=factset&amp;DYN_ARGS=TRUE&amp;DOC_NAME=FAT:FQL_AUDITING_CLIENT_TEMPLATE.FAT&amp;display_string=Audit&amp;VAR:KEY=EFUFSTCRUN&amp;VAR:QUERY=RkZfR1JPU1NfTUdOKEFOTiwyMDE0LCwsUkYp&amp;WINDOW=FIRST_POPUP&amp;HEIGHT=450&amp;WIDTH=450&amp;START_MA","XIMIZED=FALSE&amp;VAR:CALENDAR=US&amp;VAR:SYMBOL=NFLX&amp;VAR:INDEX=0"}</definedName>
    <definedName name="_154__FDSAUDITLINK__" hidden="1">{"fdsup://IBCentral/FAT Viewer?action=UPDATE&amp;creator=factset&amp;DOC_NAME=fat:reuters_annual_source_window.fat&amp;display_string=Audit&amp;DYN_ARGS=TRUE&amp;VAR:ID1=B0Z338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48__FDSAUDITLINK__" hidden="1">{"fdsup://directions/FAT Viewer?action=UPDATE&amp;creator=factset&amp;DYN_ARGS=TRUE&amp;DOC_NAME=FAT:FQL_AUDITING_CLIENT_TEMPLATE.FAT&amp;display_string=Audit&amp;VAR:KEY=OHQXGDUJIT&amp;VAR:QUERY=RkZfR1JPU1NfTUdOKEFOTiwyMDA4LCwsUkYp&amp;WINDOW=FIRST_POPUP&amp;HEIGHT=450&amp;WIDTH=450&amp;START_MA","XIMIZED=FALSE&amp;VAR:CALENDAR=US&amp;VAR:SYMBOL=FB&amp;VAR:INDEX=0"}</definedName>
    <definedName name="_155__FDSAUDITLINK__" hidden="1">{"fdsup://IBCentral/FAT Viewer?action=UPDATE&amp;creator=factset&amp;DOC_NAME=fat:reuters_annual_source_window.fat&amp;display_string=Audit&amp;DYN_ARGS=TRUE&amp;VAR:ID1=B0Z338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54__FDSAUDITLINK__" hidden="1">{"fdsup://directions/FAT Viewer?action=UPDATE&amp;creator=factset&amp;DYN_ARGS=TRUE&amp;DOC_NAME=FAT:FQL_AUDITING_CLIENT_TEMPLATE.FAT&amp;display_string=Audit&amp;VAR:KEY=DGHAVUJGXY&amp;VAR:QUERY=RkZfR1JPU1NfTUdOKEFOTiwyMDEzLCwsUkYp&amp;WINDOW=FIRST_POPUP&amp;HEIGHT=450&amp;WIDTH=450&amp;START_MA","XIMIZED=FALSE&amp;VAR:CALENDAR=US&amp;VAR:SYMBOL=53814610&amp;VAR:INDEX=0"}</definedName>
    <definedName name="_1558__FDSAUDITLINK__" hidden="1">{"fdsup://directions/FAT Viewer?action=UPDATE&amp;creator=factset&amp;DYN_ARGS=TRUE&amp;DOC_NAME=FAT:FQL_AUDITING_CLIENT_TEMPLATE.FAT&amp;display_string=Audit&amp;VAR:KEY=EPWHYPKLAB&amp;VAR:QUERY=RkZfR1JPU1NfTUdOKEFOTiwyMDE0LCwsUkYp&amp;WINDOW=FIRST_POPUP&amp;HEIGHT=450&amp;WIDTH=450&amp;START_MA","XIMIZED=FALSE&amp;VAR:CALENDAR=US&amp;VAR:SYMBOL=GRPN&amp;VAR:INDEX=0"}</definedName>
    <definedName name="_1559__FDSAUDITLINK__" hidden="1">{"fdsup://directions/FAT Viewer?action=UPDATE&amp;creator=factset&amp;DYN_ARGS=TRUE&amp;DOC_NAME=FAT:FQL_AUDITING_CLIENT_TEMPLATE.FAT&amp;display_string=Audit&amp;VAR:KEY=IPMLARSBQR&amp;VAR:QUERY=RkZfR1JPU1NfTUdOKEFOTiwyMDEwLCwsUkYp&amp;WINDOW=FIRST_POPUP&amp;HEIGHT=450&amp;WIDTH=450&amp;START_MA","XIMIZED=FALSE&amp;VAR:CALENDAR=US&amp;VAR:SYMBOL=ANGI&amp;VAR:INDEX=0"}</definedName>
    <definedName name="_156__FDSAUDITLINK__" hidden="1">{"fdsup://IBCentral/FAT Viewer?action=UPDATE&amp;creator=factset&amp;DOC_NAME=fat:reuters_annual_source_window.fat&amp;display_string=Audit&amp;DYN_ARGS=TRUE&amp;VAR:ID1=754061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annual_source_window.fat&amp;display_string=Audit&amp;DYN_ARGS=TRUE&amp;VAR:ID1=754061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annual_source_window.fat&amp;display_string=Audit&amp;DYN_ARGS=TRUE&amp;VAR:ID1=B01463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83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159__123Graph_LBL_ACHART_10" hidden="1">#REF!</definedName>
    <definedName name="_159__FDSAUDITLINK__" hidden="1">{"fdsup://IBCentral/FAT Viewer?action=UPDATE&amp;creator=factset&amp;DOC_NAME=fat:reuters_annual_source_window.fat&amp;display_string=Audit&amp;DYN_ARGS=TRUE&amp;VAR:ID1=B01463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91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1596__FDSAUDITLINK__" hidden="1">{"fdsup://directions/FAT Viewer?action=UPDATE&amp;creator=factset&amp;DYN_ARGS=TRUE&amp;DOC_NAME=FAT:FQL_AUDITING_CLIENT_TEMPLATE.FAT&amp;display_string=Audit&amp;VAR:KEY=RUXUHERQHW&amp;VAR:QUERY=RkZfR1JPU1NfTUdOKEFOTiwyMDEzLCwsUkYp&amp;WINDOW=FIRST_POPUP&amp;HEIGHT=450&amp;WIDTH=450&amp;START_MA","XIMIZED=FALSE&amp;VAR:CALENDAR=US&amp;VAR:SYMBOL=76657R10&amp;VAR:INDEX=0"}</definedName>
    <definedName name="_15wrn.²Ä1­Ó¤ë1_Ü20¤H." hidden="1">{#N/A,#N/A,FALSE,"²Ä1­Ó¤ë"}</definedName>
    <definedName name="_15wrn.²Ä1­Ó¤ë1_Ü20¤H._1" hidden="1">{#N/A,#N/A,FALSE,"²Ä1­Ó¤ë"}</definedName>
    <definedName name="_15wrn.²Ä1­Ó¤ë1_Ü20¤H._1_1" hidden="1">{#N/A,#N/A,FALSE,"²Ä1­Ó¤ë"}</definedName>
    <definedName name="_15wrn.²Ä1­Ó¤ë1_Ü20¤H._1_2" hidden="1">{#N/A,#N/A,FALSE,"²Ä1­Ó¤ë"}</definedName>
    <definedName name="_15wrn.²Ä1­Ó¤ë1_Ü20¤H._1_3" hidden="1">{#N/A,#N/A,FALSE,"²Ä1­Ó¤ë"}</definedName>
    <definedName name="_15wrn.²Ä1­Ó¤ë1_Ü20¤H._1_4" hidden="1">{#N/A,#N/A,FALSE,"²Ä1­Ó¤ë"}</definedName>
    <definedName name="_15wrn.²Ä1­Ó¤ë1_Ü20¤H._1_5" hidden="1">{#N/A,#N/A,FALSE,"²Ä1­Ó¤ë"}</definedName>
    <definedName name="_15wrn.²Ä1­Ó¤ë1_Ü20¤H._2" hidden="1">{#N/A,#N/A,FALSE,"²Ä1­Ó¤ë"}</definedName>
    <definedName name="_15wrn.²Ä1­Ó¤ë1_Ü20¤H._2_1" hidden="1">{#N/A,#N/A,FALSE,"²Ä1­Ó¤ë"}</definedName>
    <definedName name="_15wrn.²Ä1­Ó¤ë1_Ü20¤H._2_2" hidden="1">{#N/A,#N/A,FALSE,"²Ä1­Ó¤ë"}</definedName>
    <definedName name="_15wrn.²Ä1­Ó¤ë1_Ü20¤H._2_3" hidden="1">{#N/A,#N/A,FALSE,"²Ä1­Ó¤ë"}</definedName>
    <definedName name="_15wrn.²Ä1­Ó¤ë1_Ü20¤H._2_4" hidden="1">{#N/A,#N/A,FALSE,"²Ä1­Ó¤ë"}</definedName>
    <definedName name="_15wrn.²Ä1­Ó¤ë1_Ü20¤H._2_5" hidden="1">{#N/A,#N/A,FALSE,"²Ä1­Ó¤ë"}</definedName>
    <definedName name="_15wrn.²Ä1­Ó¤ë1_Ü20¤H._3" hidden="1">{#N/A,#N/A,FALSE,"²Ä1­Ó¤ë"}</definedName>
    <definedName name="_15wrn.²Ä1­Ó¤ë1_Ü20¤H._3_1" hidden="1">{#N/A,#N/A,FALSE,"²Ä1­Ó¤ë"}</definedName>
    <definedName name="_15wrn.²Ä1­Ó¤ë1_Ü20¤H._3_2" hidden="1">{#N/A,#N/A,FALSE,"²Ä1­Ó¤ë"}</definedName>
    <definedName name="_15wrn.²Ä1­Ó¤ë1_Ü20¤H._3_3" hidden="1">{#N/A,#N/A,FALSE,"²Ä1­Ó¤ë"}</definedName>
    <definedName name="_15wrn.²Ä1­Ó¤ë1_Ü20¤H._3_4" hidden="1">{#N/A,#N/A,FALSE,"²Ä1­Ó¤ë"}</definedName>
    <definedName name="_15wrn.²Ä1­Ó¤ë1_Ü20¤H._3_5" hidden="1">{#N/A,#N/A,FALSE,"²Ä1­Ó¤ë"}</definedName>
    <definedName name="_15wrn.²Ä1­Ó¤ë1_Ü20¤H._4" hidden="1">{#N/A,#N/A,FALSE,"²Ä1­Ó¤ë"}</definedName>
    <definedName name="_15wrn.²Ä1­Ó¤ë1_Ü20¤H._4_1" hidden="1">{#N/A,#N/A,FALSE,"²Ä1­Ó¤ë"}</definedName>
    <definedName name="_15wrn.²Ä1­Ó¤ë1_Ü20¤H._4_2" hidden="1">{#N/A,#N/A,FALSE,"²Ä1­Ó¤ë"}</definedName>
    <definedName name="_15wrn.²Ä1­Ó¤ë1_Ü20¤H._4_3" hidden="1">{#N/A,#N/A,FALSE,"²Ä1­Ó¤ë"}</definedName>
    <definedName name="_15wrn.²Ä1­Ó¤ë1_Ü20¤H._4_4" hidden="1">{#N/A,#N/A,FALSE,"²Ä1­Ó¤ë"}</definedName>
    <definedName name="_15wrn.²Ä1­Ó¤ë1_Ü20¤H._4_5" hidden="1">{#N/A,#N/A,FALSE,"²Ä1­Ó¤ë"}</definedName>
    <definedName name="_15wrn.²Ä1­Ó¤ë1_Ü20¤H._5" hidden="1">{#N/A,#N/A,FALSE,"²Ä1­Ó¤ë"}</definedName>
    <definedName name="_15wrn.²Ä1­Ó¤ë1_Ü20¤H._5_1" hidden="1">{#N/A,#N/A,FALSE,"²Ä1­Ó¤ë"}</definedName>
    <definedName name="_15wrn.²Ä1­Ó¤ë1_Ü20¤H._5_2" hidden="1">{#N/A,#N/A,FALSE,"²Ä1­Ó¤ë"}</definedName>
    <definedName name="_15wrn.²Ä1­Ó¤ë1_Ü20¤H._5_3" hidden="1">{#N/A,#N/A,FALSE,"²Ä1­Ó¤ë"}</definedName>
    <definedName name="_15wrn.²Ä1­Ó¤ë1_Ü20¤H._5_4" hidden="1">{#N/A,#N/A,FALSE,"²Ä1­Ó¤ë"}</definedName>
    <definedName name="_15wrn.²Ä1­Ó¤ë1_Ü20¤H._5_5" hidden="1">{#N/A,#N/A,FALSE,"²Ä1­Ó¤ë"}</definedName>
    <definedName name="_16_______123Graph_CCHART_1" hidden="1">#REF!</definedName>
    <definedName name="_16__123Graph_ACHART_4" hidden="1">#REF!</definedName>
    <definedName name="_16__123Graph_ACHART_7" hidden="1">#REF!</definedName>
    <definedName name="_16__123Graph_BCHART_1" hidden="1">#REF!</definedName>
    <definedName name="_16__123Graph_BCHART_3" hidden="1">#REF!</definedName>
    <definedName name="_16__123Graph_DCHART_1" hidden="1">#REF!</definedName>
    <definedName name="_16__123Graph_DCHART_12" hidden="1">#REF!</definedName>
    <definedName name="_16__123Graph_LBL_ACHART_1" hidden="1">#REF!</definedName>
    <definedName name="_16__123Graph_XCHART_2" hidden="1">#REF!</definedName>
    <definedName name="_16__123Graph_XCHART_4" hidden="1">#REF!</definedName>
    <definedName name="_16__FDSAUDITLINK__" hidden="1">{"fdsup://IBCentral/FAT Viewer?action=UPDATE&amp;creator=factset&amp;DOC_NAME=fat:reuters_qtrly_source_window.fat&amp;display_string=Audit&amp;DYN_ARGS=TRUE&amp;VAR:ID1=710306&amp;VAR:RCODE=STLD&amp;VAR:SDATE=20091299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16_0__123Graph_LBL_ACHAR" hidden="1">#REF!</definedName>
    <definedName name="_160__FDSAUDITLINK__" hidden="1">{"fdsup://IBCentral/FAT Viewer?action=UPDATE&amp;creator=factset&amp;DOC_NAME=fat:reuters_annual_source_window.fat&amp;display_string=Audit&amp;DYN_ARGS=TRUE&amp;VAR:ID1=B01463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01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161__FDSAUDITLINK__" hidden="1">{"fdsup://IBCentral/FAT Viewer?action=UPDATE&amp;creator=factset&amp;DOC_NAME=fat:reuters_annual_source_window.fat&amp;display_string=Audit&amp;DYN_ARGS=TRUE&amp;VAR:ID1=02040910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10__FDSAUDITLINK__" hidden="1">{"fdsup://directions/FAT Viewer?action=UPDATE&amp;creator=factset&amp;DYN_ARGS=TRUE&amp;DOC_NAME=FAT:FQL_AUDITING_CLIENT_TEMPLATE.FAT&amp;display_string=Audit&amp;VAR:KEY=ANUDWPUFYZ&amp;VAR:QUERY=RkZfR1JPU1NfTUdOKEFOTiwyMDExLCwsUkYp&amp;WINDOW=FIRST_POPUP&amp;HEIGHT=450&amp;WIDTH=450&amp;START_MA","XIMIZED=FALSE&amp;VAR:CALENDAR=US&amp;VAR:SYMBOL=YELP&amp;VAR:INDEX=0"}</definedName>
    <definedName name="_1612__FDSAUDITLINK__" hidden="1">{"fdsup://directions/FAT Viewer?action=UPDATE&amp;creator=factset&amp;DYN_ARGS=TRUE&amp;DOC_NAME=FAT:FQL_AUDITING_CLIENT_TEMPLATE.FAT&amp;display_string=Audit&amp;VAR:KEY=ANWHWDYBCD&amp;VAR:QUERY=RkZfR1JPU1NfTUdOKEFOTiwyMDExLCwsUkYp&amp;WINDOW=FIRST_POPUP&amp;HEIGHT=450&amp;WIDTH=450&amp;START_MA","XIMIZED=FALSE&amp;VAR:CALENDAR=US&amp;VAR:SYMBOL=DMD&amp;VAR:INDEX=0"}</definedName>
    <definedName name="_1613__FDSAUDITLINK__" hidden="1">{"fdsup://directions/FAT Viewer?action=UPDATE&amp;creator=factset&amp;DYN_ARGS=TRUE&amp;DOC_NAME=FAT:FQL_AUDITING_CLIENT_TEMPLATE.FAT&amp;display_string=Audit&amp;VAR:KEY=YTIBOHUTQF&amp;VAR:QUERY=RkZfR1JPU1NfTUdOKEFOTiwyMDExLCwsUkYp&amp;WINDOW=FIRST_POPUP&amp;HEIGHT=450&amp;WIDTH=450&amp;START_MA","XIMIZED=FALSE&amp;VAR:CALENDAR=US&amp;VAR:SYMBOL=88368Q10&amp;VAR:INDEX=0"}</definedName>
    <definedName name="_1614__FDSAUDITLINK__" hidden="1">{"fdsup://directions/FAT Viewer?action=UPDATE&amp;creator=factset&amp;DYN_ARGS=TRUE&amp;DOC_NAME=FAT:FQL_AUDITING_CLIENT_TEMPLATE.FAT&amp;display_string=Audit&amp;VAR:KEY=SPCTEJULEH&amp;VAR:QUERY=RkZfR1JPU1NfTUdOKEFOTiwyMDExLCwsUkYp&amp;WINDOW=FIRST_POPUP&amp;HEIGHT=450&amp;WIDTH=450&amp;START_MA","XIMIZED=FALSE&amp;VAR:CALENDAR=US&amp;VAR:SYMBOL=38259P50&amp;VAR:INDEX=0"}</definedName>
    <definedName name="_1615__FDSAUDITLINK__" hidden="1">{"fdsup://directions/FAT Viewer?action=UPDATE&amp;creator=factset&amp;DYN_ARGS=TRUE&amp;DOC_NAME=FAT:FQL_AUDITING_CLIENT_TEMPLATE.FAT&amp;display_string=Audit&amp;VAR:KEY=WRADWFORCL&amp;VAR:QUERY=RkZfRUJJVERBX09QRVIoQ0FMLDIwMTQp&amp;WINDOW=FIRST_POPUP&amp;HEIGHT=450&amp;WIDTH=450&amp;START_MAXIMI","ZED=FALSE&amp;VAR:CALENDAR=US&amp;VAR:SYMBOL=74874Q10&amp;VAR:INDEX=0"}</definedName>
    <definedName name="_1616__FDSAUDITLINK__" hidden="1">{"fdsup://directions/FAT Viewer?action=UPDATE&amp;creator=factset&amp;DYN_ARGS=TRUE&amp;DOC_NAME=FAT:FQL_AUDITING_CLIENT_TEMPLATE.FAT&amp;display_string=Audit&amp;VAR:KEY=PUPUNYNSDW&amp;VAR:QUERY=RkZfRUJJVERBX09QRVIoQ0FMLDIwMDkp&amp;WINDOW=FIRST_POPUP&amp;HEIGHT=450&amp;WIDTH=450&amp;START_MAXIMI","ZED=FALSE&amp;VAR:CALENDAR=US&amp;VAR:SYMBOL=74874Q10&amp;VAR:INDEX=0"}</definedName>
    <definedName name="_1617__FDSAUDITLINK__" hidden="1">{"fdsup://directions/FAT Viewer?action=UPDATE&amp;creator=factset&amp;DYN_ARGS=TRUE&amp;DOC_NAME=FAT:FQL_AUDITING_CLIENT_TEMPLATE.FAT&amp;display_string=Audit&amp;VAR:KEY=AFGHMBORIP&amp;VAR:QUERY=RkZfRUJJVERBX09QRVIoQ0FMLDIwMDgp&amp;WINDOW=FIRST_POPUP&amp;HEIGHT=450&amp;WIDTH=450&amp;START_MAXIMI","ZED=FALSE&amp;VAR:CALENDAR=US&amp;VAR:SYMBOL=74874Q10&amp;VAR:INDEX=0"}</definedName>
    <definedName name="_1618__FDSAUDITLINK__" hidden="1">{"fdsup://directions/FAT Viewer?action=UPDATE&amp;creator=factset&amp;DYN_ARGS=TRUE&amp;DOC_NAME=FAT:FQL_AUDITING_CLIENT_TEMPLATE.FAT&amp;display_string=Audit&amp;VAR:KEY=QFMDQHMBYB&amp;VAR:QUERY=RkZfU0FMRVMoQ0FMLDIwMDkp&amp;WINDOW=FIRST_POPUP&amp;HEIGHT=450&amp;WIDTH=450&amp;START_MAXIMIZED=FALS","E&amp;VAR:CALENDAR=US&amp;VAR:SYMBOL=74874Q10&amp;VAR:INDEX=0"}</definedName>
    <definedName name="_1619__FDSAUDITLINK__" hidden="1">{"fdsup://directions/FAT Viewer?action=UPDATE&amp;creator=factset&amp;DYN_ARGS=TRUE&amp;DOC_NAME=FAT:FQL_AUDITING_CLIENT_TEMPLATE.FAT&amp;display_string=Audit&amp;VAR:KEY=VYFCTCHGNW&amp;VAR:QUERY=RkZfU0FMRVMoQ0FMLDIwMDgp&amp;WINDOW=FIRST_POPUP&amp;HEIGHT=450&amp;WIDTH=450&amp;START_MAXIMIZED=FALS","E&amp;VAR:CALENDAR=US&amp;VAR:SYMBOL=74874Q10&amp;VAR:INDEX=0"}</definedName>
    <definedName name="_162__FDSAUDITLINK__" hidden="1">{"fdsup://IBCentral/FAT Viewer?action=UPDATE&amp;creator=factset&amp;DOC_NAME=fat:reuters_annual_source_window.fat&amp;display_string=Audit&amp;DYN_ARGS=TRUE&amp;VAR:ID1=02040910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annual_source_window.fat&amp;display_string=Audit&amp;DYN_ARGS=TRUE&amp;VAR:ID1=02040910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annual_source_window.fat&amp;display_string=Audit&amp;DYN_ARGS=TRUE&amp;VAR:ID1=B0WHW2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49__FDSAUDITLINK__" hidden="1">{"fdsup://directions/FAT Viewer?action=UPDATE&amp;creator=factset&amp;DYN_ARGS=TRUE&amp;DOC_NAME=FAT:FQL_AUDITING_CLIENT_TEMPLATE.FAT&amp;display_string=Audit&amp;VAR:KEY=CTAJIJGJKP&amp;VAR:QUERY=RkZfR1JPU1NfTUdOKEFOTiwyMDEzLCwsUkYp&amp;WINDOW=FIRST_POPUP&amp;HEIGHT=450&amp;WIDTH=450&amp;START_MA","XIMIZED=FALSE&amp;VAR:CALENDAR=US&amp;VAR:SYMBOL=ANGI&amp;VAR:INDEX=0"}</definedName>
    <definedName name="_165__FDSAUDITLINK__" hidden="1">{"fdsup://IBCentral/FAT Viewer?action=UPDATE&amp;creator=factset&amp;DOC_NAME=fat:reuters_annual_source_window.fat&amp;display_string=Audit&amp;DYN_ARGS=TRUE&amp;VAR:ID1=B0WHW2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53__FDSAUDITLINK__" hidden="1">{"fdsup://directions/FAT Viewer?action=UPDATE&amp;creator=factset&amp;DYN_ARGS=TRUE&amp;DOC_NAME=FAT:FQL_AUDITING_CLIENT_TEMPLATE.FAT&amp;display_string=Audit&amp;VAR:KEY=HABOTKDWHW&amp;VAR:QUERY=RkZfU0FMRVMoQ0FMLDIwMDgp&amp;WINDOW=FIRST_POPUP&amp;HEIGHT=450&amp;WIDTH=450&amp;START_MAXIMIZED=FALS","E&amp;VAR:CALENDAR=US&amp;VAR:SYMBOL=ERT&amp;VAR:INDEX=0"}</definedName>
    <definedName name="_166__FDSAUDITLINK__" hidden="1">{"fdsup://IBCentral/FAT Viewer?action=UPDATE&amp;creator=factset&amp;DOC_NAME=fat:reuters_annual_source_window.fat&amp;display_string=Audit&amp;DYN_ARGS=TRUE&amp;VAR:ID1=B0WHW2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annual_source_window.fat&amp;display_string=Audit&amp;DYN_ARGS=TRUE&amp;VAR:ID1=B0WHW2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8__123Graph_XCHART_2" hidden="1">#REF!</definedName>
    <definedName name="_168__FDSAUDITLINK__" hidden="1">{"fdsup://IBCentral/FAT Viewer?action=UPDATE&amp;creator=factset&amp;DOC_NAME=fat:reuters_annual_source_window.fat&amp;display_string=Audit&amp;DYN_ARGS=TRUE&amp;VAR:ID1=B0WHW2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annual_source_window.fat&amp;display_string=Audit&amp;DYN_ARGS=TRUE&amp;VAR:ID1=50187A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_______123Graph_CCHART_5" hidden="1">#REF!</definedName>
    <definedName name="_17__123Graph_ACHART_8" hidden="1">#REF!</definedName>
    <definedName name="_17__123Graph_XCHART_3" hidden="1">#REF!</definedName>
    <definedName name="_17__FDSAUDITLINK__" hidden="1">{"fdsup://IBCentral/FAT Viewer?action=UPDATE&amp;creator=factset&amp;DOC_NAME=fat:reuters_qtrly_source_window.fat&amp;display_string=Audit&amp;DYN_ARGS=TRUE&amp;VAR:ID1=65411N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source_window.fat&amp;display_string=Audit&amp;DYN_ARGS=TRUE&amp;VAR:ID1=50187A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1__123Graph_XCHART_10" hidden="1">#REF!</definedName>
    <definedName name="_171__FDSAUDITLINK__" hidden="1">{"fdsup://IBCentral/FAT Viewer?action=UPDATE&amp;creator=factset&amp;DOC_NAME=fat:reuters_annual_source_window.fat&amp;display_string=Audit&amp;DYN_ARGS=TRUE&amp;VAR:ID1=50187A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annual_source_window.fat&amp;display_string=Audit&amp;DYN_ARGS=TRUE&amp;VAR:ID1=50187A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25__FDSAUDITLINK__" hidden="1">{"fdsup://directions/FAT Viewer?action=UPDATE&amp;creator=factset&amp;DYN_ARGS=TRUE&amp;DOC_NAME=FAT:FQL_AUDITING_CLIENT_TEMPLATE.FAT&amp;display_string=Audit&amp;VAR:KEY=FUZIFAPOVI&amp;VAR:QUERY=RkZfR1JPU1NfTUdOKEFOTiwyMDEyLCwsUkYp&amp;WINDOW=FIRST_POPUP&amp;HEIGHT=450&amp;WIDTH=450&amp;START_MA","XIMIZED=FALSE&amp;VAR:CALENDAR=US&amp;VAR:SYMBOL=04033V20&amp;VAR:INDEX=0"}</definedName>
    <definedName name="_173__FDSAUDITLINK__" hidden="1">{"fdsup://IBCentral/FAT Viewer?action=UPDATE&amp;creator=factset&amp;DOC_NAME=fat:reuters_annual_source_window.fat&amp;display_string=Audit&amp;DYN_ARGS=TRUE&amp;VAR:ID1=50187A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30__FDSAUDITLINK__" hidden="1">{"fdsup://directions/FAT Viewer?action=UPDATE&amp;creator=factset&amp;DYN_ARGS=TRUE&amp;DOC_NAME=FAT:FQL_AUDITING_CLIENT_TEMPLATE.FAT&amp;display_string=Audit&amp;VAR:KEY=GDKZQPKNMP&amp;VAR:QUERY=RkZfR1JPU1NfTUdOKEFOTiwyMDA4LCwsUkYp&amp;WINDOW=FIRST_POPUP&amp;HEIGHT=450&amp;WIDTH=450&amp;START_MA","XIMIZED=FALSE&amp;VAR:CALENDAR=US&amp;VAR:SYMBOL=P&amp;VAR:INDEX=0"}</definedName>
    <definedName name="_1731__FDSAUDITLINK__" hidden="1">{"fdsup://directions/FAT Viewer?action=UPDATE&amp;creator=factset&amp;DYN_ARGS=TRUE&amp;DOC_NAME=FAT:FQL_AUDITING_CLIENT_TEMPLATE.FAT&amp;display_string=Audit&amp;VAR:KEY=CZKJAJEBUR&amp;VAR:QUERY=RkZfR1JPU1NfTUdOKEFOTiwyMDA4LCwsUkYp&amp;WINDOW=FIRST_POPUP&amp;HEIGHT=450&amp;WIDTH=450&amp;START_MA","XIMIZED=FALSE&amp;VAR:CALENDAR=US&amp;VAR:SYMBOL=Z&amp;VAR:INDEX=0"}</definedName>
    <definedName name="_174__FDSAUDITLINK__" hidden="1">{"fdsup://IBCentral/FAT Viewer?action=UPDATE&amp;creator=factset&amp;DOC_NAME=fat:reuters_annual_source_window.fat&amp;display_string=Audit&amp;DYN_ARGS=TRUE&amp;VAR:ID1=67611V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41__FDSAUDITLINK__" hidden="1">{"fdsup://directions/FAT Viewer?action=UPDATE&amp;creator=factset&amp;DYN_ARGS=TRUE&amp;DOC_NAME=FAT:FQL_AUDITING_CLIENT_TEMPLATE.FAT&amp;display_string=Audit&amp;VAR:KEY=FMDIBEZIVO&amp;VAR:QUERY=RkZfR1JPU1NfTUdOKEFOTiwyMDE0LCwsUkYp&amp;WINDOW=FIRST_POPUP&amp;HEIGHT=450&amp;WIDTH=450&amp;START_MA","XIMIZED=FALSE&amp;VAR:CALENDAR=US&amp;VAR:SYMBOL=86459610&amp;VAR:INDEX=0"}</definedName>
    <definedName name="_1745__FDSAUDITLINK__" hidden="1">{"fdsup://Directions/FactSet Auditing Viewer?action=AUDIT_VALUE&amp;DB=129&amp;ID1=29481V10&amp;VALUEID=02649&amp;SDATE=201201&amp;PERIODTYPE=QTR_STD&amp;SCFT=3&amp;window=popup_no_bar&amp;width=385&amp;height=120&amp;START_MAXIMIZED=FALSE&amp;creator=factset&amp;display_string=Audit"}</definedName>
    <definedName name="_175__FDSAUDITLINK__" hidden="1">{"fdsup://IBCentral/FAT Viewer?action=UPDATE&amp;creator=factset&amp;DOC_NAME=fat:reuters_annual_source_window.fat&amp;display_string=Audit&amp;DYN_ARGS=TRUE&amp;VAR:ID1=67611V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source_window.fat&amp;display_string=Audit&amp;DYN_ARGS=TRUE&amp;VAR:ID1=67611V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7__123Graph_XCHART_3" hidden="1">#REF!</definedName>
    <definedName name="_177__FDSAUDITLINK__" hidden="1">{"fdsup://IBCentral/FAT Viewer?action=UPDATE&amp;creator=factset&amp;DOC_NAME=fat:reuters_annual_source_window.fat&amp;display_string=Audit&amp;DYN_ARGS=TRUE&amp;VAR:ID1=67611V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70__FDSAUDITLINK__" hidden="1">{"fdsup://directions/FAT Viewer?action=UPDATE&amp;creator=factset&amp;DYN_ARGS=TRUE&amp;DOC_NAME=FAT:FQL_AUDITING_CLIENT_TEMPLATE.FAT&amp;display_string=Audit&amp;VAR:KEY=QHMNWVQVIJ&amp;VAR:QUERY=RkZfU0FMRVMoQ0FMLDIwMTAp&amp;WINDOW=FIRST_POPUP&amp;HEIGHT=450&amp;WIDTH=450&amp;START_MAXIMIZED=FALS","E&amp;VAR:CALENDAR=US&amp;VAR:SYMBOL=YELP&amp;VAR:INDEX=0"}</definedName>
    <definedName name="_1774__FDSAUDITLINK__" hidden="1">{"fdsup://directions/FAT Viewer?action=UPDATE&amp;creator=factset&amp;DYN_ARGS=TRUE&amp;DOC_NAME=FAT:FQL_AUDITING_CLIENT_TEMPLATE.FAT&amp;display_string=Audit&amp;VAR:KEY=CVAFYBILCB&amp;VAR:QUERY=RkZfR1JPU1NfTUdOKEFOTiwyMDA4LCwsUkYp&amp;WINDOW=FIRST_POPUP&amp;HEIGHT=450&amp;WIDTH=450&amp;START_MA","XIMIZED=FALSE&amp;VAR:CALENDAR=US&amp;VAR:SYMBOL=DMD&amp;VAR:INDEX=0"}</definedName>
    <definedName name="_178__FDSAUDITLINK__" hidden="1">{"fdsup://IBCentral/FAT Viewer?action=UPDATE&amp;creator=factset&amp;DOC_NAME=fat:reuters_annual_source_window.fat&amp;display_string=Audit&amp;DYN_ARGS=TRUE&amp;VAR:ID1=67611V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source_window.fat&amp;display_string=Audit&amp;DYN_ARGS=TRUE&amp;VAR:ID1=23918K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_______123Graph_CCHART_7" hidden="1">#REF!</definedName>
    <definedName name="_18__123Graph_ACHART_11" hidden="1">#REF!</definedName>
    <definedName name="_18__123Graph_ACHART_14" hidden="1">#REF!</definedName>
    <definedName name="_18__123Graph_ACHART_6" hidden="1">#REF!</definedName>
    <definedName name="_18__123Graph_ACHART_9" hidden="1">#REF!</definedName>
    <definedName name="_18__123Graph_CCHART_1" hidden="1">#REF!</definedName>
    <definedName name="_18__123Graph_XCHART_4" hidden="1">#REF!</definedName>
    <definedName name="_18__FDSAUDITLINK__" hidden="1">{"fdsup://IBCentral/FAT Viewer?action=UPDATE&amp;creator=factset&amp;DOC_NAME=fat:reuters_semi_source_window.fat&amp;display_string=Audit&amp;DYN_ARGS=TRUE&amp;VAR:ID1=063130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18_0__123Graph_ACHAR" hidden="1">#REF!</definedName>
    <definedName name="_180__FDSAUDITLINK__" hidden="1">{"fdsup://IBCentral/FAT Viewer?action=UPDATE&amp;creator=factset&amp;DOC_NAME=fat:reuters_annual_source_window.fat&amp;display_string=Audit&amp;DYN_ARGS=TRUE&amp;VAR:ID1=23918K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source_window.fat&amp;display_string=Audit&amp;DYN_ARGS=TRUE&amp;VAR:ID1=23918K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source_window.fat&amp;display_string=Audit&amp;DYN_ARGS=TRUE&amp;VAR:ID1=23918K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source_window.fat&amp;display_string=Audit&amp;DYN_ARGS=TRUE&amp;VAR:ID1=23918K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84__123Graph_XChart_1A" hidden="1">#REF!</definedName>
    <definedName name="_184__FDSAUDITLINK__" hidden="1">{"fdsup://IBCentral/FAT Viewer?action=UPDATE&amp;creator=factset&amp;DOC_NAME=fat:reuters_annual_source_window.fat&amp;display_string=Audit&amp;DYN_ARGS=TRUE&amp;VAR:ID1=710306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source_window.fat&amp;display_string=Audit&amp;DYN_ARGS=TRUE&amp;VAR:ID1=710306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source_window.fat&amp;display_string=Audit&amp;DYN_ARGS=TRUE&amp;VAR:ID1=710306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64__FDSAUDITLINK__" hidden="1">{"fdsup://directions/FAT Viewer?action=UPDATE&amp;creator=factset&amp;DYN_ARGS=TRUE&amp;DOC_NAME=FAT:FQL_AUDITING_CLIENT_TEMPLATE.FAT&amp;display_string=Audit&amp;VAR:KEY=YXKNGVGLCH&amp;VAR:QUERY=RkZfR1JPU1NfTUdOKEFOTiwyMDEyLCwsUkYp&amp;WINDOW=FIRST_POPUP&amp;HEIGHT=450&amp;WIDTH=450&amp;START_MA","XIMIZED=FALSE&amp;VAR:CALENDAR=US&amp;VAR:SYMBOL=ANGI&amp;VAR:INDEX=0"}</definedName>
    <definedName name="_187__FDSAUDITLINK__" hidden="1">{"fdsup://IBCentral/FAT Viewer?action=UPDATE&amp;creator=factset&amp;DOC_NAME=fat:reuters_annual_source_window.fat&amp;display_string=Audit&amp;DYN_ARGS=TRUE&amp;VAR:ID1=710306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source_window.fat&amp;display_string=Audit&amp;DYN_ARGS=TRUE&amp;VAR:ID1=710306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81__FDSAUDITLINK__" hidden="1">{"fdsup://directions/FAT Viewer?action=UPDATE&amp;creator=factset&amp;DYN_ARGS=TRUE&amp;DOC_NAME=FAT:FQL_AUDITING_CLIENT_TEMPLATE.FAT&amp;display_string=Audit&amp;VAR:KEY=STWLGBKPIP&amp;VAR:QUERY=RkZfR1JPU1NfTUdOKEFOTiwyMDEyLCwsUkYp&amp;WINDOW=FIRST_POPUP&amp;HEIGHT=450&amp;WIDTH=450&amp;START_MA","XIMIZED=FALSE&amp;VAR:CALENDAR=US&amp;VAR:SYMBOL=44919P50&amp;VAR:INDEX=0"}</definedName>
    <definedName name="_1884__FDSAUDITLINK__" hidden="1">{"fdsup://directions/FAT Viewer?action=UPDATE&amp;creator=factset&amp;DYN_ARGS=TRUE&amp;DOC_NAME=FAT:FQL_AUDITING_CLIENT_TEMPLATE.FAT&amp;display_string=Audit&amp;VAR:KEY=ZGVYFQNSRI&amp;VAR:QUERY=RkZfR1JPU1NfTUdOKEFOTiwyMDEzLCwsUkYp&amp;WINDOW=FIRST_POPUP&amp;HEIGHT=450&amp;WIDTH=450&amp;START_MA","XIMIZED=FALSE&amp;VAR:CALENDAR=US&amp;VAR:SYMBOL=04033V20&amp;VAR:INDEX=0"}</definedName>
    <definedName name="_189__FDSAUDITLINK__" hidden="1">{"fdsup://IBCentral/FAT Viewer?action=UPDATE&amp;creator=factset&amp;DOC_NAME=fat:reuters_annual_source_window.fat&amp;display_string=Audit&amp;DYN_ARGS=TRUE&amp;VAR:ID1=710306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99__FDSAUDITLINK__" hidden="1">{"fdsup://directions/FAT Viewer?action=UPDATE&amp;creator=factset&amp;DYN_ARGS=TRUE&amp;DOC_NAME=FAT:FQL_AUDITING_CLIENT_TEMPLATE.FAT&amp;display_string=Audit&amp;VAR:KEY=FOXIFWZYTO&amp;VAR:QUERY=RkZfRUJJVERBX09QRVIoQ0FMLDIwMDkp&amp;WINDOW=FIRST_POPUP&amp;HEIGHT=450&amp;WIDTH=450&amp;START_MAXIMI","ZED=FALSE&amp;VAR:CALENDAR=US&amp;VAR:SYMBOL=Z&amp;VAR:INDEX=0"}</definedName>
    <definedName name="_19_______123Graph_DCHART_5" hidden="1">#REF!</definedName>
    <definedName name="_19__123Graph_ACHART_5" hidden="1">#REF!</definedName>
    <definedName name="_19__123Graph_LBL_ACHART_5" hidden="1">#REF!</definedName>
    <definedName name="_19__123Graph_XCHART_5" hidden="1">#REF!</definedName>
    <definedName name="_19__FDSAUDITLINK__" hidden="1">{"fdsup://IBCentral/FAT Viewer?action=UPDATE&amp;creator=factset&amp;DOC_NAME=fat:reuters_qtrly_source_window.fat&amp;display_string=Audit&amp;DYN_ARGS=TRUE&amp;VAR:ID1=87837710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_0__123Graph_ACHAR" hidden="1">#REF!</definedName>
    <definedName name="_19_0__123Graph_BCHAR" hidden="1">#REF!</definedName>
    <definedName name="_190__FDSAUDITLINK__" hidden="1">{"fdsup://IBCentral/FAT Viewer?action=UPDATE&amp;creator=factset&amp;DOC_NAME=fat:reuters_annual_source_window.fat&amp;display_string=Audit&amp;DYN_ARGS=TRUE&amp;VAR:ID1=710306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source_window.fat&amp;display_string=Audit&amp;DYN_ARGS=TRUE&amp;VAR:ID1=738572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15__FDSAUDITLINK__" hidden="1">{"fdsup://directions/FAT Viewer?action=UPDATE&amp;creator=factset&amp;DYN_ARGS=TRUE&amp;DOC_NAME=FAT:FQL_AUDITING_CLIENT_TEMPLATE.FAT&amp;display_string=Audit&amp;VAR:KEY=PGTOHSJCXQ&amp;VAR:QUERY=RkZfR1JPU1NfTUdOKEFOTiwyMDEyLCwsUkYp&amp;WINDOW=FIRST_POPUP&amp;HEIGHT=450&amp;WIDTH=450&amp;START_MA","XIMIZED=FALSE&amp;VAR:CALENDAR=US&amp;VAR:SYMBOL=09227Q10&amp;VAR:INDEX=0"}</definedName>
    <definedName name="_1919__FDSAUDITLINK__" hidden="1">{"fdsup://Directions/FactSet Auditing Viewer?action=AUDIT_VALUE&amp;DB=129&amp;ID1=30307510&amp;VALUEID=02999&amp;SDATE=201102&amp;PERIODTYPE=QTR_STD&amp;SCFT=3&amp;window=popup_no_bar&amp;width=385&amp;height=120&amp;START_MAXIMIZED=FALSE&amp;creator=factset&amp;display_string=Audit"}</definedName>
    <definedName name="_192__FDSAUDITLINK__" hidden="1">{"fdsup://IBCentral/FAT Viewer?action=UPDATE&amp;creator=factset&amp;DOC_NAME=fat:reuters_annual_source_window.fat&amp;display_string=Audit&amp;DYN_ARGS=TRUE&amp;VAR:ID1=738572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22__FDSAUDITLINK__" hidden="1">{"fdsup://directions/FAT Viewer?action=UPDATE&amp;creator=factset&amp;DYN_ARGS=TRUE&amp;DOC_NAME=FAT:FQL_AUDITING_CLIENT_TEMPLATE.FAT&amp;display_string=Audit&amp;VAR:KEY=HODSXCBCTU&amp;VAR:QUERY=RkZfR1JPU1NfTUdOKEFOTiwyMDE0LCwsUkYp&amp;WINDOW=FIRST_POPUP&amp;HEIGHT=450&amp;WIDTH=450&amp;START_MA","XIMIZED=FALSE&amp;VAR:CALENDAR=US&amp;VAR:SYMBOL=68372A10&amp;VAR:INDEX=0"}</definedName>
    <definedName name="_1923__FDSAUDITLINK__" hidden="1">{"fdsup://directions/FAT Viewer?action=UPDATE&amp;creator=factset&amp;DYN_ARGS=TRUE&amp;DOC_NAME=FAT:FQL_AUDITING_CLIENT_TEMPLATE.FAT&amp;display_string=Audit&amp;VAR:KEY=NMXKXSLSFA&amp;VAR:QUERY=KEZGX05FVF9JTkMoTFRNUywwLCwsLFVTRClARkZfTkVUX0lOQyhBTk4sMCwsLCxVU0QpKQ==&amp;WINDOW=FIRST","_POPUP&amp;HEIGHT=450&amp;WIDTH=450&amp;START_MAXIMIZED=FALSE&amp;VAR:CALENDAR=US&amp;VAR:SYMBOL=567151&amp;VAR:INDEX=0"}</definedName>
    <definedName name="_193__FDSAUDITLINK__" hidden="1">{"fdsup://IBCentral/FAT Viewer?action=UPDATE&amp;creator=factset&amp;DOC_NAME=fat:reuters_annual_source_window.fat&amp;display_string=Audit&amp;DYN_ARGS=TRUE&amp;VAR:ID1=738572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source_window.fat&amp;display_string=Audit&amp;DYN_ARGS=TRUE&amp;VAR:ID1=738572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source_window.fat&amp;display_string=Audit&amp;DYN_ARGS=TRUE&amp;VAR:ID1=738572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2__FDSAUDITLINK__" hidden="1">{"fdsup://directions/FAT Viewer?action=UPDATE&amp;creator=factset&amp;DYN_ARGS=TRUE&amp;DOC_NAME=FAT:FQL_AUDITING_CLIENT_TEMPLATE.FAT&amp;display_string=Audit&amp;VAR:KEY=SFMHSDWFQX&amp;VAR:QUERY=RkZfRUJJVERBX09QRVIoQ0FMLDIwMDgp&amp;WINDOW=FIRST_POPUP&amp;HEIGHT=450&amp;WIDTH=450&amp;START_MAXIMI","ZED=FALSE&amp;VAR:CALENDAR=US&amp;VAR:SYMBOL=CTRP&amp;VAR:INDEX=0"}</definedName>
    <definedName name="_1959__FDSAUDITLINK__" hidden="1">{"fdsup://directions/FAT Viewer?action=UPDATE&amp;creator=factset&amp;DYN_ARGS=TRUE&amp;DOC_NAME=FAT:FQL_AUDITING_CLIENT_TEMPLATE.FAT&amp;display_string=Audit&amp;VAR:KEY=UBSNEDMFUT&amp;VAR:QUERY=RkZfR1JPU1NfTUdOKEFOTiwyMDE0LCwsUkYp&amp;WINDOW=FIRST_POPUP&amp;HEIGHT=450&amp;WIDTH=450&amp;START_MA","XIMIZED=FALSE&amp;VAR:CALENDAR=US&amp;VAR:SYMBOL=98433210&amp;VAR:INDEX=0"}</definedName>
    <definedName name="_196__123Graph_XCHART_2" hidden="1">#REF!</definedName>
    <definedName name="_196__FDSAUDITLINK__" hidden="1">{"fdsup://IBCentral/FAT Viewer?action=UPDATE&amp;creator=factset&amp;DOC_NAME=fat:reuters_annual_source_window.fat&amp;display_string=Audit&amp;DYN_ARGS=TRUE&amp;VAR:ID1=65411N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66__FDSAUDITLINK__" hidden="1">{"fdsup://directions/FAT Viewer?action=UPDATE&amp;creator=factset&amp;DYN_ARGS=TRUE&amp;DOC_NAME=FAT:FQL_AUDITING_CLIENT_TEMPLATE.FAT&amp;display_string=Audit&amp;VAR:KEY=BODWJOFKJW&amp;VAR:QUERY=RkZfRUJJVERBX09QRVIoQ0FMLDIwMDkp&amp;WINDOW=FIRST_POPUP&amp;HEIGHT=450&amp;WIDTH=450&amp;START_MAXIMI","ZED=FALSE&amp;VAR:CALENDAR=US&amp;VAR:SYMBOL=P&amp;VAR:INDEX=0"}</definedName>
    <definedName name="_1969__FDSAUDITLINK__" hidden="1">{"fdsup://directions/FAT Viewer?action=UPDATE&amp;creator=factset&amp;DYN_ARGS=TRUE&amp;DOC_NAME=FAT:FQL_AUDITING_CLIENT_TEMPLATE.FAT&amp;display_string=Audit&amp;VAR:KEY=CVUJSVQPYX&amp;VAR:QUERY=RkZfR1JPU1NfTUdOKEFOTiwyMDE0LCwsUkYp&amp;WINDOW=FIRST_POPUP&amp;HEIGHT=450&amp;WIDTH=450&amp;START_MA","XIMIZED=FALSE&amp;VAR:CALENDAR=US&amp;VAR:SYMBOL=AWAY&amp;VAR:INDEX=0"}</definedName>
    <definedName name="_197__FDSAUDITLINK__" hidden="1">{"fdsup://IBCentral/FAT Viewer?action=UPDATE&amp;creator=factset&amp;DOC_NAME=fat:reuters_annual_source_window.fat&amp;display_string=Audit&amp;DYN_ARGS=TRUE&amp;VAR:ID1=65411N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70__FDSAUDITLINK__" hidden="1">{"fdsup://Directions/FactSet Auditing Viewer?action=AUDIT_VALUE&amp;DB=129&amp;ID1=86459610&amp;VALUEID=02649&amp;SDATE=201104&amp;PERIODTYPE=QTR_STD&amp;SCFT=3&amp;window=popup_no_bar&amp;width=385&amp;height=120&amp;START_MAXIMIZED=FALSE&amp;creator=factset&amp;display_string=Audit"}</definedName>
    <definedName name="_1973__FDSAUDITLINK__" hidden="1">{"fdsup://directions/FAT Viewer?action=UPDATE&amp;creator=factset&amp;DYN_ARGS=TRUE&amp;DOC_NAME=FAT:FQL_AUDITING_CLIENT_TEMPLATE.FAT&amp;display_string=Audit&amp;VAR:KEY=BUHMRQHUNU&amp;VAR:QUERY=RkZfR1JPU1NfTUdOKEFOTiwyMDEyLCwsUkYp&amp;WINDOW=FIRST_POPUP&amp;HEIGHT=450&amp;WIDTH=450&amp;START_MA","XIMIZED=FALSE&amp;VAR:CALENDAR=US&amp;VAR:SYMBOL=20670810&amp;VAR:INDEX=0"}</definedName>
    <definedName name="_1976__FDSAUDITLINK__" hidden="1">{"fdsup://directions/FAT Viewer?action=UPDATE&amp;creator=factset&amp;DYN_ARGS=TRUE&amp;DOC_NAME=FAT:FQL_AUDITING_CLIENT_TEMPLATE.FAT&amp;display_string=Audit&amp;VAR:KEY=OTABYPIXWL&amp;VAR:QUERY=RkZfR1JPU1NfTUdOKEFOTiwyMDEzLCwsUkYp&amp;WINDOW=FIRST_POPUP&amp;HEIGHT=450&amp;WIDTH=450&amp;START_MA","XIMIZED=FALSE&amp;VAR:CALENDAR=US&amp;VAR:SYMBOL=94770V10&amp;VAR:INDEX=0"}</definedName>
    <definedName name="_198__FDSAUDITLINK__" hidden="1">{"fdsup://IBCentral/FAT Viewer?action=UPDATE&amp;creator=factset&amp;DOC_NAME=fat:reuters_annual_source_window.fat&amp;display_string=Audit&amp;DYN_ARGS=TRUE&amp;VAR:ID1=65411N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987__FDSAUDITLINK__" hidden="1">{"fdsup://directions/FAT Viewer?action=UPDATE&amp;creator=factset&amp;DYN_ARGS=TRUE&amp;DOC_NAME=FAT:FQL_AUDITING_CLIENT_TEMPLATE.FAT&amp;display_string=Audit&amp;VAR:KEY=VMPMZULIZW&amp;VAR:QUERY=RkZfR1JPU1NfTUdOKEFOTiwyMDEzLCwsUkYp&amp;WINDOW=FIRST_POPUP&amp;HEIGHT=450&amp;WIDTH=450&amp;START_MA","XIMIZED=FALSE&amp;VAR:CALENDAR=US&amp;VAR:SYMBOL=87424N10&amp;VAR:INDEX=0"}</definedName>
    <definedName name="_1989__FDSAUDITLINK__" hidden="1">{"fdsup://directions/FAT Viewer?action=UPDATE&amp;creator=factset&amp;DYN_ARGS=TRUE&amp;DOC_NAME=FAT:FQL_AUDITING_CLIENT_TEMPLATE.FAT&amp;display_string=Audit&amp;VAR:KEY=NIHIDGTUNA&amp;VAR:QUERY=RkZfR1JPU1NfTUdOKEFOTiwyMDE0LCwsUkYp&amp;WINDOW=FIRST_POPUP&amp;HEIGHT=450&amp;WIDTH=450&amp;START_MA","XIMIZED=FALSE&amp;VAR:CALENDAR=US&amp;VAR:SYMBOL=76657R10&amp;VAR:INDEX=0"}</definedName>
    <definedName name="_199__FDSAUDITLINK__" hidden="1">{"fdsup://IBCentral/FAT Viewer?action=UPDATE&amp;creator=factset&amp;DOC_NAME=fat:reuters_annual_source_window.fat&amp;display_string=Audit&amp;DYN_ARGS=TRUE&amp;VAR:ID1=65411N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991__FDSAUDITLINK__" hidden="1">{"fdsup://directions/FAT Viewer?action=UPDATE&amp;creator=factset&amp;DYN_ARGS=TRUE&amp;DOC_NAME=FAT:FQL_AUDITING_CLIENT_TEMPLATE.FAT&amp;display_string=Audit&amp;VAR:KEY=MBKJQHKBEV&amp;VAR:QUERY=RkZfR1JPU1NfTUdOKEFOTiwyMDA5LCwsUkYp&amp;WINDOW=FIRST_POPUP&amp;HEIGHT=450&amp;WIDTH=450&amp;START_MA","XIMIZED=FALSE&amp;VAR:CALENDAR=US&amp;VAR:SYMBOL=AWAY&amp;VAR:INDEX=0"}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1IQ_SALE_¤¤__CF_FIN" hidden="1">"c1140"</definedName>
    <definedName name="_1Q94">#REF!</definedName>
    <definedName name="_1Q95">#REF!</definedName>
    <definedName name="_1wrn.²Ä1­Ó¤ë1_Ü20¤H." hidden="1">{#N/A,#N/A,FALSE,"²Ä1­Ó¤ë"}</definedName>
    <definedName name="_2">#REF!</definedName>
    <definedName name="_2_______123Graph_ACHART_2" hidden="1">#REF!</definedName>
    <definedName name="_2___123Graph_AChart_58B" hidden="1">#REF!</definedName>
    <definedName name="_2___123Graph_Aｸﾞﾗﾌ_2" hidden="1">#REF!</definedName>
    <definedName name="_2__123Graph_A1995_96" hidden="1">#REF!</definedName>
    <definedName name="_2__123Graph_ACHART_1" hidden="1">#REF!</definedName>
    <definedName name="_2__123Graph_ACHART_10" hidden="1">#REF!</definedName>
    <definedName name="_2__123Graph_AChart_1A" hidden="1">#REF!</definedName>
    <definedName name="_2__123Graph_ACHART_2" hidden="1">#REF!</definedName>
    <definedName name="_2__123Graph_ACHART_3" hidden="1">#REF!</definedName>
    <definedName name="_2__123Graph_AChart_58B" hidden="1">#REF!</definedName>
    <definedName name="_2__123Graph_Aｸﾞﾗﾌ_2" hidden="1">#REF!</definedName>
    <definedName name="_2__123Graph_BCHART_1" hidden="1">#REF!</definedName>
    <definedName name="_2__123Graph_DCHART_10" hidden="1">#REF!</definedName>
    <definedName name="_2__123Graph_XCHART_2" hidden="1">#REF!</definedName>
    <definedName name="_2__FDSAUDITLINK__" hidden="1">{"fdsup://IBCentral/FAT Viewer?action=UPDATE&amp;creator=factset&amp;DOC_NAME=fat:reuters_qtrly_source_window.fat&amp;display_string=Audit&amp;DYN_ARGS=TRUE&amp;VAR:ID1=09057220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_0__123Grap" hidden="1">#REF!</definedName>
    <definedName name="_2_0_0__123Grap" hidden="1">#REF!</definedName>
    <definedName name="_2_0_0_S" hidden="1">#REF!</definedName>
    <definedName name="_2_0_Dist_Val">#REF!</definedName>
    <definedName name="_2_123Grap" hidden="1">#REF!</definedName>
    <definedName name="_20_______123Graph_ECHART_5" hidden="1">#REF!</definedName>
    <definedName name="_20__123Graph_DCHART_8" hidden="1">#REF!</definedName>
    <definedName name="_20__123Graph_LBL_ACHART_1" hidden="1">#REF!</definedName>
    <definedName name="_20__123Graph_LBL_ACHART_6" hidden="1">#REF!</definedName>
    <definedName name="_20__123Graph_XCHART_1" hidden="1">#REF!</definedName>
    <definedName name="_20__123Graph_XCHART_6" hidden="1">#REF!</definedName>
    <definedName name="_20__FDSAUDITLINK__" hidden="1">{"fdsup://IBCentral/FAT Viewer?action=UPDATE&amp;creator=factset&amp;DOC_NAME=fat:reuters_qtrly_source_window.fat&amp;display_string=Audit&amp;DYN_ARGS=TRUE&amp;VAR:ID1=82655210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_0__123Graph_BCHAR" hidden="1">#REF!</definedName>
    <definedName name="_20_0__123Graph_CCHAR" hidden="1">#REF!</definedName>
    <definedName name="_200__FDSAUDITLINK__" hidden="1">{"fdsup://IBCentral/FAT Viewer?action=UPDATE&amp;creator=factset&amp;DOC_NAME=fat:reuters_annual_source_window.fat&amp;display_string=Audit&amp;DYN_ARGS=TRUE&amp;VAR:ID1=663642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01__FDSAUDITLINK__" hidden="1">{"fdsup://directions/FAT Viewer?action=UPDATE&amp;creator=factset&amp;DYN_ARGS=TRUE&amp;DOC_NAME=FAT:FQL_AUDITING_CLIENT_TEMPLATE.FAT&amp;display_string=Audit&amp;VAR:KEY=ATWLYHCRQV&amp;VAR:QUERY=RkZfR1JPU1NfTUdOKEFOTiwyMDE0LCwsUkYp&amp;WINDOW=FIRST_POPUP&amp;HEIGHT=450&amp;WIDTH=450&amp;START_MA","XIMIZED=FALSE&amp;VAR:CALENDAR=US&amp;VAR:SYMBOL=05275N20&amp;VAR:INDEX=0"}</definedName>
    <definedName name="_200IQ_ANNU0_Y_POLICY_EXP" hidden="1">"c29"</definedName>
    <definedName name="_201__FDSAUDITLINK__" hidden="1">{"fdsup://IBCentral/FAT Viewer?action=UPDATE&amp;creator=factset&amp;DOC_NAME=fat:reuters_annual_source_window.fat&amp;display_string=Audit&amp;DYN_ARGS=TRUE&amp;VAR:ID1=663642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13__FDSAUDITLINK__" hidden="1">{"fdsup://directions/FAT Viewer?action=UPDATE&amp;creator=factset&amp;DYN_ARGS=TRUE&amp;DOC_NAME=FAT:FQL_AUDITING_CLIENT_TEMPLATE.FAT&amp;display_string=Audit&amp;VAR:KEY=SRYREDMPKZ&amp;VAR:QUERY=RkZfR1JPU1NfTUdOKEFOTiwyMDEzLCwsUkYp&amp;WINDOW=FIRST_POPUP&amp;HEIGHT=450&amp;WIDTH=450&amp;START_MA","XIMIZED=FALSE&amp;VAR:CALENDAR=US&amp;VAR:SYMBOL=98433210&amp;VAR:INDEX=0"}</definedName>
    <definedName name="_2016__FDSAUDITLINK__" hidden="1">{"fdsup://Directions/FactSet Auditing Viewer?action=AUDIT_VALUE&amp;DB=129&amp;ID1=87424N10&amp;VALUEID=02003&amp;SDATE=201104&amp;PERIODTYPE=QTR_STD&amp;SCFT=3&amp;window=popup_no_bar&amp;width=385&amp;height=120&amp;START_MAXIMIZED=FALSE&amp;creator=factset&amp;display_string=Audit"}</definedName>
    <definedName name="_202__FDSAUDITLINK__" hidden="1">{"fdsup://IBCentral/FAT Viewer?action=UPDATE&amp;creator=factset&amp;DOC_NAME=fat:reuters_annual_source_window.fat&amp;display_string=Audit&amp;DYN_ARGS=TRUE&amp;VAR:ID1=663642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source_window.fat&amp;display_string=Audit&amp;DYN_ARGS=TRUE&amp;VAR:ID1=663642&amp;VAR:RCODE=FEDEP&amp;VAR:SDATE=20050999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source_window.fat&amp;display_string=Audit&amp;DYN_ARGS=TRUE&amp;VAR:ID1=063130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45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2049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205__FDSAUDITLINK__" hidden="1">{"fdsup://IBCentral/FAT Viewer?action=UPDATE&amp;creator=factset&amp;DOC_NAME=fat:reuters_annual_source_window.fat&amp;display_string=Audit&amp;DYN_ARGS=TRUE&amp;VAR:ID1=063130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55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206__FDSAUDITLINK__" hidden="1">{"fdsup://IBCentral/FAT Viewer?action=UPDATE&amp;creator=factset&amp;DOC_NAME=fat:reuters_annual_source_window.fat&amp;display_string=Audit&amp;DYN_ARGS=TRUE&amp;VAR:ID1=063130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60__FDSAUDITLINK__" hidden="1">{"fdsup://directions/FAT Viewer?action=UPDATE&amp;creator=factset&amp;DYN_ARGS=TRUE&amp;DOC_NAME=FAT:FQL_AUDITING_CLIENT_TEMPLATE.FAT&amp;display_string=Audit&amp;VAR:KEY=WZULQLWPAP&amp;VAR:QUERY=RkZfR1JPU1NfTUdOKEFOTiwyMDA4LCwsUkYp&amp;WINDOW=FIRST_POPUP&amp;HEIGHT=450&amp;WIDTH=450&amp;START_MA","XIMIZED=FALSE&amp;VAR:CALENDAR=US&amp;VAR:SYMBOL=ZNGA&amp;VAR:INDEX=0"}</definedName>
    <definedName name="_207__FDSAUDITLINK__" hidden="1">{"fdsup://IBCentral/FAT Viewer?action=UPDATE&amp;creator=factset&amp;DOC_NAME=fat:reuters_annual_source_window.fat&amp;display_string=Audit&amp;DYN_ARGS=TRUE&amp;VAR:ID1=37244C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8__123Graph_XCHART_3" hidden="1">#REF!</definedName>
    <definedName name="_208__FDSAUDITLINK__" hidden="1">{"fdsup://IBCentral/FAT Viewer?action=UPDATE&amp;creator=factset&amp;DOC_NAME=fat:reuters_annual_source_window.fat&amp;display_string=Audit&amp;DYN_ARGS=TRUE&amp;VAR:ID1=37244C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80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209__123Graph_AChart_58B" hidden="1">#REF!</definedName>
    <definedName name="_209__FDSAUDITLINK__" hidden="1">{"fdsup://IBCentral/FAT Viewer?action=UPDATE&amp;creator=factset&amp;DOC_NAME=fat:reuters_annual_source_window.fat&amp;display_string=Audit&amp;DYN_ARGS=TRUE&amp;VAR:ID1=37244C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91__FDSAUDITLINK__" hidden="1">{"fdsup://directions/FAT Viewer?action=UPDATE&amp;creator=factset&amp;DYN_ARGS=TRUE&amp;DOC_NAME=FAT:FQL_AUDITING_CLIENT_TEMPLATE.FAT&amp;display_string=Audit&amp;VAR:KEY=MHQBAXIFQF&amp;VAR:QUERY=RkZfRUJJVERBX09QRVIoQ0FMLDIwMTAp&amp;WINDOW=FIRST_POPUP&amp;HEIGHT=450&amp;WIDTH=450&amp;START_MAXIMI","ZED=FALSE&amp;VAR:CALENDAR=US&amp;VAR:SYMBOL=LOOP&amp;VAR:INDEX=0"}</definedName>
    <definedName name="_2092__FDSAUDITLINK__" hidden="1">{"fdsup://directions/FAT Viewer?action=UPDATE&amp;creator=factset&amp;DYN_ARGS=TRUE&amp;DOC_NAME=FAT:FQL_AUDITING_CLIENT_TEMPLATE.FAT&amp;display_string=Audit&amp;VAR:KEY=NEXYLWFETI&amp;VAR:QUERY=RkZfRUJJVERBX09QRVIoQ0FMLDIwMDgp&amp;WINDOW=FIRST_POPUP&amp;HEIGHT=450&amp;WIDTH=450&amp;START_MAXIMI","ZED=FALSE&amp;VAR:CALENDAR=US&amp;VAR:SYMBOL=FB&amp;VAR:INDEX=0"}</definedName>
    <definedName name="_2095__FDSAUDITLINK__" hidden="1">{"fdsup://directions/FAT Viewer?action=UPDATE&amp;creator=factset&amp;DYN_ARGS=TRUE&amp;DOC_NAME=FAT:FQL_AUDITING_CLIENT_TEMPLATE.FAT&amp;display_string=Audit&amp;VAR:KEY=IXKBGPERWZ&amp;VAR:QUERY=RkZfU0FMRVMoQ0FMLDIwMDgp&amp;WINDOW=FIRST_POPUP&amp;HEIGHT=450&amp;WIDTH=450&amp;START_MAXIMIZED=FALS","E&amp;VAR:CALENDAR=US&amp;VAR:SYMBOL=LOOP&amp;VAR:INDEX=0"}</definedName>
    <definedName name="_21_______123Graph_FCHART_5" hidden="1">#REF!</definedName>
    <definedName name="_21__123Graph_ACHART_15" hidden="1">#REF!</definedName>
    <definedName name="_21__123Graph_BCHART_3" hidden="1">#REF!</definedName>
    <definedName name="_21__123Graph_LBL_ACHART_7" hidden="1">#REF!</definedName>
    <definedName name="_21__123Graph_XCHART_7" hidden="1">#REF!</definedName>
    <definedName name="_21__FDSAUDITLINK__" hidden="1">{"fdsup://IBCentral/FAT Viewer?action=UPDATE&amp;creator=factset&amp;DOC_NAME=fat:reuters_qtrly_source_window.fat&amp;display_string=Audit&amp;DYN_ARGS=TRUE&amp;VAR:ID1=53219L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_0__123Graph_CCHAR" hidden="1">#REF!</definedName>
    <definedName name="_21_0__123Graph_LBL_ACHAR" hidden="1">#REF!</definedName>
    <definedName name="_210__FDSAUDITLINK__" hidden="1">{"fdsup://IBCentral/FAT Viewer?action=UPDATE&amp;creator=factset&amp;DOC_NAME=fat:reuters_annual_source_window.fat&amp;display_string=Audit&amp;DYN_ARGS=TRUE&amp;VAR:ID1=37244C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04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211__FDSAUDITLINK__" hidden="1">{"fdsup://IBCentral/FAT Viewer?action=UPDATE&amp;creator=factset&amp;DOC_NAME=fat:reuters_annual_source_window.fat&amp;display_string=Audit&amp;DYN_ARGS=TRUE&amp;VAR:ID1=37244C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annual_source_window.fat&amp;display_string=Audit&amp;DYN_ARGS=TRUE&amp;VAR:ID1=87837710&amp;VAR:RCODE=FEDEP&amp;VAR:SDATE=20070699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23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213__FDSAUDITLINK__" hidden="1">{"fdsup://IBCentral/FAT Viewer?action=UPDATE&amp;creator=factset&amp;DOC_NAME=fat:reuters_annual_source_window.fat&amp;display_string=Audit&amp;DYN_ARGS=TRUE&amp;VAR:ID1=87837710&amp;VAR:RCODE=FEDEP&amp;VAR:SDATE=20060699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37__FDSAUDITLINK__" hidden="1">{"fdsup://directions/FAT Viewer?action=UPDATE&amp;creator=factset&amp;DYN_ARGS=TRUE&amp;DOC_NAME=FAT:FQL_AUDITING_CLIENT_TEMPLATE.FAT&amp;display_string=Audit&amp;VAR:KEY=JSXGRMJOZU&amp;VAR:QUERY=RkZfRUJJVERBX09QRVIoQ0FMLDIwMTIp&amp;WINDOW=FIRST_POPUP&amp;HEIGHT=450&amp;WIDTH=450&amp;START_MAXIMI","ZED=FALSE&amp;VAR:CALENDAR=US&amp;VAR:SYMBOL=87424N10&amp;VAR:INDEX=0"}</definedName>
    <definedName name="_214__FDSAUDITLINK__" hidden="1">{"fdsup://IBCentral/FAT Viewer?action=UPDATE&amp;creator=factset&amp;DOC_NAME=fat:reuters_annual_source_window.fat&amp;display_string=Audit&amp;DYN_ARGS=TRUE&amp;VAR:ID1=87837710&amp;VAR:RCODE=FIBCEBIT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45__FDSAUDITLINK__" hidden="1">{"fdsup://directions/FAT Viewer?action=UPDATE&amp;creator=factset&amp;DYN_ARGS=TRUE&amp;DOC_NAME=FAT:FQL_AUDITING_CLIENT_TEMPLATE.FAT&amp;display_string=Audit&amp;VAR:KEY=KTCJGHMTYX&amp;VAR:QUERY=RkZfRUJJVERBX09QRVIoQ0FMLDIwMDkp&amp;WINDOW=FIRST_POPUP&amp;HEIGHT=450&amp;WIDTH=450&amp;START_MAXIMI","ZED=FALSE&amp;VAR:CALENDAR=US&amp;VAR:SYMBOL=YELP&amp;VAR:INDEX=0"}</definedName>
    <definedName name="_2149__FDSAUDITLINK__" hidden="1">{"fdsup://directions/FAT Viewer?action=UPDATE&amp;creator=factset&amp;DYN_ARGS=TRUE&amp;DOC_NAME=FAT:FQL_AUDITING_CLIENT_TEMPLATE.FAT&amp;display_string=Audit&amp;VAR:KEY=GDIHCFCNED&amp;VAR:QUERY=RkZfR1JPU1NfTUdOKEFOTiwyMDA4LCwsUkYp&amp;WINDOW=FIRST_POPUP&amp;HEIGHT=450&amp;WIDTH=450&amp;START_MA","XIMIZED=FALSE&amp;VAR:CALENDAR=US&amp;VAR:SYMBOL=00184X10&amp;VAR:INDEX=0"}</definedName>
    <definedName name="_215__FDSAUDITLINK__" hidden="1">{"fdsup://IBCentral/FAT Viewer?action=UPDATE&amp;creator=factset&amp;DOC_NAME=fat:reuters_annual_source_window.fat&amp;display_string=Audit&amp;DYN_ARGS=TRUE&amp;VAR:ID1=87837710&amp;VAR:RCODE=FIBCEBIT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59__FDSAUDITLINK__" hidden="1">{"fdsup://directions/FAT Viewer?action=UPDATE&amp;creator=factset&amp;DYN_ARGS=TRUE&amp;DOC_NAME=FAT:FQL_AUDITING_CLIENT_TEMPLATE.FAT&amp;display_string=Audit&amp;VAR:KEY=LIJIBALOTE&amp;VAR:QUERY=RkZfR1JPU1NfTUdOKEFOTiwyMDEzLCwsUkYp&amp;WINDOW=FIRST_POPUP&amp;HEIGHT=450&amp;WIDTH=450&amp;START_MA","XIMIZED=FALSE&amp;VAR:CALENDAR=US&amp;VAR:SYMBOL=ERT&amp;VAR:INDEX=0"}</definedName>
    <definedName name="_216__FDSAUDITLINK__" hidden="1">{"fdsup://IBCentral/FAT Viewer?action=UPDATE&amp;creator=factset&amp;DOC_NAME=fat:reuters_annual_source_window.fat&amp;display_string=Audit&amp;DYN_ARGS=TRUE&amp;VAR:ID1=82655210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annual_source_window.fat&amp;display_string=Audit&amp;DYN_ARGS=TRUE&amp;VAR:ID1=82655210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76__FDSAUDITLINK__" hidden="1">{"fdsup://directions/FAT Viewer?action=UPDATE&amp;creator=factset&amp;DYN_ARGS=TRUE&amp;DOC_NAME=FAT:FQL_AUDITING_CLIENT_TEMPLATE.FAT&amp;display_string=Audit&amp;VAR:KEY=CBKTQLGZCB&amp;VAR:QUERY=RkZfR1JPU1NfTUdOKEFOTiwyMDEzLCwsUkYp&amp;WINDOW=FIRST_POPUP&amp;HEIGHT=450&amp;WIDTH=450&amp;START_MA","XIMIZED=FALSE&amp;VAR:CALENDAR=US&amp;VAR:SYMBOL=GRPN&amp;VAR:INDEX=0"}</definedName>
    <definedName name="_2178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18__FDSAUDITLINK__" hidden="1">{"fdsup://IBCentral/FAT Viewer?action=UPDATE&amp;creator=factset&amp;DOC_NAME=fat:reuters_annual_source_window.fat&amp;display_string=Audit&amp;DYN_ARGS=TRUE&amp;VAR:ID1=82655210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80__FDSAUDITLINK__" hidden="1">{"fdsup://directions/FAT Viewer?action=UPDATE&amp;creator=factset&amp;DYN_ARGS=TRUE&amp;DOC_NAME=FAT:FQL_AUDITING_CLIENT_TEMPLATE.FAT&amp;display_string=Audit&amp;VAR:KEY=OJAZUHKVSX&amp;VAR:QUERY=RkZfR1JPU1NfTUdOKEFOTiwyMDEzLCwsUkYp&amp;WINDOW=FIRST_POPUP&amp;HEIGHT=450&amp;WIDTH=450&amp;START_MA","XIMIZED=FALSE&amp;VAR:CALENDAR=US&amp;VAR:SYMBOL=87874R10&amp;VAR:INDEX=0"}</definedName>
    <definedName name="_2181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183__FDSAUDITLINK__" hidden="1">{"fdsup://directions/FAT Viewer?action=UPDATE&amp;creator=factset&amp;DYN_ARGS=TRUE&amp;DOC_NAME=FAT:FQL_AUDITING_CLIENT_TEMPLATE.FAT&amp;display_string=Audit&amp;VAR:KEY=CFIBAXMPML&amp;VAR:QUERY=RkZfR1JPU1NfTUdOKEFOTiwyMDA4LCwsUkYp&amp;WINDOW=FIRST_POPUP&amp;HEIGHT=450&amp;WIDTH=450&amp;START_MA","XIMIZED=FALSE&amp;VAR:CALENDAR=US&amp;VAR:SYMBOL=YELP&amp;VAR:INDEX=0"}</definedName>
    <definedName name="_219__FDSAUDITLINK__" hidden="1">{"fdsup://IBCentral/FAT Viewer?action=UPDATE&amp;creator=factset&amp;DOC_NAME=fat:reuters_annual_source_window.fat&amp;display_string=Audit&amp;DYN_ARGS=TRUE&amp;VAR:ID1=82655210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91__FDSAUDITLINK__" hidden="1">{"fdsup://directions/FAT Viewer?action=UPDATE&amp;creator=factset&amp;DYN_ARGS=TRUE&amp;DOC_NAME=FAT:FQL_AUDITING_CLIENT_TEMPLATE.FAT&amp;display_string=Audit&amp;VAR:KEY=AJSVMNERKH&amp;VAR:QUERY=RkZfU0FMRVMoQ0FMLDIwMTEp&amp;WINDOW=FIRST_POPUP&amp;HEIGHT=450&amp;WIDTH=450&amp;START_MAXIMIZED=FALS","E&amp;VAR:CALENDAR=US&amp;VAR:SYMBOL=86459610&amp;VAR:INDEX=0"}</definedName>
    <definedName name="_2193__FDSAUDITLINK__" hidden="1">{"fdsup://directions/FAT Viewer?action=UPDATE&amp;creator=factset&amp;DYN_ARGS=TRUE&amp;DOC_NAME=FAT:FQL_AUDITING_CLIENT_TEMPLATE.FAT&amp;display_string=Audit&amp;VAR:KEY=HALKNMDYRC&amp;VAR:QUERY=RkZfR1JPU1NfTUdOKEFOTiwyMDEzLCwsUkYp&amp;WINDOW=FIRST_POPUP&amp;HEIGHT=450&amp;WIDTH=450&amp;START_MA","XIMIZED=FALSE&amp;VAR:CALENDAR=US&amp;VAR:SYMBOL=09227Q10&amp;VAR:INDEX=0"}</definedName>
    <definedName name="_2194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2198__FDSAUDITLINK__" hidden="1">{"fdsup://Directions/FactSet Auditing Viewer?action=AUDIT_VALUE&amp;DB=129&amp;ID1=76657R10&amp;VALUEID=02649&amp;SDATE=201103&amp;PERIODTYPE=QTR_STD&amp;SCFT=3&amp;window=popup_no_bar&amp;width=385&amp;height=120&amp;START_MAXIMIZED=FALSE&amp;creator=factset&amp;display_string=Audit"}</definedName>
    <definedName name="_2199__FDSAUDITLINK__" hidden="1">{"fdsup://directions/FAT Viewer?action=UPDATE&amp;creator=factset&amp;DYN_ARGS=TRUE&amp;DOC_NAME=FAT:FQL_AUDITING_CLIENT_TEMPLATE.FAT&amp;display_string=Audit&amp;VAR:KEY=MFCDWVSFMD&amp;VAR:QUERY=RkZfR1JPU1NfTUdOKEFOTiwyMDEyLCwsUkYp&amp;WINDOW=FIRST_POPUP&amp;HEIGHT=450&amp;WIDTH=450&amp;START_MA","XIMIZED=FALSE&amp;VAR:CALENDAR=US&amp;VAR:SYMBOL=25301710&amp;VAR:INDEX=0"}</definedName>
    <definedName name="_22_______123Graph_XCHART_2" hidden="1">#REF!</definedName>
    <definedName name="_22__123Graph_ACHART_1" hidden="1">#REF!</definedName>
    <definedName name="_22__123Graph_ACHART_3" hidden="1">#REF!</definedName>
    <definedName name="_22__123Graph_ACHART_6" hidden="1">#REF!</definedName>
    <definedName name="_22__123Graph_XCHART_10" hidden="1">#REF!</definedName>
    <definedName name="_22__123Graph_XCHART_8" hidden="1">#REF!</definedName>
    <definedName name="_22__FDSAUDITLINK__" hidden="1">{"fdsup://IBCentral/FAT Viewer?action=UPDATE&amp;creator=factset&amp;DOC_NAME=fat:reuters_qtrly_source_window.fat&amp;display_string=Audit&amp;DYN_ARGS=TRUE&amp;VAR:ID1=255969&amp;VAR:RCODE=STLD&amp;VAR:SDATE=20091099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2_0__123Graph_LBL_ACHAR" hidden="1">#REF!</definedName>
    <definedName name="_220__123Graph_XCHART_4" hidden="1">#REF!</definedName>
    <definedName name="_220__FDSAUDITLINK__" hidden="1">{"fdsup://IBCentral/FAT Viewer?action=UPDATE&amp;creator=factset&amp;DOC_NAME=fat:reuters_annual_source_window.fat&amp;display_string=Audit&amp;DYN_ARGS=TRUE&amp;VAR:ID1=590037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00__FDSAUDITLINK__" hidden="1">{"fdsup://directions/FAT Viewer?action=UPDATE&amp;creator=factset&amp;DYN_ARGS=TRUE&amp;DOC_NAME=FAT:FQL_AUDITING_CLIENT_TEMPLATE.FAT&amp;display_string=Audit&amp;VAR:KEY=YNMPETKBCF&amp;VAR:QUERY=RkZfR1JPU1NfTUdOKEFOTiwyMDA4LCwsUkYp&amp;WINDOW=FIRST_POPUP&amp;HEIGHT=450&amp;WIDTH=450&amp;START_MA","XIMIZED=FALSE&amp;VAR:CALENDAR=US&amp;VAR:SYMBOL=TRIP&amp;VAR:INDEX=0"}</definedName>
    <definedName name="_2201__FDSAUDITLINK__" hidden="1">{"fdsup://directions/FAT Viewer?action=UPDATE&amp;creator=factset&amp;DYN_ARGS=TRUE&amp;DOC_NAME=FAT:FQL_AUDITING_CLIENT_TEMPLATE.FAT&amp;display_string=Audit&amp;VAR:KEY=MDMHSHEXMV&amp;VAR:QUERY=RkZfR1JPU1NfTUdOKEFOTiwyMDEzLCwsUkYp&amp;WINDOW=FIRST_POPUP&amp;HEIGHT=450&amp;WIDTH=450&amp;START_MA","XIMIZED=FALSE&amp;VAR:CALENDAR=US&amp;VAR:SYMBOL=FB&amp;VAR:INDEX=0"}</definedName>
    <definedName name="_2202__FDSAUDITLINK__" hidden="1">{"fdsup://directions/FAT Viewer?action=UPDATE&amp;creator=factset&amp;DYN_ARGS=TRUE&amp;DOC_NAME=FAT:FQL_AUDITING_CLIENT_TEMPLATE.FAT&amp;display_string=Audit&amp;VAR:KEY=ATODYHKDGV&amp;VAR:QUERY=RkZfR1JPU1NfTUdOKEFOTiwyMDE0LCwsUkYp&amp;WINDOW=FIRST_POPUP&amp;HEIGHT=450&amp;WIDTH=450&amp;START_MA","XIMIZED=FALSE&amp;VAR:CALENDAR=US&amp;VAR:SYMBOL=38259P50&amp;VAR:INDEX=0"}</definedName>
    <definedName name="_221__FDSAUDITLINK__" hidden="1">{"fdsup://IBCentral/FAT Viewer?action=UPDATE&amp;creator=factset&amp;DOC_NAME=fat:reuters_annual_source_window.fat&amp;display_string=Audit&amp;DYN_ARGS=TRUE&amp;VAR:ID1=590037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10__FDSAUDITLINK__" hidden="1">{"fdsup://directions/FAT Viewer?action=UPDATE&amp;creator=factset&amp;DYN_ARGS=TRUE&amp;DOC_NAME=FAT:FQL_AUDITING_CLIENT_TEMPLATE.FAT&amp;display_string=Audit&amp;VAR:KEY=YHCXWVKXOL&amp;VAR:QUERY=RkZfR1JPU1NfTUdOKEFOTiwyMDEzLCwsUkYp&amp;WINDOW=FIRST_POPUP&amp;HEIGHT=450&amp;WIDTH=450&amp;START_MA","XIMIZED=FALSE&amp;VAR:CALENDAR=US&amp;VAR:SYMBOL=DMD&amp;VAR:INDEX=0"}</definedName>
    <definedName name="_2215__FDSAUDITLINK__" hidden="1">{"fdsup://directions/FAT Viewer?action=UPDATE&amp;creator=factset&amp;DYN_ARGS=TRUE&amp;DOC_NAME=FAT:FQL_AUDITING_CLIENT_TEMPLATE.FAT&amp;display_string=Audit&amp;VAR:KEY=QZIJMHIPUZ&amp;VAR:QUERY=RkZfR1JPU1NfTUdOKEFOTiwyMDE0LCwsUkYp&amp;WINDOW=FIRST_POPUP&amp;HEIGHT=450&amp;WIDTH=450&amp;START_MA","XIMIZED=FALSE&amp;VAR:CALENDAR=US&amp;VAR:SYMBOL=P&amp;VAR:INDEX=0"}</definedName>
    <definedName name="_222__FDSAUDITLINK__" hidden="1">{"fdsup://IBCentral/FAT Viewer?action=UPDATE&amp;creator=factset&amp;DOC_NAME=fat:reuters_annual_source_window.fat&amp;display_string=Audit&amp;DYN_ARGS=TRUE&amp;VAR:ID1=590037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28__FDSAUDITLINK__" hidden="1">{"fdsup://directions/FAT Viewer?action=UPDATE&amp;creator=factset&amp;DYN_ARGS=TRUE&amp;DOC_NAME=FAT:FQL_AUDITING_CLIENT_TEMPLATE.FAT&amp;display_string=Audit&amp;VAR:KEY=NOHSRAZEDO&amp;VAR:QUERY=RkZfRUJJVERBX09QRVIoQ0FMLDIwMDkp&amp;WINDOW=FIRST_POPUP&amp;HEIGHT=450&amp;WIDTH=450&amp;START_MAXIMI","ZED=FALSE&amp;VAR:CALENDAR=US&amp;VAR:SYMBOL=GRPN&amp;VAR:INDEX=0"}</definedName>
    <definedName name="_2229__FDSAUDITLINK__" hidden="1">{"fdsup://directions/FAT Viewer?action=UPDATE&amp;creator=factset&amp;DYN_ARGS=TRUE&amp;DOC_NAME=FAT:FQL_AUDITING_CLIENT_TEMPLATE.FAT&amp;display_string=Audit&amp;VAR:KEY=NCRCTSHULY&amp;VAR:QUERY=RkZfU0FMRVMoQ0FMLDIwMTEp&amp;WINDOW=FIRST_POPUP&amp;HEIGHT=450&amp;WIDTH=450&amp;START_MAXIMIZED=FALS","E&amp;VAR:CALENDAR=US&amp;VAR:SYMBOL=74235210&amp;VAR:INDEX=0"}</definedName>
    <definedName name="_223__FDSAUDITLINK__" hidden="1">{"fdsup://IBCentral/FAT Viewer?action=UPDATE&amp;creator=factset&amp;DOC_NAME=fat:reuters_annual_source_window.fat&amp;display_string=Audit&amp;DYN_ARGS=TRUE&amp;VAR:ID1=475509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32__FDSAUDITLINK__" hidden="1">{"fdsup://directions/FAT Viewer?action=UPDATE&amp;creator=factset&amp;DYN_ARGS=TRUE&amp;DOC_NAME=FAT:FQL_AUDITING_CLIENT_TEMPLATE.FAT&amp;display_string=Audit&amp;VAR:KEY=IBKNEBYPWP&amp;VAR:QUERY=RkZfR1JPU1NfTUdOKEFOTiwyMDEyLCwsUkYp&amp;WINDOW=FIRST_POPUP&amp;HEIGHT=450&amp;WIDTH=450&amp;START_MA","XIMIZED=FALSE&amp;VAR:CALENDAR=US&amp;VAR:SYMBOL=87874R10&amp;VAR:INDEX=0"}</definedName>
    <definedName name="_2233__FDSAUDITLINK__" hidden="1">{"fdsup://directions/FAT Viewer?action=UPDATE&amp;creator=factset&amp;DYN_ARGS=TRUE&amp;DOC_NAME=FAT:FQL_AUDITING_CLIENT_TEMPLATE.FAT&amp;display_string=Audit&amp;VAR:KEY=APGVIDELMF&amp;VAR:QUERY=RkZfR1JPU1NfTUdOKEFOTiwyMDEyLCwsUkYp&amp;WINDOW=FIRST_POPUP&amp;HEIGHT=450&amp;WIDTH=450&amp;START_MA","XIMIZED=FALSE&amp;VAR:CALENDAR=US&amp;VAR:SYMBOL=62458M20&amp;VAR:INDEX=0"}</definedName>
    <definedName name="_2234__FDSAUDITLINK__" hidden="1">{"fdsup://directions/FAT Viewer?action=UPDATE&amp;creator=factset&amp;DYN_ARGS=TRUE&amp;DOC_NAME=FAT:FQL_AUDITING_CLIENT_TEMPLATE.FAT&amp;display_string=Audit&amp;VAR:KEY=GVYPSJETIJ&amp;VAR:QUERY=RkZfR1JPU1NfTUdOKEFOTiwyMDEyLCwsUkYp&amp;WINDOW=FIRST_POPUP&amp;HEIGHT=450&amp;WIDTH=450&amp;START_MA","XIMIZED=FALSE&amp;VAR:CALENDAR=US&amp;VAR:SYMBOL=98377210&amp;VAR:INDEX=0"}</definedName>
    <definedName name="_2235__FDSAUDITLINK__" hidden="1">{"fdsup://directions/FAT Viewer?action=UPDATE&amp;creator=factset&amp;DYN_ARGS=TRUE&amp;DOC_NAME=FAT:FQL_AUDITING_CLIENT_TEMPLATE.FAT&amp;display_string=Audit&amp;VAR:KEY=AZGBGJWPWH&amp;VAR:QUERY=RkZfR1JPU1NfTUdOKEFOTiwyMDA4LCwsUkYp&amp;WINDOW=FIRST_POPUP&amp;HEIGHT=450&amp;WIDTH=450&amp;START_MA","XIMIZED=FALSE&amp;VAR:CALENDAR=US&amp;VAR:SYMBOL=VELT&amp;VAR:INDEX=0"}</definedName>
    <definedName name="_2236__FDSAUDITLINK__" hidden="1">{"fdsup://directions/FAT Viewer?action=UPDATE&amp;creator=factset&amp;DYN_ARGS=TRUE&amp;DOC_NAME=FAT:FQL_AUDITING_CLIENT_TEMPLATE.FAT&amp;display_string=Audit&amp;VAR:KEY=EFMPONIFUP&amp;VAR:QUERY=RkZfR1JPU1NfTUdOKEFOTiwyMDEyLCwsUkYp&amp;WINDOW=FIRST_POPUP&amp;HEIGHT=450&amp;WIDTH=450&amp;START_MA","XIMIZED=FALSE&amp;VAR:CALENDAR=US&amp;VAR:SYMBOL=P&amp;VAR:INDEX=0"}</definedName>
    <definedName name="_2238__FDSAUDITLINK__" hidden="1">{"fdsup://directions/FAT Viewer?action=UPDATE&amp;creator=factset&amp;DYN_ARGS=TRUE&amp;DOC_NAME=FAT:FQL_AUDITING_CLIENT_TEMPLATE.FAT&amp;display_string=Audit&amp;VAR:KEY=JUFIVAJOZS&amp;VAR:QUERY=RkZfRUJJVERBX09QRVIoQ0FMLDIwMDgp&amp;WINDOW=FIRST_POPUP&amp;HEIGHT=450&amp;WIDTH=450&amp;START_MAXIMI","ZED=FALSE&amp;VAR:CALENDAR=US&amp;VAR:SYMBOL=87424N10&amp;VAR:INDEX=0"}</definedName>
    <definedName name="_224__FDSAUDITLINK__" hidden="1">{"fdsup://IBCentral/FAT Viewer?action=UPDATE&amp;creator=factset&amp;DOC_NAME=fat:reuters_annual_source_window.fat&amp;display_string=Audit&amp;DYN_ARGS=TRUE&amp;VAR:ID1=475509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42__FDSAUDITLINK__" hidden="1">{"fdsup://directions/FAT Viewer?action=UPDATE&amp;creator=factset&amp;DYN_ARGS=TRUE&amp;DOC_NAME=FAT:FQL_AUDITING_CLIENT_TEMPLATE.FAT&amp;display_string=Audit&amp;VAR:KEY=MFCDWVSFMD&amp;VAR:QUERY=RkZfR1JPU1NfTUdOKEFOTiwyMDEyLCwsUkYp&amp;WINDOW=FIRST_POPUP&amp;HEIGHT=450&amp;WIDTH=450&amp;START_MA","XIMIZED=FALSE&amp;VAR:CALENDAR=US&amp;VAR:SYMBOL=25301710&amp;VAR:INDEX=0"}</definedName>
    <definedName name="_225__FDSAUDITLINK__" hidden="1">{"fdsup://IBCentral/FAT Viewer?action=UPDATE&amp;creator=factset&amp;DOC_NAME=fat:reuters_annual_source_window.fat&amp;display_string=Audit&amp;DYN_ARGS=TRUE&amp;VAR:ID1=550291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6__FDSAUDITLINK__" hidden="1">{"fdsup://IBCentral/FAT Viewer?action=UPDATE&amp;creator=factset&amp;DOC_NAME=fat:reuters_annual_source_window.fat&amp;display_string=Audit&amp;DYN_ARGS=TRUE&amp;VAR:ID1=550291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62__FDSAUDITLINK__" hidden="1">{"fdsup://directions/FAT Viewer?action=UPDATE&amp;creator=factset&amp;DYN_ARGS=TRUE&amp;DOC_NAME=FAT:FQL_AUDITING_CLIENT_TEMPLATE.FAT&amp;display_string=Audit&amp;VAR:KEY=ALGHWTIJGD&amp;VAR:QUERY=RkZfR1JPU1NfTUdOKEFOTiwyMDE0LCwsUkYp&amp;WINDOW=FIRST_POPUP&amp;HEIGHT=450&amp;WIDTH=450&amp;START_MA","XIMIZED=FALSE&amp;VAR:CALENDAR=US&amp;VAR:SYMBOL=CSTR&amp;VAR:INDEX=0"}</definedName>
    <definedName name="_2263__FDSAUDITLINK__" hidden="1">{"fdsup://directions/FAT Viewer?action=UPDATE&amp;creator=factset&amp;DYN_ARGS=TRUE&amp;DOC_NAME=FAT:FQL_AUDITING_CLIENT_TEMPLATE.FAT&amp;display_string=Audit&amp;VAR:KEY=EFAPCXIDKH&amp;VAR:QUERY=RkZfRUJJVERBX09QRVIoQ0FMLDIwMDkp&amp;WINDOW=FIRST_POPUP&amp;HEIGHT=450&amp;WIDTH=450&amp;START_MAXIMI","ZED=FALSE&amp;VAR:CALENDAR=US&amp;VAR:SYMBOL=74874Q10&amp;VAR:INDEX=0"}</definedName>
    <definedName name="_2264__FDSAUDITLINK__" hidden="1">{"fdsup://directions/FAT Viewer?action=UPDATE&amp;creator=factset&amp;DYN_ARGS=TRUE&amp;DOC_NAME=FAT:FQL_AUDITING_CLIENT_TEMPLATE.FAT&amp;display_string=Audit&amp;VAR:KEY=ZIFARENMLA&amp;VAR:QUERY=RkZfRUJJVERBX09QRVIoQ0FMLDIwMDgp&amp;WINDOW=FIRST_POPUP&amp;HEIGHT=450&amp;WIDTH=450&amp;START_MAXIMI","ZED=FALSE&amp;VAR:CALENDAR=US&amp;VAR:SYMBOL=74874Q10&amp;VAR:INDEX=0"}</definedName>
    <definedName name="_2265__FDSAUDITLINK__" hidden="1">{"fdsup://directions/FAT Viewer?action=UPDATE&amp;creator=factset&amp;DYN_ARGS=TRUE&amp;DOC_NAME=FAT:FQL_AUDITING_CLIENT_TEMPLATE.FAT&amp;display_string=Audit&amp;VAR:KEY=KLSFYPYLET&amp;VAR:QUERY=RkZfU0FMRVMoQ0FMLDIwMDkp&amp;WINDOW=FIRST_POPUP&amp;HEIGHT=450&amp;WIDTH=450&amp;START_MAXIMIZED=FALS","E&amp;VAR:CALENDAR=US&amp;VAR:SYMBOL=74874Q10&amp;VAR:INDEX=0"}</definedName>
    <definedName name="_2266__FDSAUDITLINK__" hidden="1">{"fdsup://directions/FAT Viewer?action=UPDATE&amp;creator=factset&amp;DYN_ARGS=TRUE&amp;DOC_NAME=FAT:FQL_AUDITING_CLIENT_TEMPLATE.FAT&amp;display_string=Audit&amp;VAR:KEY=RAVMBMDUVY&amp;VAR:QUERY=RkZfU0FMRVMoQ0FMLDIwMDgp&amp;WINDOW=FIRST_POPUP&amp;HEIGHT=450&amp;WIDTH=450&amp;START_MAXIMIZED=FALS","E&amp;VAR:CALENDAR=US&amp;VAR:SYMBOL=74874Q10&amp;VAR:INDEX=0"}</definedName>
    <definedName name="_227__FDSAUDITLINK__" hidden="1">{"fdsup://IBCentral/FAT Viewer?action=UPDATE&amp;creator=factset&amp;DOC_NAME=fat:reuters_annual_source_window.fat&amp;display_string=Audit&amp;DYN_ARGS=TRUE&amp;VAR:ID1=550291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annual_source_window.fat&amp;display_string=Audit&amp;DYN_ARGS=TRUE&amp;VAR:ID1=550291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2281__FDSAUDITLINK__" hidden="1">{"fdsup://directions/FAT Viewer?action=UPDATE&amp;creator=factset&amp;DYN_ARGS=TRUE&amp;DOC_NAME=FAT:FQL_AUDITING_CLIENT_TEMPLATE.FAT&amp;display_string=Audit&amp;VAR:KEY=SVYRSTMJSF&amp;VAR:QUERY=RkZfR1JPU1NfTUdOKEFOTiwyMDEzLCwsUkYp&amp;WINDOW=FIRST_POPUP&amp;HEIGHT=450&amp;WIDTH=450&amp;START_MA","XIMIZED=FALSE&amp;VAR:CALENDAR=US&amp;VAR:SYMBOL=TRIP&amp;VAR:INDEX=0"}</definedName>
    <definedName name="_229__FDSAUDITLINK__" hidden="1">{"fdsup://IBCentral/FAT Viewer?action=UPDATE&amp;creator=factset&amp;DOC_NAME=fat:reuters_annual_source_window.fat&amp;display_string=Audit&amp;DYN_ARGS=TRUE&amp;VAR:ID1=550291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2292__FDSAUDITLINK__" hidden="1">{"fdsup://directions/FAT Viewer?action=UPDATE&amp;creator=factset&amp;DYN_ARGS=TRUE&amp;DOC_NAME=FAT:FQL_AUDITING_CLIENT_TEMPLATE.FAT&amp;display_string=Audit&amp;VAR:KEY=PWFQVSJGJE&amp;VAR:QUERY=RkZfR1JPU1NfTUdOKEFOTiwyMDE0LCwsUkYp&amp;WINDOW=FIRST_POPUP&amp;HEIGHT=450&amp;WIDTH=450&amp;START_MA","XIMIZED=FALSE&amp;VAR:CALENDAR=US&amp;VAR:SYMBOL=87424N10&amp;VAR:INDEX=0"}</definedName>
    <definedName name="_23" hidden="1">{"COUNT",#N/A,FALSE,"AB"}</definedName>
    <definedName name="_23_______123Graph_XCHART_3" hidden="1">#REF!</definedName>
    <definedName name="_23__123Graph_BCHART_1" hidden="1">#REF!</definedName>
    <definedName name="_23__123Graph_XCHART_11" hidden="1">#REF!</definedName>
    <definedName name="_23__123Graph_XCHART_9" hidden="1">#REF!</definedName>
    <definedName name="_23__FDSAUDITLINK__" hidden="1">{"fdsup://IBCentral/FAT Viewer?action=UPDATE&amp;creator=factset&amp;DOC_NAME=fat:reuters_qtrly_source_window.fat&amp;display_string=Audit&amp;DYN_ARGS=TRUE&amp;VAR:ID1=53217V10&amp;VAR:RCODE=STLD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0__FDSAUDITLINK__" hidden="1">{"fdsup://IBCentral/FAT Viewer?action=UPDATE&amp;creator=factset&amp;DOC_NAME=fat:reuters_annual_source_window.fat&amp;display_string=Audit&amp;DYN_ARGS=TRUE&amp;VAR:ID1=53219L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1__FDSAUDITLINK__" hidden="1">{"fdsup://IBCentral/FAT Viewer?action=UPDATE&amp;creator=factset&amp;DOC_NAME=fat:reuters_annual_source_window.fat&amp;display_string=Audit&amp;DYN_ARGS=TRUE&amp;VAR:ID1=53219L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18__FDSAUDITLINK__" hidden="1">{"fdsup://directions/FAT Viewer?action=UPDATE&amp;creator=factset&amp;DYN_ARGS=TRUE&amp;DOC_NAME=FAT:FQL_AUDITING_CLIENT_TEMPLATE.FAT&amp;display_string=Audit&amp;VAR:KEY=MBCBADUFGV&amp;VAR:QUERY=RkZfR1JPU1NfTUdOKEFOTiwyMDA4LCwsUkYp&amp;WINDOW=FIRST_POPUP&amp;HEIGHT=450&amp;WIDTH=450&amp;START_MA","XIMIZED=FALSE&amp;VAR:CALENDAR=US&amp;VAR:SYMBOL=GRPN&amp;VAR:INDEX=0"}</definedName>
    <definedName name="_2319__FDSAUDITLINK__" hidden="1">{"fdsup://directions/FAT Viewer?action=UPDATE&amp;creator=factset&amp;DYN_ARGS=TRUE&amp;DOC_NAME=FAT:FQL_AUDITING_CLIENT_TEMPLATE.FAT&amp;display_string=Audit&amp;VAR:KEY=OPOLQVEVYB&amp;VAR:QUERY=RkZfR1JPU1NfTUdOKEFOTiwyMDA4LCwsUkYp&amp;WINDOW=FIRST_POPUP&amp;HEIGHT=450&amp;WIDTH=450&amp;START_MA","XIMIZED=FALSE&amp;VAR:CALENDAR=US&amp;VAR:SYMBOL=03280310&amp;VAR:INDEX=0"}</definedName>
    <definedName name="_232__123Graph_XCHART_5" hidden="1">#REF!</definedName>
    <definedName name="_232__FDSAUDITLINK__" hidden="1">{"fdsup://IBCentral/FAT Viewer?action=UPDATE&amp;creator=factset&amp;DOC_NAME=fat:reuters_annual_source_window.fat&amp;display_string=Audit&amp;DYN_ARGS=TRUE&amp;VAR:ID1=53219L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21__FDSAUDITLINK__" hidden="1">{"fdsup://directions/FAT Viewer?action=UPDATE&amp;creator=factset&amp;DYN_ARGS=TRUE&amp;DOC_NAME=FAT:FQL_AUDITING_CLIENT_TEMPLATE.FAT&amp;display_string=Audit&amp;VAR:KEY=VCXYZSZKHA&amp;VAR:QUERY=RkZfRUJJVERBX09QRVIoQ0FMLDIwMDgp&amp;WINDOW=FIRST_POPUP&amp;HEIGHT=450&amp;WIDTH=450&amp;START_MAXIMI","ZED=FALSE&amp;VAR:CALENDAR=US&amp;VAR:SYMBOL=ZNGA&amp;VAR:INDEX=0"}</definedName>
    <definedName name="_2327__FDSAUDITLINK__" hidden="1">{"fdsup://directions/FAT Viewer?action=UPDATE&amp;creator=factset&amp;DYN_ARGS=TRUE&amp;DOC_NAME=FAT:FQL_AUDITING_CLIENT_TEMPLATE.FAT&amp;display_string=Audit&amp;VAR:KEY=WLSRMBQNKV&amp;VAR:QUERY=RkZfR1JPU1NfTUdOKEFOTiwyMDEyLCwsUkYp&amp;WINDOW=FIRST_POPUP&amp;HEIGHT=450&amp;WIDTH=450&amp;START_MA","XIMIZED=FALSE&amp;VAR:CALENDAR=US&amp;VAR:SYMBOL=YELP&amp;VAR:INDEX=0"}</definedName>
    <definedName name="_233__FDSAUDITLINK__" hidden="1">{"fdsup://IBCentral/FAT Viewer?action=UPDATE&amp;creator=factset&amp;DOC_NAME=fat:reuters_annual_source_window.fat&amp;display_string=Audit&amp;DYN_ARGS=TRUE&amp;VAR:ID1=B03GCV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4__FDSAUDITLINK__" hidden="1">{"fdsup://IBCentral/FAT Viewer?action=UPDATE&amp;creator=factset&amp;DOC_NAME=fat:reuters_annual_source_window.fat&amp;display_string=Audit&amp;DYN_ARGS=TRUE&amp;VAR:ID1=255969&amp;VAR:RCODE=FEDEP&amp;VAR:SDATE=20071099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4_x" hidden="1">#REF!</definedName>
    <definedName name="_235__FDSAUDITLINK__" hidden="1">{"fdsup://IBCentral/FAT Viewer?action=UPDATE&amp;creator=factset&amp;DOC_NAME=fat:reuters_annual_source_window.fat&amp;display_string=Audit&amp;DYN_ARGS=TRUE&amp;VAR:ID1=255969&amp;VAR:RCODE=FEDEP&amp;VAR:SDATE=20061099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52__FDSAUDITLINK__" hidden="1">{"fdsup://directions/FAT Viewer?action=UPDATE&amp;creator=factset&amp;DYN_ARGS=TRUE&amp;DOC_NAME=FAT:FQL_AUDITING_CLIENT_TEMPLATE.FAT&amp;display_string=Audit&amp;VAR:KEY=XSTOTKDMJK&amp;VAR:QUERY=RkZfU0FMRVMoQ0FMLDIwMDkp&amp;WINDOW=FIRST_POPUP&amp;HEIGHT=450&amp;WIDTH=450&amp;START_MAXIMIZED=FALS","E&amp;VAR:CALENDAR=US&amp;VAR:SYMBOL=TRIP&amp;VAR:INDEX=0"}</definedName>
    <definedName name="_2356__FDSAUDITLINK__" hidden="1">{"fdsup://directions/FAT Viewer?action=UPDATE&amp;creator=factset&amp;DYN_ARGS=TRUE&amp;DOC_NAME=FAT:FQL_AUDITING_CLIENT_TEMPLATE.FAT&amp;display_string=Audit&amp;VAR:KEY=WJGHQRMJEL&amp;VAR:QUERY=RkZfR1JPU1NfTUdOKEFOTiwyMDE0LCwsUkYp&amp;WINDOW=FIRST_POPUP&amp;HEIGHT=450&amp;WIDTH=450&amp;START_MA","XIMIZED=FALSE&amp;VAR:CALENDAR=US&amp;VAR:SYMBOL=LOOP&amp;VAR:INDEX=0"}</definedName>
    <definedName name="_2358__FDSAUDITLINK__" hidden="1">{"fdsup://directions/FAT Viewer?action=UPDATE&amp;creator=factset&amp;DYN_ARGS=TRUE&amp;DOC_NAME=FAT:FQL_AUDITING_CLIENT_TEMPLATE.FAT&amp;display_string=Audit&amp;VAR:KEY=JGPMROLWJO&amp;VAR:QUERY=RkZfR1JPU1NfTUdOKEFOTiwyMDEzLCwsUkYp&amp;WINDOW=FIRST_POPUP&amp;HEIGHT=450&amp;WIDTH=450&amp;START_MA","XIMIZED=FALSE&amp;VAR:CALENDAR=US&amp;VAR:SYMBOL=48887910&amp;VAR:INDEX=0"}</definedName>
    <definedName name="_236__FDSAUDITLINK__" hidden="1">{"fdsup://IBCentral/FAT Viewer?action=UPDATE&amp;creator=factset&amp;DOC_NAME=fat:reuters_annual_source_window.fat&amp;display_string=Audit&amp;DYN_ARGS=TRUE&amp;VAR:ID1=255969&amp;VAR:RCODE=FIBCEBIT&amp;VAR:SDATE=20071099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annual_source_window.fat&amp;display_string=Audit&amp;DYN_ARGS=TRUE&amp;VAR:ID1=255969&amp;VAR:RCODE=FIBCEBIT&amp;VAR:SDATE=20061099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8__FDSAUDITLINK__" hidden="1">{"fdsup://directions/FAT Viewer?action=UPDATE&amp;creator=factset&amp;DYN_ARGS=TRUE&amp;DOC_NAME=FAT:FQL_AUDITING_CLIENT_TEMPLATE.FAT&amp;display_string=Audit&amp;VAR:KEY=CTSZUZOTUB&amp;VAR:QUERY=RkZfR1JPU1NfTUdOKEFOTiwyMDEzLCwsUkYp&amp;WINDOW=FIRST_POPUP&amp;HEIGHT=450&amp;WIDTH=450&amp;START_MA","XIMIZED=FALSE&amp;VAR:CALENDAR=US&amp;VAR:SYMBOL=38259P50&amp;VAR:INDEX=0"}</definedName>
    <definedName name="_2379__FDSAUDITLINK__" hidden="1">{"fdsup://directions/FAT Viewer?action=UPDATE&amp;creator=factset&amp;DYN_ARGS=TRUE&amp;DOC_NAME=FAT:FQL_AUDITING_CLIENT_TEMPLATE.FAT&amp;display_string=Audit&amp;VAR:KEY=TCXGBMJKJI&amp;VAR:QUERY=RkZfR1JPU1NfTUdOKEFOTiwyMDEyLCwsUkYp&amp;WINDOW=FIRST_POPUP&amp;HEIGHT=450&amp;WIDTH=450&amp;START_MA","XIMIZED=FALSE&amp;VAR:CALENDAR=US&amp;VAR:SYMBOL=86459610&amp;VAR:INDEX=0"}</definedName>
    <definedName name="_238__FDSAUDITLINK__" hidden="1">{"fdsup://IBCentral/FAT Viewer?action=UPDATE&amp;creator=factset&amp;DOC_NAME=fat:reuters_annual_source_window.fat&amp;display_string=Audit&amp;DYN_ARGS=TRUE&amp;VAR:ID1=53279110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80__FDSAUDITLINK__" hidden="1">{"fdsup://directions/FAT Viewer?action=UPDATE&amp;creator=factset&amp;DYN_ARGS=TRUE&amp;DOC_NAME=FAT:FQL_AUDITING_CLIENT_TEMPLATE.FAT&amp;display_string=Audit&amp;VAR:KEY=UFCBGBOTCJ&amp;VAR:QUERY=RkZfR1JPU1NfTUdOKEFOTiwyMDEyLCwsUkYp&amp;WINDOW=FIRST_POPUP&amp;HEIGHT=450&amp;WIDTH=450&amp;START_MA","XIMIZED=FALSE&amp;VAR:CALENDAR=US&amp;VAR:SYMBOL=TRIP&amp;VAR:INDEX=0"}</definedName>
    <definedName name="_2381__FDSAUDITLINK__" hidden="1">{"fdsup://directions/FAT Viewer?action=UPDATE&amp;creator=factset&amp;DYN_ARGS=TRUE&amp;DOC_NAME=FAT:FQL_AUDITING_CLIENT_TEMPLATE.FAT&amp;display_string=Audit&amp;VAR:KEY=KFMVYPADST&amp;VAR:QUERY=RkZfR1JPU1NfTUdOKEFOTiwyMDEyLCwsUkYp&amp;WINDOW=FIRST_POPUP&amp;HEIGHT=450&amp;WIDTH=450&amp;START_MA","XIMIZED=FALSE&amp;VAR:CALENDAR=US&amp;VAR:SYMBOL=FB&amp;VAR:INDEX=0"}</definedName>
    <definedName name="_239__FDSAUDITLINK__" hidden="1">{"fdsup://IBCentral/FAT Viewer?action=UPDATE&amp;creator=factset&amp;DOC_NAME=fat:reuters_annual_source_window.fat&amp;display_string=Audit&amp;DYN_ARGS=TRUE&amp;VAR:ID1=53279110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_______123Graph_XCHART_4" hidden="1">#REF!</definedName>
    <definedName name="_24__123Graph_ACHART_12" hidden="1">#REF!</definedName>
    <definedName name="_24__123Graph_ACHART_16" hidden="1">#REF!</definedName>
    <definedName name="_24__123Graph_CCHART_1" hidden="1">#REF!</definedName>
    <definedName name="_24__123Graph_CCHART_3" hidden="1">#REF!</definedName>
    <definedName name="_24__123Graph_DCHART_9" hidden="1">#REF!</definedName>
    <definedName name="_24__123Graph_XCHART_12" hidden="1">#REF!</definedName>
    <definedName name="_24__FDSAUDITLINK__" hidden="1">{"fdsup://IBCentral/FAT Viewer?action=UPDATE&amp;creator=factset&amp;DOC_NAME=fat:reuters_qtrly_source_window.fat&amp;display_string=Audit&amp;DYN_ARGS=TRUE&amp;VAR:ID1=11679410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_0__123Graph_ACHAR" hidden="1">#REF!</definedName>
    <definedName name="_240__FDSAUDITLINK__" hidden="1">{"fdsup://IBCentral/FAT Viewer?action=UPDATE&amp;creator=factset&amp;DOC_NAME=fat:reuters_annual_source_window.fat&amp;display_string=Audit&amp;DYN_ARGS=TRUE&amp;VAR:ID1=53279110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04__FDSAUDITLINK__" hidden="1">{"fdsup://directions/FAT Viewer?action=UPDATE&amp;creator=factset&amp;DYN_ARGS=TRUE&amp;DOC_NAME=FAT:FQL_AUDITING_CLIENT_TEMPLATE.FAT&amp;display_string=Audit&amp;VAR:KEY=WBKDGTGDQV&amp;VAR:QUERY=RkZfR1JPU1NfTUdOKEFOTiwyMDE0LCwsUkYp&amp;WINDOW=FIRST_POPUP&amp;HEIGHT=450&amp;WIDTH=450&amp;START_MA","XIMIZED=FALSE&amp;VAR:CALENDAR=US&amp;VAR:SYMBOL=DMD&amp;VAR:INDEX=0"}</definedName>
    <definedName name="_2407__FDSAUDITLINK__" hidden="1">{"fdsup://directions/FAT Viewer?action=UPDATE&amp;creator=factset&amp;DYN_ARGS=TRUE&amp;DOC_NAME=FAT:FQL_AUDITING_CLIENT_TEMPLATE.FAT&amp;display_string=Audit&amp;VAR:KEY=CXAHIBYRSD&amp;VAR:QUERY=RkZfR1JPU1NfTUdOKEFOTiwyMDA5LCwsUkYp&amp;WINDOW=FIRST_POPUP&amp;HEIGHT=450&amp;WIDTH=450&amp;START_MA","XIMIZED=FALSE&amp;VAR:CALENDAR=US&amp;VAR:SYMBOL=VELT&amp;VAR:INDEX=0"}</definedName>
    <definedName name="_2408__FDSAUDITLINK__" hidden="1">{"fdsup://directions/FAT Viewer?action=UPDATE&amp;creator=factset&amp;DYN_ARGS=TRUE&amp;DOC_NAME=FAT:FQL_AUDITING_CLIENT_TEMPLATE.FAT&amp;display_string=Audit&amp;VAR:KEY=CHADSDGBAL&amp;VAR:QUERY=RkZfR1JPU1NfTUdOKEFOTiwyMDEyLCwsUkYp&amp;WINDOW=FIRST_POPUP&amp;HEIGHT=450&amp;WIDTH=450&amp;START_MA","XIMIZED=FALSE&amp;VAR:CALENDAR=US&amp;VAR:SYMBOL=00184X10&amp;VAR:INDEX=0"}</definedName>
    <definedName name="_2409__FDSAUDITLINK__" hidden="1">{"fdsup://directions/FAT Viewer?action=UPDATE&amp;creator=factset&amp;DYN_ARGS=TRUE&amp;DOC_NAME=FAT:FQL_AUDITING_CLIENT_TEMPLATE.FAT&amp;display_string=Audit&amp;VAR:KEY=WLGVWTQJKN&amp;VAR:QUERY=RkZfR1JPU1NfTUdOKEFOTiwyMDEyLCwsUkYp&amp;WINDOW=FIRST_POPUP&amp;HEIGHT=450&amp;WIDTH=450&amp;START_MA","XIMIZED=FALSE&amp;VAR:CALENDAR=US&amp;VAR:SYMBOL=94770V10&amp;VAR:INDEX=0"}</definedName>
    <definedName name="_241__FDSAUDITLINK__" hidden="1">{"fdsup://IBCentral/FAT Viewer?action=UPDATE&amp;creator=factset&amp;DOC_NAME=fat:reuters_annual_source_window.fat&amp;display_string=Audit&amp;DYN_ARGS=TRUE&amp;VAR:ID1=53217V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12__FDSAUDITLINK__" hidden="1">{"fdsup://directions/FAT Viewer?action=UPDATE&amp;creator=factset&amp;DYN_ARGS=TRUE&amp;DOC_NAME=FAT:FQL_AUDITING_CLIENT_TEMPLATE.FAT&amp;display_string=Audit&amp;VAR:KEY=ELOVEHKNQT&amp;VAR:QUERY=RkZfR1JPU1NfTUdOKEFOTiwyMDE0LCwsUkYp&amp;WINDOW=FIRST_POPUP&amp;HEIGHT=450&amp;WIDTH=450&amp;START_MA","XIMIZED=FALSE&amp;VAR:CALENDAR=US&amp;VAR:SYMBOL=SFLY&amp;VAR:INDEX=0"}</definedName>
    <definedName name="_2413__FDSAUDITLINK__" hidden="1">{"fdsup://directions/FAT Viewer?action=UPDATE&amp;creator=factset&amp;DYN_ARGS=TRUE&amp;DOC_NAME=FAT:FQL_AUDITING_CLIENT_TEMPLATE.FAT&amp;display_string=Audit&amp;VAR:KEY=GBARYVMZSF&amp;VAR:QUERY=RkZfR1JPU1NfTUdOKEFOTiwyMDEyLCwsUkYp&amp;WINDOW=FIRST_POPUP&amp;HEIGHT=450&amp;WIDTH=450&amp;START_MA","XIMIZED=FALSE&amp;VAR:CALENDAR=US&amp;VAR:SYMBOL=NFLX&amp;VAR:INDEX=0"}</definedName>
    <definedName name="_2416__FDSAUDITLINK__" hidden="1">{"fdsup://directions/FAT Viewer?action=UPDATE&amp;creator=factset&amp;DYN_ARGS=TRUE&amp;DOC_NAME=FAT:FQL_AUDITING_CLIENT_TEMPLATE.FAT&amp;display_string=Audit&amp;VAR:KEY=PKVWJSNIDC&amp;VAR:QUERY=RkZfR1JPU1NfTUdOKEFOTiwyMDE0LCwsUkYp&amp;WINDOW=FIRST_POPUP&amp;HEIGHT=450&amp;WIDTH=450&amp;START_MA","XIMIZED=FALSE&amp;VAR:CALENDAR=US&amp;VAR:SYMBOL=20670810&amp;VAR:INDEX=0"}</definedName>
    <definedName name="_2418__FDSAUDITLINK__" hidden="1">{"fdsup://directions/FAT Viewer?action=UPDATE&amp;creator=factset&amp;DYN_ARGS=TRUE&amp;DOC_NAME=FAT:FQL_AUDITING_CLIENT_TEMPLATE.FAT&amp;display_string=Audit&amp;VAR:KEY=AVAZEDAVEX&amp;VAR:QUERY=RkZfR1JPU1NfTUdOKEFOTiwyMDEwLCwsUkYp&amp;WINDOW=FIRST_POPUP&amp;HEIGHT=450&amp;WIDTH=450&amp;START_MA","XIMIZED=FALSE&amp;VAR:CALENDAR=US&amp;VAR:SYMBOL=YELP&amp;VAR:INDEX=0"}</definedName>
    <definedName name="_2419__FDSAUDITLINK__" hidden="1">{"fdsup://directions/FAT Viewer?action=UPDATE&amp;creator=factset&amp;DYN_ARGS=TRUE&amp;DOC_NAME=FAT:FQL_AUDITING_CLIENT_TEMPLATE.FAT&amp;display_string=Audit&amp;VAR:KEY=WJYPUHOLKR&amp;VAR:QUERY=RkZfR1JPU1NfTUdOKEFOTiwyMDA5LCwsUkYp&amp;WINDOW=FIRST_POPUP&amp;HEIGHT=450&amp;WIDTH=450&amp;START_MA","XIMIZED=FALSE&amp;VAR:CALENDAR=US&amp;VAR:SYMBOL=YELP&amp;VAR:INDEX=0"}</definedName>
    <definedName name="_242__FDSAUDITLINK__" hidden="1">{"fdsup://IBCentral/FAT Viewer?action=UPDATE&amp;creator=factset&amp;DOC_NAME=fat:reuters_annual_source_window.fat&amp;display_string=Audit&amp;DYN_ARGS=TRUE&amp;VAR:ID1=53217V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22__FDSAUDITLINK__" hidden="1">{"fdsup://directions/FAT Viewer?action=UPDATE&amp;creator=factset&amp;DYN_ARGS=TRUE&amp;DOC_NAME=FAT:FQL_AUDITING_CLIENT_TEMPLATE.FAT&amp;display_string=Audit&amp;VAR:KEY=WRATUVOXOD&amp;VAR:QUERY=RkZfR1JPU1NfTUdOKEFOTiwyMDA5LCwsUkYp&amp;WINDOW=FIRST_POPUP&amp;HEIGHT=450&amp;WIDTH=450&amp;START_MA","XIMIZED=FALSE&amp;VAR:CALENDAR=US&amp;VAR:SYMBOL=P&amp;VAR:INDEX=0"}</definedName>
    <definedName name="_2427__FDSAUDITLINK__" hidden="1">{"fdsup://directions/FAT Viewer?action=UPDATE&amp;creator=factset&amp;DYN_ARGS=TRUE&amp;DOC_NAME=FAT:FQL_AUDITING_CLIENT_TEMPLATE.FAT&amp;display_string=Audit&amp;VAR:KEY=YTARORWZEX&amp;VAR:QUERY=RkZfR1JPU1NfTUdOKEFOTiwyMDEzLCwsUkYp&amp;WINDOW=FIRST_POPUP&amp;HEIGHT=450&amp;WIDTH=450&amp;START_MA","XIMIZED=FALSE&amp;VAR:CALENDAR=US&amp;VAR:SYMBOL=05275N20&amp;VAR:INDEX=0"}</definedName>
    <definedName name="_2429__FDSAUDITLINK__" hidden="1">{"fdsup://directions/FAT Viewer?action=UPDATE&amp;creator=factset&amp;DYN_ARGS=TRUE&amp;DOC_NAME=FAT:FQL_AUDITING_CLIENT_TEMPLATE.FAT&amp;display_string=Audit&amp;VAR:KEY=QLSPKTMNMT&amp;VAR:QUERY=RkZfR1JPU1NfTUdOKEFOTiwyMDE0LCwsUkYp&amp;WINDOW=FIRST_POPUP&amp;HEIGHT=450&amp;WIDTH=450&amp;START_MA","XIMIZED=FALSE&amp;VAR:CALENDAR=US&amp;VAR:SYMBOL=ZNGA&amp;VAR:INDEX=0"}</definedName>
    <definedName name="_243__FDSAUDITLINK__" hidden="1">{"fdsup://IBCentral/FAT Viewer?action=UPDATE&amp;creator=factset&amp;DOC_NAME=fat:reuters_annual_source_window.fat&amp;display_string=Audit&amp;DYN_ARGS=TRUE&amp;VAR:ID1=53217V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4__123Graph_XCHART_6" hidden="1">#REF!</definedName>
    <definedName name="_244__FDSAUDITLINK__" hidden="1">{"fdsup://IBCentral/FAT Viewer?action=UPDATE&amp;creator=factset&amp;DOC_NAME=fat:reuters_annual_source_window.fat&amp;display_string=Audit&amp;DYN_ARGS=TRUE&amp;VAR:ID1=53217V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annual_source_window.fat&amp;display_string=Audit&amp;DYN_ARGS=TRUE&amp;VAR:ID1=11679410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6__FDSAUDITLINK__" hidden="1">{"fdsup://IBCentral/FAT Viewer?action=UPDATE&amp;creator=factset&amp;DOC_NAME=fat:reuters_annual_source_window.fat&amp;display_string=Audit&amp;DYN_ARGS=TRUE&amp;VAR:ID1=11679410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63__FDSAUDITLINK__" hidden="1">{"fdsup://directions/FAT Viewer?action=UPDATE&amp;creator=factset&amp;DYN_ARGS=TRUE&amp;DOC_NAME=FAT:FQL_AUDITING_CLIENT_TEMPLATE.FAT&amp;display_string=Audit&amp;VAR:KEY=EBAZUZCVUB&amp;VAR:QUERY=RkZfR1JPU1NfTUdOKEFOTiwyMDE0LCwsUkYp&amp;WINDOW=FIRST_POPUP&amp;HEIGHT=450&amp;WIDTH=450&amp;START_MA","XIMIZED=FALSE&amp;VAR:CALENDAR=US&amp;VAR:SYMBOL=YELP&amp;VAR:INDEX=0"}</definedName>
    <definedName name="_247__FDSAUDITLINK__" hidden="1">{"fdsup://IBCentral/FAT Viewer?action=UPDATE&amp;creator=factset&amp;DOC_NAME=fat:reuters_annual_source_window.fat&amp;display_string=Audit&amp;DYN_ARGS=TRUE&amp;VAR:ID1=11679410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77__FDSAUDITLINK__" hidden="1">{"fdsup://directions/FAT Viewer?action=UPDATE&amp;creator=factset&amp;DYN_ARGS=TRUE&amp;DOC_NAME=FAT:FQL_AUDITING_CLIENT_TEMPLATE.FAT&amp;display_string=Audit&amp;VAR:KEY=EHSDKLKZYZ&amp;VAR:QUERY=RkZfR1JPU1NfTUdOKEFOTiwyMDA5LCwsUkYp&amp;WINDOW=FIRST_POPUP&amp;HEIGHT=450&amp;WIDTH=450&amp;START_MA","XIMIZED=FALSE&amp;VAR:CALENDAR=US&amp;VAR:SYMBOL=05275N20&amp;VAR:INDEX=0"}</definedName>
    <definedName name="_248__FDSAUDITLINK__" hidden="1">{"fdsup://IBCentral/FAT Viewer?action=UPDATE&amp;creator=factset&amp;DOC_NAME=fat:reuters_annual_source_window.fat&amp;display_string=Audit&amp;DYN_ARGS=TRUE&amp;VAR:ID1=11679410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81__FDSAUDITLINK__" hidden="1">{"fdsup://directions/FAT Viewer?action=UPDATE&amp;creator=factset&amp;DYN_ARGS=TRUE&amp;DOC_NAME=FAT:FQL_AUDITING_CLIENT_TEMPLATE.FAT&amp;display_string=Audit&amp;VAR:KEY=QZAZYXMPWZ&amp;VAR:QUERY=RkZfR1JPU1NfTUdOKEFOTiwyMDA5LCwsUkYp&amp;WINDOW=FIRST_POPUP&amp;HEIGHT=450&amp;WIDTH=450&amp;START_MA","XIMIZED=FALSE&amp;VAR:CALENDAR=US&amp;VAR:SYMBOL=DMD&amp;VAR:INDEX=0"}</definedName>
    <definedName name="_249__FDSAUDITLINK__" hidden="1">{"fdsup://IBCentral/FAT Viewer?action=UPDATE&amp;creator=factset&amp;DOC_NAME=fat:reuters_annual_source_window.fat&amp;display_string=Audit&amp;DYN_ARGS=TRUE&amp;VAR:ID1=573282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_______123Graph_XCHART_5" hidden="1">#REF!</definedName>
    <definedName name="_25__123Graph_AChart_1A" hidden="1">#REF!</definedName>
    <definedName name="_25__123Graph_ACHART_7" hidden="1">#REF!</definedName>
    <definedName name="_25__123Graph_LBL_ACHART_1" hidden="1">#REF!</definedName>
    <definedName name="_25__123Graph_XCHART_13" hidden="1">#REF!</definedName>
    <definedName name="_25__FDSAUDITLINK__" hidden="1">{"fdsup://IBCentral/FAT Viewer?action=UPDATE&amp;creator=factset&amp;DOC_NAME=fat:reuters_qtrly_source_window.fat&amp;display_string=Audit&amp;DYN_ARGS=TRUE&amp;VAR:ID1=573282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50__FDSAUDITLINK__" hidden="1">{"fdsup://IBCentral/FAT Viewer?action=UPDATE&amp;creator=factset&amp;DOC_NAME=fat:reuters_annual_source_window.fat&amp;display_string=Audit&amp;DYN_ARGS=TRUE&amp;VAR:ID1=573282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04__FDSAUDITLINK__" hidden="1">{"fdsup://directions/FAT Viewer?action=UPDATE&amp;creator=factset&amp;DYN_ARGS=TRUE&amp;DOC_NAME=FAT:FQL_AUDITING_CLIENT_TEMPLATE.FAT&amp;display_string=Audit&amp;VAR:KEY=FQFITQLOHG&amp;VAR:QUERY=RkZfR1JPU1NfTUdOKEFOTiwyMDE0LCwsUkYp&amp;WINDOW=FIRST_POPUP&amp;HEIGHT=450&amp;WIDTH=450&amp;START_MA","XIMIZED=FALSE&amp;VAR:CALENDAR=US&amp;VAR:SYMBOL=64118Q10&amp;VAR:INDEX=0"}</definedName>
    <definedName name="_251__FDSAUDITLINK__" hidden="1">{"fdsup://IBCentral/FAT Viewer?action=UPDATE&amp;creator=factset&amp;DOC_NAME=fat:reuters_annual_source_window.fat&amp;display_string=Audit&amp;DYN_ARGS=TRUE&amp;VAR:ID1=573282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18__FDSAUDITLINK__" hidden="1">{"fdsup://directions/FAT Viewer?action=UPDATE&amp;creator=factset&amp;DYN_ARGS=TRUE&amp;DOC_NAME=FAT:FQL_AUDITING_CLIENT_TEMPLATE.FAT&amp;display_string=Audit&amp;VAR:KEY=UFINYPUZOP&amp;VAR:QUERY=RkZfRUJJVERBX09QRVIoQ0FMLDIwMTAp&amp;WINDOW=FIRST_POPUP&amp;HEIGHT=450&amp;WIDTH=450&amp;START_MAXIMI","ZED=FALSE&amp;VAR:CALENDAR=US&amp;VAR:SYMBOL=AWAY&amp;VAR:INDEX=0"}</definedName>
    <definedName name="_252__FDSAUDITLINK__" hidden="1">{"fdsup://IBCentral/FAT Viewer?action=UPDATE&amp;creator=factset&amp;DOC_NAME=fat:reuters_annual_source_window.fat&amp;display_string=Audit&amp;DYN_ARGS=TRUE&amp;VAR:ID1=573282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23__FDSAUDITLINK__" hidden="1">{"fdsup://directions/FAT Viewer?action=UPDATE&amp;creator=factset&amp;DYN_ARGS=TRUE&amp;DOC_NAME=FAT:FQL_AUDITING_CLIENT_TEMPLATE.FAT&amp;display_string=Audit&amp;VAR:KEY=FCFWPONAZA&amp;VAR:QUERY=RkZfR1JPU1NfTUdOKEFOTiwyMDEyLCwsUkYp&amp;WINDOW=FIRST_POPUP&amp;HEIGHT=450&amp;WIDTH=450&amp;START_MA","XIMIZED=FALSE&amp;VAR:CALENDAR=US&amp;VAR:SYMBOL=90385D10&amp;VAR:INDEX=0"}</definedName>
    <definedName name="_2524__FDSAUDITLINK__" hidden="1">{"fdsup://directions/FAT Viewer?action=UPDATE&amp;creator=factset&amp;DYN_ARGS=TRUE&amp;DOC_NAME=FAT:FQL_AUDITING_CLIENT_TEMPLATE.FAT&amp;display_string=Audit&amp;VAR:KEY=SFUFCBAVSD&amp;VAR:QUERY=RkZfR1JPU1NfTUdOKEFOTiwyMDA5LCwsUkYp&amp;WINDOW=FIRST_POPUP&amp;HEIGHT=450&amp;WIDTH=450&amp;START_MA","XIMIZED=FALSE&amp;VAR:CALENDAR=US&amp;VAR:SYMBOL=YNDX&amp;VAR:INDEX=0"}</definedName>
    <definedName name="_2526__FDSAUDITLINK__" hidden="1">{"fdsup://directions/FAT Viewer?action=UPDATE&amp;creator=factset&amp;DYN_ARGS=TRUE&amp;DOC_NAME=FAT:FQL_AUDITING_CLIENT_TEMPLATE.FAT&amp;display_string=Audit&amp;VAR:KEY=OLENWJITIV&amp;VAR:QUERY=RkZfR1JPU1NfTUdOKEFOTiwyMDE0LCwsUkYp&amp;WINDOW=FIRST_POPUP&amp;HEIGHT=450&amp;WIDTH=450&amp;START_MA","XIMIZED=FALSE&amp;VAR:CALENDAR=US&amp;VAR:SYMBOL=TZOO&amp;VAR:INDEX=0"}</definedName>
    <definedName name="_253__FDSAUDITLINK__" hidden="1">{"fdsup://IBCentral/FAT Viewer?action=UPDATE&amp;creator=factset&amp;DOC_NAME=fat:reuters_annual_source_window.fat&amp;display_string=Audit&amp;DYN_ARGS=TRUE&amp;VAR:ID1=688380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34__FDSAUDITLINK__" hidden="1">{"fdsup://directions/FAT Viewer?action=UPDATE&amp;creator=factset&amp;DYN_ARGS=TRUE&amp;DOC_NAME=FAT:FQL_AUDITING_CLIENT_TEMPLATE.FAT&amp;display_string=Audit&amp;VAR:KEY=YJAROBARQL&amp;VAR:QUERY=RkZfR1JPU1NfTUdOKEFOTiwyMDEzLCwsUkYp&amp;WINDOW=FIRST_POPUP&amp;HEIGHT=450&amp;WIDTH=450&amp;START_MA","XIMIZED=FALSE&amp;VAR:CALENDAR=US&amp;VAR:SYMBOL=03280310&amp;VAR:INDEX=0"}</definedName>
    <definedName name="_254__FDSAUDITLINK__" hidden="1">{"fdsup://IBCentral/FAT Viewer?action=UPDATE&amp;creator=factset&amp;DOC_NAME=fat:reuters_annual_source_window.fat&amp;display_string=Audit&amp;DYN_ARGS=TRUE&amp;VAR:ID1=688380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annual_source_window.fat&amp;display_string=Audit&amp;DYN_ARGS=TRUE&amp;VAR:ID1=688380&amp;VAR:RCODE=FIBCEBIT&amp;VAR:SDATE=20070399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__123Graph_XCHART_7" hidden="1">#REF!</definedName>
    <definedName name="_256__FDSAUDITLINK__" hidden="1">{"fdsup://IBCentral/FAT Viewer?action=UPDATE&amp;creator=factset&amp;DOC_NAME=fat:reuters_annual_source_window.fat&amp;display_string=Audit&amp;DYN_ARGS=TRUE&amp;VAR:ID1=688380&amp;VAR:RCODE=FIBCEBIT&amp;VAR:SDATE=20060399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1__FDSAUDITLINK__" hidden="1">{"fdsup://directions/FAT Viewer?action=UPDATE&amp;creator=factset&amp;DYN_ARGS=TRUE&amp;DOC_NAME=FAT:FQL_AUDITING_CLIENT_TEMPLATE.FAT&amp;display_string=Audit&amp;VAR:KEY=YFSBUXABIB&amp;VAR:QUERY=RkZfR1JPU1NfTUdOKEFOTiwyMDA4LCwsUkYp&amp;WINDOW=FIRST_POPUP&amp;HEIGHT=450&amp;WIDTH=450&amp;START_MA","XIMIZED=FALSE&amp;VAR:CALENDAR=US&amp;VAR:SYMBOL=AWAY&amp;VAR:INDEX=0"}</definedName>
    <definedName name="_2565__FDSAUDITLINK__" hidden="1">{"fdsup://directions/FAT Viewer?action=UPDATE&amp;creator=factset&amp;DYN_ARGS=TRUE&amp;DOC_NAME=FAT:FQL_AUDITING_CLIENT_TEMPLATE.FAT&amp;display_string=Audit&amp;VAR:KEY=CVIPSLIPKT&amp;VAR:QUERY=RkZfR1JPU1NfTUdOKEFOTiwyMDA5LCwsUkYp&amp;WINDOW=FIRST_POPUP&amp;HEIGHT=450&amp;WIDTH=450&amp;START_MA","XIMIZED=FALSE&amp;VAR:CALENDAR=US&amp;VAR:SYMBOL=Z&amp;VAR:INDEX=0"}</definedName>
    <definedName name="_257__FDSAUDITLINK__" hidden="1">{"fdsup://IBCentral/FAT Viewer?action=UPDATE&amp;creator=factset&amp;DOC_NAME=fat:reuters_annual_source_window.fat&amp;display_string=Audit&amp;DYN_ARGS=TRUE&amp;VAR:ID1=595077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71__FDSAUDITLINK__" hidden="1">{"fdsup://directions/FAT Viewer?action=UPDATE&amp;creator=factset&amp;DYN_ARGS=TRUE&amp;DOC_NAME=FAT:FQL_AUDITING_CLIENT_TEMPLATE.FAT&amp;display_string=Audit&amp;VAR:KEY=PKTCLKLCTI&amp;VAR:QUERY=RkZfR1JPU1NfTUdOKEFOTiwyMDE0LCwsUkYp&amp;WINDOW=FIRST_POPUP&amp;HEIGHT=450&amp;WIDTH=450&amp;START_MA","XIMIZED=FALSE&amp;VAR:CALENDAR=US&amp;VAR:SYMBOL=90385D10&amp;VAR:INDEX=0"}</definedName>
    <definedName name="_258__FDSAUDITLINK__" hidden="1">{"fdsup://IBCentral/FAT Viewer?action=UPDATE&amp;creator=factset&amp;DOC_NAME=fat:reuters_annual_source_window.fat&amp;display_string=Audit&amp;DYN_ARGS=TRUE&amp;VAR:ID1=595077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82__FDSAUDITLINK__" hidden="1">{"fdsup://directions/FAT Viewer?action=UPDATE&amp;creator=factset&amp;DYN_ARGS=TRUE&amp;DOC_NAME=FAT:FQL_AUDITING_CLIENT_TEMPLATE.FAT&amp;display_string=Audit&amp;VAR:KEY=XKFKVEDMZG&amp;VAR:QUERY=RkZfR1JPU1NfTUdOKEFOTiwyMDE0LCwsUkYp&amp;WINDOW=FIRST_POPUP&amp;HEIGHT=450&amp;WIDTH=450&amp;START_MA","XIMIZED=FALSE&amp;VAR:CALENDAR=US&amp;VAR:SYMBOL=21925Y10&amp;VAR:INDEX=0"}</definedName>
    <definedName name="_2585__FDSAUDITLINK__" hidden="1">{"fdsup://directions/FAT Viewer?action=UPDATE&amp;creator=factset&amp;DYN_ARGS=TRUE&amp;DOC_NAME=FAT:FQL_AUDITING_CLIENT_TEMPLATE.FAT&amp;display_string=Audit&amp;VAR:KEY=KJUVEHSTAZ&amp;VAR:QUERY=RkZfRUJJVERBX09QRVIoQ0FMLDIwMTMp&amp;WINDOW=FIRST_POPUP&amp;HEIGHT=450&amp;WIDTH=450&amp;START_MAXIMI","ZED=FALSE&amp;VAR:CALENDAR=US&amp;VAR:SYMBOL=87424N10&amp;VAR:INDEX=0"}</definedName>
    <definedName name="_2587__FDSAUDITLINK__" hidden="1">{"fdsup://directions/FAT Viewer?action=UPDATE&amp;creator=factset&amp;DYN_ARGS=TRUE&amp;DOC_NAME=FAT:FQL_AUDITING_CLIENT_TEMPLATE.FAT&amp;display_string=Audit&amp;VAR:KEY=LCXORWFMTM&amp;VAR:QUERY=RkZfR1JPU1NfTUdOKEFOTiwyMDEzLCwsUkYp&amp;WINDOW=FIRST_POPUP&amp;HEIGHT=450&amp;WIDTH=450&amp;START_MA","XIMIZED=FALSE&amp;VAR:CALENDAR=US&amp;VAR:SYMBOL=79466L30&amp;VAR:INDEX=0"}</definedName>
    <definedName name="_259__FDSAUDITLINK__" hidden="1">{"fdsup://IBCentral/FAT Viewer?action=UPDATE&amp;creator=factset&amp;DOC_NAME=fat:reuters_annual_source_window.fat&amp;display_string=Audit&amp;DYN_ARGS=TRUE&amp;VAR:ID1=595077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_______123Graph_XCHART_6" hidden="1">#REF!</definedName>
    <definedName name="_26__123Graph_ACHART_1" hidden="1">#REF!</definedName>
    <definedName name="_26__123Graph_BCHART_3" hidden="1">#REF!</definedName>
    <definedName name="_26__123Graph_XCHART_14" hidden="1">#REF!</definedName>
    <definedName name="_26__FDSAUDITLINK__" hidden="1">{"fdsup://IBCentral/FAT Viewer?action=UPDATE&amp;creator=factset&amp;DOC_NAME=fat:reuters_qtrly_source_window.fat&amp;display_string=Audit&amp;DYN_ARGS=TRUE&amp;VAR:ID1=595077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6_0__123Graph_BCHAR" hidden="1">#REF!</definedName>
    <definedName name="_26_0_0Cwvu.GREY_A" hidden="1">#REF!</definedName>
    <definedName name="_260__FDSAUDITLINK__" hidden="1">{"fdsup://IBCentral/FAT Viewer?action=UPDATE&amp;creator=factset&amp;DOC_NAME=fat:reuters_annual_source_window.fat&amp;display_string=Audit&amp;DYN_ARGS=TRUE&amp;VAR:ID1=B1HKKQ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04__FDSAUDITLINK__" hidden="1">{"fdsup://directions/FAT Viewer?action=UPDATE&amp;creator=factset&amp;DYN_ARGS=TRUE&amp;DOC_NAME=FAT:FQL_AUDITING_CLIENT_TEMPLATE.FAT&amp;display_string=Audit&amp;VAR:KEY=APEJMLIJWH&amp;VAR:QUERY=RkZfU0FMRVMoQ0FMLDIwMDgp&amp;WINDOW=FIRST_POPUP&amp;HEIGHT=450&amp;WIDTH=450&amp;START_MAXIMIZED=FALS","E&amp;VAR:CALENDAR=US&amp;VAR:SYMBOL=86459610&amp;VAR:INDEX=0"}</definedName>
    <definedName name="_261__FDSAUDITLINK__" hidden="1">{"fdsup://IBCentral/FAT Viewer?action=UPDATE&amp;creator=factset&amp;DOC_NAME=fat:reuters_annual_source_window.fat&amp;display_string=Audit&amp;DYN_ARGS=TRUE&amp;VAR:ID1=B1HKKQ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10__FDSAUDITLINK__" hidden="1">{"fdsup://directions/FAT Viewer?action=UPDATE&amp;creator=factset&amp;DYN_ARGS=TRUE&amp;DOC_NAME=FAT:FQL_AUDITING_CLIENT_TEMPLATE.FAT&amp;display_string=Audit&amp;VAR:KEY=BODCTCVINO&amp;VAR:QUERY=RkZfRUJJVERBX09QRVIoQ0FMLDIwMDgp&amp;WINDOW=FIRST_POPUP&amp;HEIGHT=450&amp;WIDTH=450&amp;START_MAXIMI","ZED=FALSE&amp;VAR:CALENDAR=US&amp;VAR:SYMBOL=AWAY&amp;VAR:INDEX=0"}</definedName>
    <definedName name="_2611__FDSAUDITLINK__" hidden="1">{"fdsup://directions/FAT Viewer?action=UPDATE&amp;creator=factset&amp;DYN_ARGS=TRUE&amp;DOC_NAME=FAT:FQL_AUDITING_CLIENT_TEMPLATE.FAT&amp;display_string=Audit&amp;VAR:KEY=TQPONONENG&amp;VAR:QUERY=RkZfRUJJVERBX09QRVIoQ0FMLDIwMDgp&amp;WINDOW=FIRST_POPUP&amp;HEIGHT=450&amp;WIDTH=450&amp;START_MAXIMI","ZED=FALSE&amp;VAR:CALENDAR=US&amp;VAR:SYMBOL=GRPN&amp;VAR:INDEX=0"}</definedName>
    <definedName name="_262__FDSAUDITLINK__" hidden="1">{"fdsup://IBCentral/FAT Viewer?action=UPDATE&amp;creator=factset&amp;DOC_NAME=fat:reuters_annual_source_window.fat&amp;display_string=Audit&amp;DYN_ARGS=TRUE&amp;VAR:ID1=B1HKKQ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21__FDSAUDITLINK__" hidden="1">{"fdsup://directions/FAT Viewer?action=UPDATE&amp;creator=factset&amp;DYN_ARGS=TRUE&amp;DOC_NAME=FAT:FQL_AUDITING_CLIENT_TEMPLATE.FAT&amp;display_string=Audit&amp;VAR:KEY=DATMJULCDK&amp;VAR:QUERY=RkZfRUJJVERBX09QRVIoQ0FMLDIwMTEp&amp;WINDOW=FIRST_POPUP&amp;HEIGHT=450&amp;WIDTH=450&amp;START_MAXIMI","ZED=FALSE&amp;VAR:CALENDAR=US&amp;VAR:SYMBOL=LOOP&amp;VAR:INDEX=0"}</definedName>
    <definedName name="_263__FDSAUDITLINK__" hidden="1">{"fdsup://IBCentral/FAT Viewer?action=UPDATE&amp;creator=factset&amp;DOC_NAME=fat:reuters_annual_source_window.fat&amp;display_string=Audit&amp;DYN_ARGS=TRUE&amp;VAR:ID1=B1HKKQ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632__FDSAUDITLINK__" hidden="1">{"fdsup://directions/FAT Viewer?action=UPDATE&amp;creator=factset&amp;DYN_ARGS=TRUE&amp;DOC_NAME=FAT:FQL_AUDITING_CLIENT_TEMPLATE.FAT&amp;display_string=Audit&amp;VAR:KEY=OTOHONQRMN&amp;VAR:QUERY=RkZfR1JPU1NfTUdOKEFOTiwyMDEzLCwsUkYp&amp;WINDOW=FIRST_POPUP&amp;HEIGHT=450&amp;WIDTH=450&amp;START_MA","XIMIZED=FALSE&amp;VAR:CALENDAR=US&amp;VAR:SYMBOL=ZNGA&amp;VAR:INDEX=0"}</definedName>
    <definedName name="_2634__FDSAUDITLINK__" hidden="1">{"fdsup://directions/FAT Viewer?action=UPDATE&amp;creator=factset&amp;DYN_ARGS=TRUE&amp;DOC_NAME=FAT:FQL_AUDITING_CLIENT_TEMPLATE.FAT&amp;display_string=Audit&amp;VAR:KEY=WHAHKZAXSL&amp;VAR:QUERY=RkZfR1JPU1NfTUdOKEFOTiwyMDE0LCwsUkYp&amp;WINDOW=FIRST_POPUP&amp;HEIGHT=450&amp;WIDTH=450&amp;START_MA","XIMIZED=FALSE&amp;VAR:CALENDAR=US&amp;VAR:SYMBOL=Z&amp;VAR:INDEX=0"}</definedName>
    <definedName name="_2635__FDSAUDITLINK__" hidden="1">{"fdsup://directions/FAT Viewer?action=UPDATE&amp;creator=factset&amp;DYN_ARGS=TRUE&amp;DOC_NAME=FAT:FQL_AUDITING_CLIENT_TEMPLATE.FAT&amp;display_string=Audit&amp;VAR:KEY=OJEPKJGHIT&amp;VAR:QUERY=RkZfR1JPU1NfTUdOKEFOTiwyMDEyLCwsUkYp&amp;WINDOW=FIRST_POPUP&amp;HEIGHT=450&amp;WIDTH=450&amp;START_MA","XIMIZED=FALSE&amp;VAR:CALENDAR=US&amp;VAR:SYMBOL=GRPN&amp;VAR:INDEX=0"}</definedName>
    <definedName name="_264__FDSAUDITLINK__" hidden="1">{"fdsup://IBCentral/FAT Viewer?action=UPDATE&amp;creator=factset&amp;DOC_NAME=fat:reuters_annual_source_window.fat&amp;display_string=Audit&amp;DYN_ARGS=TRUE&amp;VAR:ID1=B1HKKQ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65__FDSAUDITLINK__" hidden="1">{"fdsup://IBCentral/FAT Viewer?action=UPDATE&amp;creator=factset&amp;DOC_NAME=fat:reuters_annual_source_window.fat&amp;display_string=Audit&amp;DYN_ARGS=TRUE&amp;VAR:ID1=643292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6__FDSAUDITLINK__" hidden="1">{"fdsup://IBCentral/FAT Viewer?action=UPDATE&amp;creator=factset&amp;DOC_NAME=fat:reuters_annual_source_window.fat&amp;display_string=Audit&amp;DYN_ARGS=TRUE&amp;VAR:ID1=643292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63__FDSAUDITLINK__" hidden="1">{"fdsup://directions/FAT Viewer?action=UPDATE&amp;creator=factset&amp;DYN_ARGS=TRUE&amp;DOC_NAME=FAT:FQL_AUDITING_CLIENT_TEMPLATE.FAT&amp;display_string=Audit&amp;VAR:KEY=KLQJIPEVKZ&amp;VAR:QUERY=RkZfR1JPU1NfTUdOKEFOTiwyMDA5LCwsUkYp&amp;WINDOW=FIRST_POPUP&amp;HEIGHT=450&amp;WIDTH=450&amp;START_MA","XIMIZED=FALSE&amp;VAR:CALENDAR=US&amp;VAR:SYMBOL=GRPN&amp;VAR:INDEX=0"}</definedName>
    <definedName name="_2664__FDSAUDITLINK__" hidden="1">{"fdsup://directions/FAT Viewer?action=UPDATE&amp;creator=factset&amp;DYN_ARGS=TRUE&amp;DOC_NAME=FAT:FQL_AUDITING_CLIENT_TEMPLATE.FAT&amp;display_string=Audit&amp;VAR:KEY=GBUVOTERUR&amp;VAR:QUERY=RkZfR1JPU1NfTUdOKEFOTiwyMDExLCwsUkYp&amp;WINDOW=FIRST_POPUP&amp;HEIGHT=450&amp;WIDTH=450&amp;START_MA","XIMIZED=FALSE&amp;VAR:CALENDAR=US&amp;VAR:SYMBOL=FB&amp;VAR:INDEX=0"}</definedName>
    <definedName name="_2666__FDSAUDITLINK__" hidden="1">{"fdsup://directions/FAT Viewer?action=UPDATE&amp;creator=factset&amp;DYN_ARGS=TRUE&amp;DOC_NAME=FAT:FQL_AUDITING_CLIENT_TEMPLATE.FAT&amp;display_string=Audit&amp;VAR:KEY=KZMHUXGRMP&amp;VAR:QUERY=RkZfR1JPU1NfTUdOKEFOTiwyMDEwLCwsUkYp&amp;WINDOW=FIRST_POPUP&amp;HEIGHT=450&amp;WIDTH=450&amp;START_MA","XIMIZED=FALSE&amp;VAR:CALENDAR=US&amp;VAR:SYMBOL=YNDX&amp;VAR:INDEX=0"}</definedName>
    <definedName name="_267__FDSAUDITLINK__" hidden="1">{"fdsup://IBCentral/FAT Viewer?action=UPDATE&amp;creator=factset&amp;DOC_NAME=fat:reuters_annual_source_window.fat&amp;display_string=Audit&amp;DYN_ARGS=TRUE&amp;VAR:ID1=643292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76__FDSAUDITLINK__" hidden="1">{"fdsup://directions/FAT Viewer?action=UPDATE&amp;creator=factset&amp;DYN_ARGS=TRUE&amp;DOC_NAME=FAT:FQL_AUDITING_CLIENT_TEMPLATE.FAT&amp;display_string=Audit&amp;VAR:KEY=TKPCDYJMNO&amp;VAR:QUERY=RkZfR1JPU1NfTUdOKEFOTiwyMDEzLCwsUkYp&amp;WINDOW=FIRST_POPUP&amp;HEIGHT=450&amp;WIDTH=450&amp;START_MA","XIMIZED=FALSE&amp;VAR:CALENDAR=US&amp;VAR:SYMBOL=75968L10&amp;VAR:INDEX=0"}</definedName>
    <definedName name="_268__123Graph_XCHART_8" hidden="1">#REF!</definedName>
    <definedName name="_268__FDSAUDITLINK__" hidden="1">{"fdsup://IBCentral/FAT Viewer?action=UPDATE&amp;creator=factset&amp;DOC_NAME=fat:reuters_annual_source_window.fat&amp;display_string=Audit&amp;DYN_ARGS=TRUE&amp;VAR:ID1=643292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83__FDSAUDITLINK__" hidden="1">{"fdsup://directions/FAT Viewer?action=UPDATE&amp;creator=factset&amp;DYN_ARGS=TRUE&amp;DOC_NAME=FAT:FQL_AUDITING_CLIENT_TEMPLATE.FAT&amp;display_string=Audit&amp;VAR:KEY=BCHMHELIHC&amp;VAR:QUERY=RkZfR1JPU1NfTUdOKEFOTiwyMDEzLCwsUkYp&amp;WINDOW=FIRST_POPUP&amp;HEIGHT=450&amp;WIDTH=450&amp;START_MA","XIMIZED=FALSE&amp;VAR:CALENDAR=US&amp;VAR:SYMBOL=20670810&amp;VAR:INDEX=0"}</definedName>
    <definedName name="_269__FDSAUDITLINK__" hidden="1">{"fdsup://IBCentral/FAT Viewer?action=UPDATE&amp;creator=factset&amp;DOC_NAME=fat:reuters_annual_source_window.fat&amp;display_string=Audit&amp;DYN_ARGS=TRUE&amp;VAR:ID1=439515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92__FDSAUDITLINK__" hidden="1">{"fdsup://directions/FAT Viewer?action=UPDATE&amp;creator=factset&amp;DYN_ARGS=TRUE&amp;DOC_NAME=FAT:FQL_AUDITING_CLIENT_TEMPLATE.FAT&amp;display_string=Audit&amp;VAR:KEY=WZOFIZYVSP&amp;VAR:QUERY=RkZfRUJJVERBX09QRVIoQ0FMLDIwMTAp&amp;WINDOW=FIRST_POPUP&amp;HEIGHT=450&amp;WIDTH=450&amp;START_MAXIMI","ZED=FALSE&amp;VAR:CALENDAR=US&amp;VAR:SYMBOL=GRPN&amp;VAR:INDEX=0"}</definedName>
    <definedName name="_2697__FDSAUDITLINK__" hidden="1">{"fdsup://directions/FAT Viewer?action=UPDATE&amp;creator=factset&amp;DYN_ARGS=TRUE&amp;DOC_NAME=FAT:FQL_AUDITING_CLIENT_TEMPLATE.FAT&amp;display_string=Audit&amp;VAR:KEY=TUJORIDEVK&amp;VAR:QUERY=RkZfR1JPU1NfTUdOKEFOTiwyMDE0LCwsUkYp&amp;WINDOW=FIRST_POPUP&amp;HEIGHT=450&amp;WIDTH=450&amp;START_MA","XIMIZED=FALSE&amp;VAR:CALENDAR=US&amp;VAR:SYMBOL=75968L10&amp;VAR:INDEX=0"}</definedName>
    <definedName name="_27_______123Graph_XCHART_7" hidden="1">#REF!</definedName>
    <definedName name="_27__123Graph_DCHART_3" hidden="1">#REF!</definedName>
    <definedName name="_27__123Graph_XCHART_15" hidden="1">#REF!</definedName>
    <definedName name="_27__FDSAUDITLINK__" hidden="1">{"fdsup://IBCentral/FAT Viewer?action=UPDATE&amp;creator=factset&amp;DOC_NAME=fat:reuters_qtrly_source_window.fat&amp;display_string=Audit&amp;DYN_ARGS=TRUE&amp;VAR:ID1=B1HKKQ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7_0__123Graph_ACHAR" hidden="1">#REF!</definedName>
    <definedName name="_270__FDSAUDITLINK__" hidden="1">{"fdsup://IBCentral/FAT Viewer?action=UPDATE&amp;creator=factset&amp;DOC_NAME=fat:reuters_annual_source_window.fat&amp;display_string=Audit&amp;DYN_ARGS=TRUE&amp;VAR:ID1=439515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01__FDSAUDITLINK__" hidden="1">{"fdsup://directions/FAT Viewer?action=UPDATE&amp;creator=factset&amp;DYN_ARGS=TRUE&amp;DOC_NAME=FAT:FQL_AUDITING_CLIENT_TEMPLATE.FAT&amp;display_string=Audit&amp;VAR:KEY=QJUXQVYVKX&amp;VAR:QUERY=RkZfR1JPU1NfTUdOKEFOTiwyMDEyLCwsUkYp&amp;WINDOW=FIRST_POPUP&amp;HEIGHT=450&amp;WIDTH=450&amp;START_MA","XIMIZED=FALSE&amp;VAR:CALENDAR=US&amp;VAR:SYMBOL=98433210&amp;VAR:INDEX=0"}</definedName>
    <definedName name="_2704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2709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271__FDSAUDITLINK__" hidden="1">{"fdsup://IBCentral/FAT Viewer?action=UPDATE&amp;creator=factset&amp;DOC_NAME=fat:reuters_annual_source_window.fat&amp;display_string=Audit&amp;DYN_ARGS=TRUE&amp;VAR:ID1=688380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12__FDSAUDITLINK__" hidden="1">{"fdsup://directions/FAT Viewer?action=UPDATE&amp;creator=factset&amp;DYN_ARGS=TRUE&amp;DOC_NAME=FAT:FQL_AUDITING_CLIENT_TEMPLATE.FAT&amp;display_string=Audit&amp;VAR:KEY=DELALSHIZI&amp;VAR:QUERY=RkZfR1JPU1NfTUdOKEFOTiwyMDA4LCwsUkYp&amp;WINDOW=FIRST_POPUP&amp;HEIGHT=450&amp;WIDTH=450&amp;START_MA","XIMIZED=FALSE&amp;VAR:CALENDAR=US&amp;VAR:SYMBOL=21925Y10&amp;VAR:INDEX=0"}</definedName>
    <definedName name="_2715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717__FDSAUDITLINK__" hidden="1">{"fdsup://directions/FAT Viewer?action=UPDATE&amp;creator=factset&amp;DYN_ARGS=TRUE&amp;DOC_NAME=FAT:FQL_AUDITING_CLIENT_TEMPLATE.FAT&amp;display_string=Audit&amp;VAR:KEY=PURMXSVETY&amp;VAR:QUERY=RkZfR1JPU1NfTUdOKEFOTiwyMDE0LCwsUkYp&amp;WINDOW=FIRST_POPUP&amp;HEIGHT=450&amp;WIDTH=450&amp;START_MA","XIMIZED=FALSE&amp;VAR:CALENDAR=US&amp;VAR:SYMBOL=04033V20&amp;VAR:INDEX=0"}</definedName>
    <definedName name="_272__FDSAUDITLINK__" hidden="1">{"fdsup://IBCentral/FAT Viewer?action=UPDATE&amp;creator=factset&amp;DOC_NAME=fat:reuters_annual_source_window.fat&amp;display_string=Audit&amp;DYN_ARGS=TRUE&amp;VAR:ID1=688380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20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273__FDSAUDITLINK__" hidden="1">{"fdsup://IBCentral/FAT Viewer?action=UPDATE&amp;creator=factset&amp;DOC_NAME=fat:reuters_annual_source_window.fat&amp;display_string=Audit&amp;DYN_ARGS=TRUE&amp;VAR:ID1=688380&amp;VAR:RCODE=FIBCEBIT&amp;VAR:SDATE=20070399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31__FDSAUDITLINK__" hidden="1">{"fdsup://directions/FAT Viewer?action=UPDATE&amp;creator=factset&amp;DYN_ARGS=TRUE&amp;DOC_NAME=FAT:FQL_AUDITING_CLIENT_TEMPLATE.FAT&amp;display_string=Audit&amp;VAR:KEY=QFSVIHKRET&amp;VAR:QUERY=RkZfR1JPU1NfTUdOKEFOTiwyMDEwLCwsUkYp&amp;WINDOW=FIRST_POPUP&amp;HEIGHT=450&amp;WIDTH=450&amp;START_MA","XIMIZED=FALSE&amp;VAR:CALENDAR=US&amp;VAR:SYMBOL=ZNGA&amp;VAR:INDEX=0"}</definedName>
    <definedName name="_274__FDSAUDITLINK__" hidden="1">{"fdsup://IBCentral/FAT Viewer?action=UPDATE&amp;creator=factset&amp;DOC_NAME=fat:reuters_annual_source_window.fat&amp;display_string=Audit&amp;DYN_ARGS=TRUE&amp;VAR:ID1=688380&amp;VAR:RCODE=FIBCEBIT&amp;VAR:SDATE=20060399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annual_source_window.fat&amp;display_string=Audit&amp;DYN_ARGS=TRUE&amp;VAR:ID1=B01SPF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53__FDSAUDITLINK__" hidden="1">{"fdsup://directions/FAT Viewer?action=UPDATE&amp;creator=factset&amp;DYN_ARGS=TRUE&amp;DOC_NAME=FAT:FQL_AUDITING_CLIENT_TEMPLATE.FAT&amp;display_string=Audit&amp;VAR:KEY=TWXWZUVMBG&amp;VAR:QUERY=RkZfQ09NX1NIU19PVVRfRVBTX0JBU0lDKENBTCxOT1cp&amp;WINDOW=FIRST_POPUP&amp;HEIGHT=450&amp;WIDTH=450&amp;","START_MAXIMIZED=FALSE&amp;VAR:CALENDAR=US&amp;VAR:SYMBOL=87424N10&amp;VAR:INDEX=0"}</definedName>
    <definedName name="_2755__FDSAUDITLINK__" hidden="1">{"fdsup://directions/FAT Viewer?action=UPDATE&amp;creator=factset&amp;DYN_ARGS=TRUE&amp;DOC_NAME=FAT:FQL_AUDITING_CLIENT_TEMPLATE.FAT&amp;display_string=Audit&amp;VAR:KEY=IPGTGDYBCF&amp;VAR:QUERY=RkZfR1JPU1NfTUdOKEFOTiwyMDE0LCwsUkYp&amp;WINDOW=FIRST_POPUP&amp;HEIGHT=450&amp;WIDTH=450&amp;START_MA","XIMIZED=FALSE&amp;VAR:CALENDAR=US&amp;VAR:SYMBOL=87874R10&amp;VAR:INDEX=0"}</definedName>
    <definedName name="_276__FDSAUDITLINK__" hidden="1">{"fdsup://IBCentral/FAT Viewer?action=UPDATE&amp;creator=factset&amp;DOC_NAME=fat:reuters_annual_source_window.fat&amp;display_string=Audit&amp;DYN_ARGS=TRUE&amp;VAR:ID1=B01SPF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6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277__FDSAUDITLINK__" hidden="1">{"fdsup://IBCentral/FAT Viewer?action=UPDATE&amp;creator=factset&amp;DOC_NAME=fat:reuters_annual_source_window.fat&amp;display_string=Audit&amp;DYN_ARGS=TRUE&amp;VAR:ID1=092528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72__FDSAUDITLINK__" hidden="1">{"fdsup://directions/FAT Viewer?action=UPDATE&amp;creator=factset&amp;DYN_ARGS=TRUE&amp;DOC_NAME=FAT:FQL_AUDITING_CLIENT_TEMPLATE.FAT&amp;display_string=Audit&amp;VAR:KEY=NWDEXQLOTY&amp;VAR:QUERY=RkZfRUJJVERBX09QRVIoQ0FMLDIwMTQp&amp;WINDOW=FIRST_POPUP&amp;HEIGHT=450&amp;WIDTH=450&amp;START_MAXIMI","ZED=FALSE&amp;VAR:CALENDAR=US&amp;VAR:SYMBOL=ERT&amp;VAR:INDEX=0"}</definedName>
    <definedName name="_2773__FDSAUDITLINK__" hidden="1">{"fdsup://directions/FAT Viewer?action=UPDATE&amp;creator=factset&amp;DYN_ARGS=TRUE&amp;DOC_NAME=FAT:FQL_AUDITING_CLIENT_TEMPLATE.FAT&amp;display_string=Audit&amp;VAR:KEY=NMTYXIBCPC&amp;VAR:QUERY=RkZfQ09NX1NIU19PVVRfRVBTX0JBU0lDKENBTCxOT1cp&amp;WINDOW=FIRST_POPUP&amp;HEIGHT=450&amp;WIDTH=450&amp;","START_MAXIMIZED=FALSE&amp;VAR:CALENDAR=US&amp;VAR:SYMBOL=86459610&amp;VAR:INDEX=0"}</definedName>
    <definedName name="_2775__FDSAUDITLINK__" hidden="1">{"fdsup://directions/FAT Viewer?action=UPDATE&amp;creator=factset&amp;DYN_ARGS=TRUE&amp;DOC_NAME=FAT:FQL_AUDITING_CLIENT_TEMPLATE.FAT&amp;display_string=Audit&amp;VAR:KEY=TEZUNGTIJM&amp;VAR:QUERY=RkZfRUJJVERBX09QRVIoQ0FMLDIwMDgp&amp;WINDOW=FIRST_POPUP&amp;HEIGHT=450&amp;WIDTH=450&amp;START_MAXIMI","ZED=FALSE&amp;VAR:CALENDAR=US&amp;VAR:SYMBOL=03280310&amp;VAR:INDEX=0"}</definedName>
    <definedName name="_278__FDSAUDITLINK__" hidden="1">{"fdsup://IBCentral/FAT Viewer?action=UPDATE&amp;creator=factset&amp;DOC_NAME=fat:reuters_annual_source_window.fat&amp;display_string=Audit&amp;DYN_ARGS=TRUE&amp;VAR:ID1=092528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9__FDSAUDITLINK__" hidden="1">{"fdsup://IBCentral/FAT Viewer?action=UPDATE&amp;creator=factset&amp;DOC_NAME=fat:reuters_annual_source_window.fat&amp;display_string=Audit&amp;DYN_ARGS=TRUE&amp;VAR:ID1=092528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92__FDSAUDITLINK__" hidden="1">{"fdsup://directions/FAT Viewer?action=UPDATE&amp;creator=factset&amp;DYN_ARGS=TRUE&amp;DOC_NAME=FAT:FQL_AUDITING_CLIENT_TEMPLATE.FAT&amp;display_string=Audit&amp;VAR:KEY=SJEZYVUZGB&amp;VAR:QUERY=RkZfR1JPU1NfTUdOKEFOTiwyMDEyLCwsUkYp&amp;WINDOW=FIRST_POPUP&amp;HEIGHT=450&amp;WIDTH=450&amp;START_MA","XIMIZED=FALSE&amp;VAR:CALENDAR=US&amp;VAR:SYMBOL=YNDX&amp;VAR:INDEX=0"}</definedName>
    <definedName name="_2794__FDSAUDITLINK__" hidden="1">{"fdsup://directions/FAT Viewer?action=UPDATE&amp;creator=factset&amp;DYN_ARGS=TRUE&amp;DOC_NAME=FAT:FQL_AUDITING_CLIENT_TEMPLATE.FAT&amp;display_string=Audit&amp;VAR:KEY=RENERQRCHE&amp;VAR:QUERY=RkZfR1JPU1NfTUdOKEFOTiwyMDE0LCwsUkYp&amp;WINDOW=FIRST_POPUP&amp;HEIGHT=450&amp;WIDTH=450&amp;START_MA","XIMIZED=FALSE&amp;VAR:CALENDAR=US&amp;VAR:SYMBOL=79466L30&amp;VAR:INDEX=0"}</definedName>
    <definedName name="_2795__FDSAUDITLINK__" hidden="1">{"fdsup://directions/FAT Viewer?action=UPDATE&amp;creator=factset&amp;DYN_ARGS=TRUE&amp;DOC_NAME=FAT:FQL_AUDITING_CLIENT_TEMPLATE.FAT&amp;display_string=Audit&amp;VAR:KEY=QDYFYRQTQF&amp;VAR:QUERY=RkZfR1JPU1NfTUdOKEFOTiwyMDE0LCwsUkYp&amp;WINDOW=FIRST_POPUP&amp;HEIGHT=450&amp;WIDTH=450&amp;START_MA","XIMIZED=FALSE&amp;VAR:CALENDAR=US&amp;VAR:SYMBOL=88368Q10&amp;VAR:INDEX=0"}</definedName>
    <definedName name="_2796__FDSAUDITLINK__" hidden="1">{"fdsup://directions/FAT Viewer?action=UPDATE&amp;creator=factset&amp;DYN_ARGS=TRUE&amp;DOC_NAME=FAT:FQL_AUDITING_CLIENT_TEMPLATE.FAT&amp;display_string=Audit&amp;VAR:KEY=WNMFWXKJAF&amp;VAR:QUERY=RkZfR1JPU1NfTUdOKEFOTiwyMDE0LCwsUkYp&amp;WINDOW=FIRST_POPUP&amp;HEIGHT=450&amp;WIDTH=450&amp;START_MA","XIMIZED=FALSE&amp;VAR:CALENDAR=US&amp;VAR:SYMBOL=25301710&amp;VAR:INDEX=0"}</definedName>
    <definedName name="_27wrn.²Ä1­Ó¤ë1_Ü20¤H." hidden="1">{#N/A,#N/A,FALSE,"²Ä1­Ó¤ë"}</definedName>
    <definedName name="_28_______123Graph_XCHART_8" hidden="1">#REF!</definedName>
    <definedName name="_28__123Graph_ACHART_8" hidden="1">#REF!</definedName>
    <definedName name="_28__123Graph_BCHART_1" hidden="1">#REF!</definedName>
    <definedName name="_28__123Graph_ECHART_1" hidden="1">#REF!</definedName>
    <definedName name="_28__123Graph_XCHART_16" hidden="1">#REF!</definedName>
    <definedName name="_28__FDSAUDITLINK__" hidden="1">{"fdsup://IBCentral/FAT Viewer?action=UPDATE&amp;creator=factset&amp;DOC_NAME=fat:reuters_semi_source_window.fat&amp;display_string=Audit&amp;DYN_ARGS=TRUE&amp;VAR:ID1=B01SPF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28_0__123Graph_BCHAR" hidden="1">#REF!</definedName>
    <definedName name="_28_0__123Graph_CCHAR" hidden="1">#REF!</definedName>
    <definedName name="_280__123Graph_XCHART_9" hidden="1">#REF!</definedName>
    <definedName name="_280__FDSAUDITLINK__" hidden="1">{"fdsup://IBCentral/FAT Viewer?action=UPDATE&amp;creator=factset&amp;DOC_NAME=fat:reuters_annual_source_window.fat&amp;display_string=Audit&amp;DYN_ARGS=TRUE&amp;VAR:ID1=092528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02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2807__FDSAUDITLINK__" hidden="1">{"fdsup://directions/FAT Viewer?action=UPDATE&amp;creator=factset&amp;DYN_ARGS=TRUE&amp;DOC_NAME=FAT:FQL_AUDITING_CLIENT_TEMPLATE.FAT&amp;display_string=Audit&amp;VAR:KEY=OBOFIBYLYF&amp;VAR:QUERY=RkZfQ09NX1NIU19PVVRfRVBTX0JBU0lDKENBTCxOT1cp&amp;WINDOW=FIRST_POPUP&amp;HEIGHT=450&amp;WIDTH=450&amp;","START_MAXIMIZED=FALSE&amp;VAR:CALENDAR=US&amp;VAR:SYMBOL=LOOP&amp;VAR:INDEX=0"}</definedName>
    <definedName name="_2809__FDSAUDITLINK__" hidden="1">{"fdsup://directions/FAT Viewer?action=UPDATE&amp;creator=factset&amp;DYN_ARGS=TRUE&amp;DOC_NAME=FAT:FQL_AUDITING_CLIENT_TEMPLATE.FAT&amp;display_string=Audit&amp;VAR:KEY=FQBAPUXAHU&amp;VAR:QUERY=KEZGX0VCSVREQV9JQihMVE1TLDAsLCwsKUBGRl9FQklUREFfSUIoQU5OLDAsLCwsKSk=&amp;WINDOW=FIRST_POP","UP&amp;HEIGHT=450&amp;WIDTH=450&amp;START_MAXIMIZED=FALSE&amp;VAR:CALENDAR=US&amp;VAR:SYMBOL=87424N10&amp;VAR:INDEX=0"}</definedName>
    <definedName name="_281__FDSAUDITLINK__" hidden="1">{"fdsup://IBCentral/FAT Viewer?action=UPDATE&amp;creator=factset&amp;DOC_NAME=fat:reuters_annual_source_window.fat&amp;display_string=Audit&amp;DYN_ARGS=TRUE&amp;VAR:ID1=092528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16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2817__FDSAUDITLINK__" hidden="1">{"fdsup://directions/FAT Viewer?action=UPDATE&amp;creator=factset&amp;DYN_ARGS=TRUE&amp;DOC_NAME=FAT:FQL_AUDITING_CLIENT_TEMPLATE.FAT&amp;display_string=Audit&amp;VAR:KEY=FYVSVCDYBC&amp;VAR:QUERY=RkZfU0FMRVMoQ0FMLDIwMTEp&amp;WINDOW=FIRST_POPUP&amp;HEIGHT=450&amp;WIDTH=450&amp;START_MAXIMIZED=FALS","E&amp;VAR:CALENDAR=US&amp;VAR:SYMBOL=88368Q10&amp;VAR:INDEX=0"}</definedName>
    <definedName name="_2818__FDSAUDITLINK__" hidden="1">{"fdsup://directions/FAT Viewer?action=UPDATE&amp;creator=factset&amp;DYN_ARGS=TRUE&amp;DOC_NAME=FAT:FQL_AUDITING_CLIENT_TEMPLATE.FAT&amp;display_string=Audit&amp;VAR:KEY=WHUZOZGZWH&amp;VAR:QUERY=RkZfU0FMRVMoQ0FMLDIwMTAp&amp;WINDOW=FIRST_POPUP&amp;HEIGHT=450&amp;WIDTH=450&amp;START_MAXIMIZED=FALS","E&amp;VAR:CALENDAR=US&amp;VAR:SYMBOL=87424N10&amp;VAR:INDEX=0"}</definedName>
    <definedName name="_282__FDSAUDITLINK__" hidden="1">{"fdsup://IBCentral/FAT Viewer?action=UPDATE&amp;creator=factset&amp;DOC_NAME=fat:reuters_annual_source_window.fat&amp;display_string=Audit&amp;DYN_ARGS=TRUE&amp;VAR:ID1=769835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20__FDSAUDITLINK__" hidden="1">{"fdsup://directions/FAT Viewer?action=UPDATE&amp;creator=factset&amp;DYN_ARGS=TRUE&amp;DOC_NAME=FAT:FQL_AUDITING_CLIENT_TEMPLATE.FAT&amp;display_string=Audit&amp;VAR:KEY=JKNIBYDQNO&amp;VAR:QUERY=RkZfRUJJVERBX09QRVIoQ0FMLDIwMDgp&amp;WINDOW=FIRST_POPUP&amp;HEIGHT=450&amp;WIDTH=450&amp;START_MAXIMI","ZED=FALSE&amp;VAR:CALENDAR=US&amp;VAR:SYMBOL=86459610&amp;VAR:INDEX=0"}</definedName>
    <definedName name="_2822__FDSAUDITLINK__" hidden="1">{"fdsup://directions/FAT Viewer?action=UPDATE&amp;creator=factset&amp;DYN_ARGS=TRUE&amp;DOC_NAME=FAT:FQL_AUDITING_CLIENT_TEMPLATE.FAT&amp;display_string=Audit&amp;VAR:KEY=GDIHKZQZKV&amp;VAR:QUERY=RkZfU0FMRVMoQ0FMLDIwMDkp&amp;WINDOW=FIRST_POPUP&amp;HEIGHT=450&amp;WIDTH=450&amp;START_MAXIMIZED=FALS","E&amp;VAR:CALENDAR=US&amp;VAR:SYMBOL=LOOP&amp;VAR:INDEX=0"}</definedName>
    <definedName name="_2823__FDSAUDITLINK__" hidden="1">{"fdsup://directions/FAT Viewer?action=UPDATE&amp;creator=factset&amp;DYN_ARGS=TRUE&amp;DOC_NAME=FAT:FQL_AUDITING_CLIENT_TEMPLATE.FAT&amp;display_string=Audit&amp;VAR:KEY=VQRUNOVSTQ&amp;VAR:QUERY=RkZfU0FMRVMoQ0FMLDIwMDkp&amp;WINDOW=FIRST_POPUP&amp;HEIGHT=450&amp;WIDTH=450&amp;START_MAXIMIZED=FALS","E&amp;VAR:CALENDAR=US&amp;VAR:SYMBOL=05275N20&amp;VAR:INDEX=0"}</definedName>
    <definedName name="_2827__FDSAUDITLINK__" hidden="1">{"fdsup://directions/FAT Viewer?action=UPDATE&amp;creator=factset&amp;DYN_ARGS=TRUE&amp;DOC_NAME=FAT:FQL_AUDITING_CLIENT_TEMPLATE.FAT&amp;display_string=Audit&amp;VAR:KEY=BCVABGLCLI&amp;VAR:QUERY=RkZfRUJJVERBX09QRVIoQ0FMLDIwMTEp&amp;WINDOW=FIRST_POPUP&amp;HEIGHT=450&amp;WIDTH=450&amp;START_MAXIMI","ZED=FALSE&amp;VAR:CALENDAR=US&amp;VAR:SYMBOL=GRPN&amp;VAR:INDEX=0"}</definedName>
    <definedName name="_283__FDSAUDITLINK__" hidden="1">{"fdsup://IBCentral/FAT Viewer?action=UPDATE&amp;creator=factset&amp;DOC_NAME=fat:reuters_annual_source_window.fat&amp;display_string=Audit&amp;DYN_ARGS=TRUE&amp;VAR:ID1=769835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31__FDSAUDITLINK__" hidden="1">{"fdsup://directions/FAT Viewer?action=UPDATE&amp;creator=factset&amp;DYN_ARGS=TRUE&amp;DOC_NAME=FAT:FQL_AUDITING_CLIENT_TEMPLATE.FAT&amp;display_string=Audit&amp;VAR:KEY=CFOXIZKBEX&amp;VAR:QUERY=KEZGX0VCSVREQV9JQihMVE1TLDAsLCwsKUBGRl9FQklUREFfSUIoQU5OLDAsLCwsKSk=&amp;WINDOW=FIRST_POP","UP&amp;HEIGHT=450&amp;WIDTH=450&amp;START_MAXIMIZED=FALSE&amp;VAR:CALENDAR=US&amp;VAR:SYMBOL=76657R10&amp;VAR:INDEX=0"}</definedName>
    <definedName name="_2838__FDSAUDITLINK__" hidden="1">{"fdsup://directions/FAT Viewer?action=UPDATE&amp;creator=factset&amp;DYN_ARGS=TRUE&amp;DOC_NAME=FAT:FQL_AUDITING_CLIENT_TEMPLATE.FAT&amp;display_string=Audit&amp;VAR:KEY=DKXCJMZKZA&amp;VAR:QUERY=RkZfRUJJVERBX09QRVIoQ0FMLDIwMTEp&amp;WINDOW=FIRST_POPUP&amp;HEIGHT=450&amp;WIDTH=450&amp;START_MAXIMI","ZED=FALSE&amp;VAR:CALENDAR=US&amp;VAR:SYMBOL=YELP&amp;VAR:INDEX=0"}</definedName>
    <definedName name="_284__FDSAUDITLINK__" hidden="1">{"fdsup://IBCentral/FAT Viewer?action=UPDATE&amp;creator=factset&amp;DOC_NAME=fat:reuters_annual_source_window.fat&amp;display_string=Audit&amp;DYN_ARGS=TRUE&amp;VAR:ID1=769835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44__FDSAUDITLINK__" hidden="1">{"fdsup://directions/FAT Viewer?action=UPDATE&amp;creator=factset&amp;DYN_ARGS=TRUE&amp;DOC_NAME=FAT:FQL_AUDITING_CLIENT_TEMPLATE.FAT&amp;display_string=Audit&amp;VAR:KEY=GNWJSBCVMT&amp;VAR:QUERY=RkZfU0FMRVMoQ0FMLDIwMDkp&amp;WINDOW=FIRST_POPUP&amp;HEIGHT=450&amp;WIDTH=450&amp;START_MAXIMIZED=FALS","E&amp;VAR:CALENDAR=US&amp;VAR:SYMBOL=DMD&amp;VAR:INDEX=0"}</definedName>
    <definedName name="_2848__FDSAUDITLINK__" hidden="1">{"fdsup://directions/FAT Viewer?action=UPDATE&amp;creator=factset&amp;DYN_ARGS=TRUE&amp;DOC_NAME=FAT:FQL_AUDITING_CLIENT_TEMPLATE.FAT&amp;display_string=Audit&amp;VAR:KEY=FGFQFGXQHU&amp;VAR:QUERY=RkZfRUJJVERBX09QRVIoQ0FMLDIwMTAp&amp;WINDOW=FIRST_POPUP&amp;HEIGHT=450&amp;WIDTH=450&amp;START_MAXIMI","ZED=FALSE&amp;VAR:CALENDAR=US&amp;VAR:SYMBOL=87424N10&amp;VAR:INDEX=0"}</definedName>
    <definedName name="_2849__FDSAUDITLINK__" hidden="1">{"fdsup://directions/FAT Viewer?action=UPDATE&amp;creator=factset&amp;DYN_ARGS=TRUE&amp;DOC_NAME=FAT:FQL_AUDITING_CLIENT_TEMPLATE.FAT&amp;display_string=Audit&amp;VAR:KEY=ZQJCFIZUBM&amp;VAR:QUERY=RkZfRUJJVERBX09QRVIoQ0FMLDIwMTIp&amp;WINDOW=FIRST_POPUP&amp;HEIGHT=450&amp;WIDTH=450&amp;START_MAXIMI","ZED=FALSE&amp;VAR:CALENDAR=US&amp;VAR:SYMBOL=LOOP&amp;VAR:INDEX=0"}</definedName>
    <definedName name="_285__FDSAUDITLINK__" hidden="1">{"fdsup://IBCentral/FAT Viewer?action=UPDATE&amp;creator=factset&amp;DOC_NAME=fat:reuters_annual_source_window.fat&amp;display_string=Audit&amp;DYN_ARGS=TRUE&amp;VAR:ID1=769835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51__FDSAUDITLINK__" hidden="1">{"fdsup://directions/FAT Viewer?action=UPDATE&amp;creator=factset&amp;DYN_ARGS=TRUE&amp;DOC_NAME=FAT:FQL_AUDITING_CLIENT_TEMPLATE.FAT&amp;display_string=Audit&amp;VAR:KEY=DEFKJMBCRM&amp;VAR:QUERY=RkZfRUJJVERBX09QRVIoQ0FMLDIwMDkp&amp;WINDOW=FIRST_POPUP&amp;HEIGHT=450&amp;WIDTH=450&amp;START_MAXIMI","ZED=FALSE&amp;VAR:CALENDAR=US&amp;VAR:SYMBOL=LOOP&amp;VAR:INDEX=0"}</definedName>
    <definedName name="_2856__FDSAUDITLINK__" hidden="1">{"fdsup://directions/FAT Viewer?action=UPDATE&amp;creator=factset&amp;DYN_ARGS=TRUE&amp;DOC_NAME=FAT:FQL_AUDITING_CLIENT_TEMPLATE.FAT&amp;display_string=Audit&amp;VAR:KEY=WRABABAZCX&amp;VAR:QUERY=RkZfRUJJVERBX09QRVIoQ0FMLDIwMDkp&amp;WINDOW=FIRST_POPUP&amp;HEIGHT=450&amp;WIDTH=450&amp;START_MAXIMI","ZED=FALSE&amp;VAR:CALENDAR=US&amp;VAR:SYMBOL=05275N20&amp;VAR:INDEX=0"}</definedName>
    <definedName name="_2857__FDSAUDITLINK__" hidden="1">{"fdsup://directions/FAT Viewer?action=UPDATE&amp;creator=factset&amp;DYN_ARGS=TRUE&amp;DOC_NAME=FAT:FQL_AUDITING_CLIENT_TEMPLATE.FAT&amp;display_string=Audit&amp;VAR:KEY=NUBKLYFODG&amp;VAR:QUERY=RkZfRUJJVERBX09QRVIoQ0FMLDIwMTEp&amp;WINDOW=FIRST_POPUP&amp;HEIGHT=450&amp;WIDTH=450&amp;START_MAXIMI","ZED=FALSE&amp;VAR:CALENDAR=US&amp;VAR:SYMBOL=87424N10&amp;VAR:INDEX=0"}</definedName>
    <definedName name="_2858__FDSAUDITLINK__" hidden="1">{"fdsup://directions/FAT Viewer?action=UPDATE&amp;creator=factset&amp;DYN_ARGS=TRUE&amp;DOC_NAME=FAT:FQL_AUDITING_CLIENT_TEMPLATE.FAT&amp;display_string=Audit&amp;VAR:KEY=UHOVINOZYP&amp;VAR:QUERY=RkZfU0FMRVMoQ0FMLDIwMDgp&amp;WINDOW=FIRST_POPUP&amp;HEIGHT=450&amp;WIDTH=450&amp;START_MAXIMIZED=FALS","E&amp;VAR:CALENDAR=US&amp;VAR:SYMBOL=TRIP&amp;VAR:INDEX=0"}</definedName>
    <definedName name="_2859__FDSAUDITLINK__" hidden="1">{"fdsup://directions/FAT Viewer?action=UPDATE&amp;creator=factset&amp;DYN_ARGS=TRUE&amp;DOC_NAME=FAT:FQL_AUDITING_CLIENT_TEMPLATE.FAT&amp;display_string=Audit&amp;VAR:KEY=WBURUTSDKN&amp;VAR:QUERY=RkZfRUJJVERBX09QRVIoQ0FMLDIwMTMp&amp;WINDOW=FIRST_POPUP&amp;HEIGHT=450&amp;WIDTH=450&amp;START_MAXIMI","ZED=FALSE&amp;VAR:CALENDAR=US&amp;VAR:SYMBOL=86459610&amp;VAR:INDEX=0"}</definedName>
    <definedName name="_286__FDSAUDITLINK__" hidden="1">{"fdsup://IBCentral/FAT Viewer?action=UPDATE&amp;creator=factset&amp;DOC_NAME=fat:reuters_annual_source_window.fat&amp;display_string=Audit&amp;DYN_ARGS=TRUE&amp;VAR:ID1=769835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62__FDSAUDITLINK__" hidden="1">{"fdsup://directions/FAT Viewer?action=UPDATE&amp;creator=factset&amp;DYN_ARGS=TRUE&amp;DOC_NAME=FAT:FQL_AUDITING_CLIENT_TEMPLATE.FAT&amp;display_string=Audit&amp;VAR:KEY=URYNYRULUR&amp;VAR:QUERY=RkZfRUJJVERBX09QRVIoQ0FMLDIwMTAp&amp;WINDOW=FIRST_POPUP&amp;HEIGHT=450&amp;WIDTH=450&amp;START_MAXIMI","ZED=FALSE&amp;VAR:CALENDAR=US&amp;VAR:SYMBOL=DMD&amp;VAR:INDEX=0"}</definedName>
    <definedName name="_2864__FDSAUDITLINK__" hidden="1">{"fdsup://directions/FAT Viewer?action=UPDATE&amp;creator=factset&amp;DYN_ARGS=TRUE&amp;DOC_NAME=FAT:FQL_AUDITING_CLIENT_TEMPLATE.FAT&amp;display_string=Audit&amp;VAR:KEY=QBUPKPUXSL&amp;VAR:QUERY=RkZfRUJJVERBX09QRVIoQ0FMLDIwMDgp&amp;WINDOW=FIRST_POPUP&amp;HEIGHT=450&amp;WIDTH=450&amp;START_MAXIMI","ZED=FALSE&amp;VAR:CALENDAR=US&amp;VAR:SYMBOL=00184X10&amp;VAR:INDEX=0"}</definedName>
    <definedName name="_2866__FDSAUDITLINK__" hidden="1">{"fdsup://directions/FAT Viewer?action=UPDATE&amp;creator=factset&amp;DYN_ARGS=TRUE&amp;DOC_NAME=FAT:FQL_AUDITING_CLIENT_TEMPLATE.FAT&amp;display_string=Audit&amp;VAR:KEY=MTAZAHIVYF&amp;VAR:QUERY=RkZfU0FMRVMoQ0FMLDIwMDkp&amp;WINDOW=FIRST_POPUP&amp;HEIGHT=450&amp;WIDTH=450&amp;START_MAXIMIZED=FALS","E&amp;VAR:CALENDAR=US&amp;VAR:SYMBOL=GRPN&amp;VAR:INDEX=0"}</definedName>
    <definedName name="_2868__FDSAUDITLINK__" hidden="1">{"fdsup://directions/FAT Viewer?action=UPDATE&amp;creator=factset&amp;DYN_ARGS=TRUE&amp;DOC_NAME=FAT:FQL_AUDITING_CLIENT_TEMPLATE.FAT&amp;display_string=Audit&amp;VAR:KEY=CFIZWJCXOZ&amp;VAR:QUERY=RkZfU0FMRVMoQ0FMLDIwMDkp&amp;WINDOW=FIRST_POPUP&amp;HEIGHT=450&amp;WIDTH=450&amp;START_MAXIMIZED=FALS","E&amp;VAR:CALENDAR=US&amp;VAR:SYMBOL=87424N10&amp;VAR:INDEX=0"}</definedName>
    <definedName name="_287__FDSAUDITLINK__" hidden="1">{"fdsup://IBCentral/FAT Viewer?action=UPDATE&amp;creator=factset&amp;DOC_NAME=fat:reuters_annual_source_window.fat&amp;display_string=Audit&amp;DYN_ARGS=TRUE&amp;VAR:ID1=769835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71__FDSAUDITLINK__" hidden="1">{"fdsup://directions/FAT Viewer?action=UPDATE&amp;creator=factset&amp;DYN_ARGS=TRUE&amp;DOC_NAME=FAT:FQL_AUDITING_CLIENT_TEMPLATE.FAT&amp;display_string=Audit&amp;VAR:KEY=IZQROLOLOJ&amp;VAR:QUERY=RkZfRUJJVERBX09QRVIoQ0FMLDIwMTAp&amp;WINDOW=FIRST_POPUP&amp;HEIGHT=450&amp;WIDTH=450&amp;START_MAXIMI","ZED=FALSE&amp;VAR:CALENDAR=US&amp;VAR:SYMBOL=P&amp;VAR:INDEX=0"}</definedName>
    <definedName name="_288__FDSAUDITLINK__" hidden="1">{"fdsup://IBCentral/FAT Viewer?action=UPDATE&amp;creator=factset&amp;DOC_NAME=fat:reuters_annual_source_window.fat&amp;display_string=Audit&amp;DYN_ARGS=TRUE&amp;VAR:ID1=769835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84__FDSAUDITLINK__" hidden="1">{"fdsup://directions/FAT Viewer?action=UPDATE&amp;creator=factset&amp;DYN_ARGS=TRUE&amp;DOC_NAME=FAT:FQL_AUDITING_CLIENT_TEMPLATE.FAT&amp;display_string=Audit&amp;VAR:KEY=YTETYRARQB&amp;VAR:QUERY=RkZfU0FMRVMoQ0FMLDIwMDkp&amp;WINDOW=FIRST_POPUP&amp;HEIGHT=450&amp;WIDTH=450&amp;START_MAXIMIZED=FALS","E&amp;VAR:CALENDAR=US&amp;VAR:SYMBOL=Z&amp;VAR:INDEX=0"}</definedName>
    <definedName name="_2886__FDSAUDITLINK__" hidden="1">{"fdsup://directions/FAT Viewer?action=UPDATE&amp;creator=factset&amp;DYN_ARGS=TRUE&amp;DOC_NAME=FAT:FQL_AUDITING_CLIENT_TEMPLATE.FAT&amp;display_string=Audit&amp;VAR:KEY=LUBMZQJEXG&amp;VAR:QUERY=RkZfRUJJVERBX09QRVIoQ0FMLDIwMDgp&amp;WINDOW=FIRST_POPUP&amp;HEIGHT=450&amp;WIDTH=450&amp;START_MAXIMI","ZED=FALSE&amp;VAR:CALENDAR=US&amp;VAR:SYMBOL=DMD&amp;VAR:INDEX=0"}</definedName>
    <definedName name="_2888__FDSAUDITLINK__" hidden="1">{"fdsup://directions/FAT Viewer?action=UPDATE&amp;creator=factset&amp;DYN_ARGS=TRUE&amp;DOC_NAME=FAT:FQL_AUDITING_CLIENT_TEMPLATE.FAT&amp;display_string=Audit&amp;VAR:KEY=HCNGTAHATS&amp;VAR:QUERY=RkZfU0FMRVMoQ0FMLDIwMDkp&amp;WINDOW=FIRST_POPUP&amp;HEIGHT=450&amp;WIDTH=450&amp;START_MAXIMIZED=FALS","E&amp;VAR:CALENDAR=US&amp;VAR:SYMBOL=YNDX&amp;VAR:INDEX=0"}</definedName>
    <definedName name="_289__FDSAUDITLINK__" hidden="1">{"fdsup://IBCentral/FAT Viewer?action=UPDATE&amp;creator=factset&amp;DOC_NAME=fat:reuters_annual_source_window.fat&amp;display_string=Audit&amp;DYN_ARGS=TRUE&amp;VAR:ID1=37247A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891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2892__FDSAUDITLINK__" hidden="1">{"fdsup://directions/FAT Viewer?action=UPDATE&amp;creator=factset&amp;DYN_ARGS=TRUE&amp;DOC_NAME=FAT:FQL_AUDITING_CLIENT_TEMPLATE.FAT&amp;display_string=Audit&amp;VAR:KEY=PWHCXKDEHG&amp;VAR:QUERY=RkZfU0FMRVMoQ0FMLDIwMDkp&amp;WINDOW=FIRST_POPUP&amp;HEIGHT=450&amp;WIDTH=450&amp;START_MAXIMIZED=FALS","E&amp;VAR:CALENDAR=US&amp;VAR:SYMBOL=VELT&amp;VAR:INDEX=0"}</definedName>
    <definedName name="_2897__FDSAUDITLINK__" hidden="1">{"fdsup://directions/FAT Viewer?action=UPDATE&amp;creator=factset&amp;DYN_ARGS=TRUE&amp;DOC_NAME=FAT:FQL_AUDITING_CLIENT_TEMPLATE.FAT&amp;display_string=Audit&amp;VAR:KEY=SLGLOFQJMD&amp;VAR:QUERY=RkZfR1JPU1NfTUdOKEFOTiwyMDEzLCwsUkYp&amp;WINDOW=FIRST_POPUP&amp;HEIGHT=450&amp;WIDTH=450&amp;START_MA","XIMIZED=FALSE&amp;VAR:CALENDAR=US&amp;VAR:SYMBOL=TZOO&amp;VAR:INDEX=0"}</definedName>
    <definedName name="_28wrn.²Ä1­Ó¤ë1_Ü20¤H." hidden="1">{#N/A,#N/A,FALSE,"²Ä1­Ó¤ë"}</definedName>
    <definedName name="_29______123Graph_ACHART_1" hidden="1">#REF!</definedName>
    <definedName name="_29__123Graph_AChart_1G" hidden="1">#REF!</definedName>
    <definedName name="_29__123Graph_XCHART_2" hidden="1">#REF!</definedName>
    <definedName name="_29__FDSAUDITLINK__" hidden="1">{"fdsup://IBCentral/FAT Viewer?action=UPDATE&amp;creator=factset&amp;DOC_NAME=fat:reuters_qtrly_source_window.fat&amp;display_string=Audit&amp;DYN_ARGS=TRUE&amp;VAR:ID1=092528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9_0__123Graph_CCHAR" hidden="1">#REF!</definedName>
    <definedName name="_290__FDSAUDITLINK__" hidden="1">{"fdsup://IBCentral/FAT Viewer?action=UPDATE&amp;creator=factset&amp;DOC_NAME=fat:reuters_annual_source_window.fat&amp;display_string=Audit&amp;DYN_ARGS=TRUE&amp;VAR:ID1=37247A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01__FDSAUDITLINK__" hidden="1">{"fdsup://directions/FAT Viewer?action=UPDATE&amp;creator=factset&amp;DYN_ARGS=TRUE&amp;DOC_NAME=FAT:FQL_AUDITING_CLIENT_TEMPLATE.FAT&amp;display_string=Audit&amp;VAR:KEY=SVONKLGLGX&amp;VAR:QUERY=RkZfRUJJVERBX09QRVIoQ0FMLDIwMDkp&amp;WINDOW=FIRST_POPUP&amp;HEIGHT=450&amp;WIDTH=450&amp;START_MAXIMI","ZED=FALSE&amp;VAR:CALENDAR=US&amp;VAR:SYMBOL=YNDX&amp;VAR:INDEX=0"}</definedName>
    <definedName name="_2903__FDSAUDITLINK__" hidden="1">{"fdsup://directions/FAT Viewer?action=UPDATE&amp;creator=factset&amp;DYN_ARGS=TRUE&amp;DOC_NAME=FAT:FQL_AUDITING_CLIENT_TEMPLATE.FAT&amp;display_string=Audit&amp;VAR:KEY=JKFMDMRKBM&amp;VAR:QUERY=RkZfU0FMRVMoQ0FMLDIwMTEp&amp;WINDOW=FIRST_POPUP&amp;HEIGHT=450&amp;WIDTH=450&amp;START_MAXIMIZED=FALS","E&amp;VAR:CALENDAR=US&amp;VAR:SYMBOL=P&amp;VAR:INDEX=0"}</definedName>
    <definedName name="_2906__FDSAUDITLINK__" hidden="1">{"fdsup://directions/FAT Viewer?action=UPDATE&amp;creator=factset&amp;DYN_ARGS=TRUE&amp;DOC_NAME=FAT:FQL_AUDITING_CLIENT_TEMPLATE.FAT&amp;display_string=Audit&amp;VAR:KEY=GLGJEJGXYB&amp;VAR:QUERY=RkZfRUJJVERBX09QRVIoQ0FMLDIwMDkp&amp;WINDOW=FIRST_POPUP&amp;HEIGHT=450&amp;WIDTH=450&amp;START_MAXIMI","ZED=FALSE&amp;VAR:CALENDAR=US&amp;VAR:SYMBOL=VELT&amp;VAR:INDEX=0"}</definedName>
    <definedName name="_2909__FDSAUDITLINK__" hidden="1">{"fdsup://directions/FAT Viewer?action=UPDATE&amp;creator=factset&amp;DYN_ARGS=TRUE&amp;DOC_NAME=FAT:FQL_AUDITING_CLIENT_TEMPLATE.FAT&amp;display_string=Audit&amp;VAR:KEY=YPQDKBKJCL&amp;VAR:QUERY=RkZfU0FMRVMoQ0FMLDIwMDkp&amp;WINDOW=FIRST_POPUP&amp;HEIGHT=450&amp;WIDTH=450&amp;START_MAXIMIZED=FALS","E&amp;VAR:CALENDAR=US&amp;VAR:SYMBOL=86459610&amp;VAR:INDEX=0"}</definedName>
    <definedName name="_291__123Graph_BChart_1A" hidden="1">#REF!</definedName>
    <definedName name="_291__FDSAUDITLINK__" hidden="1">{"fdsup://IBCentral/FAT Viewer?action=UPDATE&amp;creator=factset&amp;DOC_NAME=fat:reuters_annual_source_window.fat&amp;display_string=Audit&amp;DYN_ARGS=TRUE&amp;VAR:ID1=37247A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13__FDSAUDITLINK__" hidden="1">{"fdsup://directions/FAT Viewer?action=UPDATE&amp;creator=factset&amp;DYN_ARGS=TRUE&amp;DOC_NAME=FAT:FQL_AUDITING_CLIENT_TEMPLATE.FAT&amp;display_string=Audit&amp;VAR:KEY=ULSBCNCFUN&amp;VAR:QUERY=RkZfRUJJVERBX09QRVIoQ0FMLDIwMTQp&amp;WINDOW=FIRST_POPUP&amp;HEIGHT=450&amp;WIDTH=450&amp;START_MAXIMI","ZED=FALSE&amp;VAR:CALENDAR=US&amp;VAR:SYMBOL=76657R10&amp;VAR:INDEX=0"}</definedName>
    <definedName name="_2915__FDSAUDITLINK__" hidden="1">{"fdsup://directions/FAT Viewer?action=UPDATE&amp;creator=factset&amp;DYN_ARGS=TRUE&amp;DOC_NAME=FAT:FQL_AUDITING_CLIENT_TEMPLATE.FAT&amp;display_string=Audit&amp;VAR:KEY=KNURMJIXIN&amp;VAR:QUERY=RkZfRUJJVERBX09QRVIoQ0FMLDIwMTQp&amp;WINDOW=FIRST_POPUP&amp;HEIGHT=450&amp;WIDTH=450&amp;START_MAXIMI","ZED=FALSE&amp;VAR:CALENDAR=US&amp;VAR:SYMBOL=TZOO&amp;VAR:INDEX=0"}</definedName>
    <definedName name="_2918__FDSAUDITLINK__" hidden="1">{"fdsup://directions/FAT Viewer?action=UPDATE&amp;creator=factset&amp;DYN_ARGS=TRUE&amp;DOC_NAME=FAT:FQL_AUDITING_CLIENT_TEMPLATE.FAT&amp;display_string=Audit&amp;VAR:KEY=OJEBCNSJUT&amp;VAR:QUERY=RkZfU0FMRVMoQ0FMLDIwMDgp&amp;WINDOW=FIRST_POPUP&amp;HEIGHT=450&amp;WIDTH=450&amp;START_MAXIMIZED=FALS","E&amp;VAR:CALENDAR=US&amp;VAR:SYMBOL=FB&amp;VAR:INDEX=0"}</definedName>
    <definedName name="_2919__FDSAUDITLINK__" hidden="1">{"fdsup://directions/FAT Viewer?action=UPDATE&amp;creator=factset&amp;DYN_ARGS=TRUE&amp;DOC_NAME=FAT:FQL_AUDITING_CLIENT_TEMPLATE.FAT&amp;display_string=Audit&amp;VAR:KEY=UJWFQHAJST&amp;VAR:QUERY=RkZfRUJJVERBX09QRVIoQ0FMLDIwMTQp&amp;WINDOW=FIRST_POPUP&amp;HEIGHT=450&amp;WIDTH=450&amp;START_MAXIMI","ZED=FALSE&amp;VAR:CALENDAR=US&amp;VAR:SYMBOL=LOOP&amp;VAR:INDEX=0"}</definedName>
    <definedName name="_292__FDSAUDITLINK__" hidden="1">{"fdsup://IBCentral/FAT Viewer?action=UPDATE&amp;creator=factset&amp;DOC_NAME=fat:reuters_annual_source_window.fat&amp;display_string=Audit&amp;DYN_ARGS=TRUE&amp;VAR:ID1=55027E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23__FDSAUDITLINK__" hidden="1">{"fdsup://directions/FAT Viewer?action=UPDATE&amp;creator=factset&amp;DYN_ARGS=TRUE&amp;DOC_NAME=FAT:FQL_AUDITING_CLIENT_TEMPLATE.FAT&amp;display_string=Audit&amp;VAR:KEY=VAXYLEDEVM&amp;VAR:QUERY=RkZfU0FMRVMoQ0FMLDIwMDkp&amp;WINDOW=FIRST_POPUP&amp;HEIGHT=450&amp;WIDTH=450&amp;START_MAXIMIZED=FALS","E&amp;VAR:CALENDAR=US&amp;VAR:SYMBOL=ZNGA&amp;VAR:INDEX=0"}</definedName>
    <definedName name="_293__FDSAUDITLINK__" hidden="1">{"fdsup://IBCentral/FAT Viewer?action=UPDATE&amp;creator=factset&amp;DOC_NAME=fat:reuters_annual_source_window.fat&amp;display_string=Audit&amp;DYN_ARGS=TRUE&amp;VAR:ID1=55027E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30__FDSAUDITLINK__" hidden="1">{"fdsup://directions/FAT Viewer?action=UPDATE&amp;creator=factset&amp;DYN_ARGS=TRUE&amp;DOC_NAME=FAT:FQL_AUDITING_CLIENT_TEMPLATE.FAT&amp;display_string=Audit&amp;VAR:KEY=VQVSTUNYXU&amp;VAR:QUERY=RkZfRUJJVERBX09QRVIoQ0FMLDIwMDgp&amp;WINDOW=FIRST_POPUP&amp;HEIGHT=450&amp;WIDTH=450&amp;START_MAXIMI","ZED=FALSE&amp;VAR:CALENDAR=US&amp;VAR:SYMBOL=BIDU&amp;VAR:INDEX=0"}</definedName>
    <definedName name="_2932__FDSAUDITLINK__" hidden="1">{"fdsup://directions/FAT Viewer?action=UPDATE&amp;creator=factset&amp;DYN_ARGS=TRUE&amp;DOC_NAME=FAT:FQL_AUDITING_CLIENT_TEMPLATE.FAT&amp;display_string=Audit&amp;VAR:KEY=QZYLSLMNQZ&amp;VAR:QUERY=RkZfU0FMRVMoQ0FMLDIwMTAp&amp;WINDOW=FIRST_POPUP&amp;HEIGHT=450&amp;WIDTH=450&amp;START_MAXIMIZED=FALS","E&amp;VAR:CALENDAR=US&amp;VAR:SYMBOL=ZNGA&amp;VAR:INDEX=0"}</definedName>
    <definedName name="_294__FDSAUDITLINK__" hidden="1">{"fdsup://IBCentral/FAT Viewer?action=UPDATE&amp;creator=factset&amp;DOC_NAME=fat:reuters_annual_source_window.fat&amp;display_string=Audit&amp;DYN_ARGS=TRUE&amp;VAR:ID1=55027E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annual_source_window.fat&amp;display_string=Audit&amp;DYN_ARGS=TRUE&amp;VAR:ID1=55027E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950__FDSAUDITLINK__" hidden="1">{"fdsup://directions/FAT Viewer?action=UPDATE&amp;creator=factset&amp;DYN_ARGS=TRUE&amp;DOC_NAME=FAT:FQL_AUDITING_CLIENT_TEMPLATE.FAT&amp;display_string=Audit&amp;VAR:KEY=BIXAXYHWTA&amp;VAR:QUERY=RkZfRUJJVERBX09QRVIoQ0FMLDIwMDgp&amp;WINDOW=FIRST_POPUP&amp;HEIGHT=450&amp;WIDTH=450&amp;START_MAXIMI","ZED=FALSE&amp;VAR:CALENDAR=US&amp;VAR:SYMBOL=YNDX&amp;VAR:INDEX=0"}</definedName>
    <definedName name="_296__FDSAUDITLINK__" hidden="1">{"fdsup://IBCentral/FAT Viewer?action=UPDATE&amp;creator=factset&amp;DOC_NAME=fat:reuters_annual_source_window.fat&amp;display_string=Audit&amp;DYN_ARGS=TRUE&amp;VAR:ID1=450109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60__FDSAUDITLINK__" hidden="1">{"fdsup://directions/FAT Viewer?action=UPDATE&amp;creator=factset&amp;DYN_ARGS=TRUE&amp;DOC_NAME=FAT:FQL_AUDITING_CLIENT_TEMPLATE.FAT&amp;display_string=Audit&amp;VAR:KEY=RCHWJKJANW&amp;VAR:QUERY=RkZfRUJJVERBX09QRVIoQ0FMLDIwMDgp&amp;WINDOW=FIRST_POPUP&amp;HEIGHT=450&amp;WIDTH=450&amp;START_MAXIMI","ZED=FALSE&amp;VAR:CALENDAR=US&amp;VAR:SYMBOL=VELT&amp;VAR:INDEX=0"}</definedName>
    <definedName name="_2961__FDSAUDITLINK__" hidden="1">{"fdsup://directions/FAT Viewer?action=UPDATE&amp;creator=factset&amp;DYN_ARGS=TRUE&amp;DOC_NAME=FAT:FQL_AUDITING_CLIENT_TEMPLATE.FAT&amp;display_string=Audit&amp;VAR:KEY=HCBGNYDOBI&amp;VAR:QUERY=RkZfRUJJVERBX09QRVIoQ0FMLDIwMDgp&amp;WINDOW=FIRST_POPUP&amp;HEIGHT=450&amp;WIDTH=450&amp;START_MAXIMI","ZED=FALSE&amp;VAR:CALENDAR=US&amp;VAR:SYMBOL=TRIP&amp;VAR:INDEX=0"}</definedName>
    <definedName name="_2963__FDSAUDITLINK__" hidden="1">{"fdsup://directions/FAT Viewer?action=UPDATE&amp;creator=factset&amp;DYN_ARGS=TRUE&amp;DOC_NAME=FAT:FQL_AUDITING_CLIENT_TEMPLATE.FAT&amp;display_string=Audit&amp;VAR:KEY=QVQFYVAFGF&amp;VAR:QUERY=RkZfU0FMRVMoQ0FMLDIwMTAp&amp;WINDOW=FIRST_POPUP&amp;HEIGHT=450&amp;WIDTH=450&amp;START_MAXIMIZED=FALS","E&amp;VAR:CALENDAR=US&amp;VAR:SYMBOL=P&amp;VAR:INDEX=0"}</definedName>
    <definedName name="_2966__FDSAUDITLINK__" hidden="1">{"fdsup://directions/FAT Viewer?action=UPDATE&amp;creator=factset&amp;DYN_ARGS=TRUE&amp;DOC_NAME=FAT:FQL_AUDITING_CLIENT_TEMPLATE.FAT&amp;display_string=Audit&amp;VAR:KEY=ULMFQHKFUV&amp;VAR:QUERY=RkZfU0FMRVMoQ0FMLDIwMTAp&amp;WINDOW=FIRST_POPUP&amp;HEIGHT=450&amp;WIDTH=450&amp;START_MAXIMIZED=FALS","E&amp;VAR:CALENDAR=US&amp;VAR:SYMBOL=DMD&amp;VAR:INDEX=0"}</definedName>
    <definedName name="_297__FDSAUDITLINK__" hidden="1">{"fdsup://IBCentral/FAT Viewer?action=UPDATE&amp;creator=factset&amp;DOC_NAME=fat:reuters_annual_source_window.fat&amp;display_string=Audit&amp;DYN_ARGS=TRUE&amp;VAR:ID1=450109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70__FDSAUDITLINK__" hidden="1">{"fdsup://directions/FAT Viewer?action=UPDATE&amp;creator=factset&amp;DYN_ARGS=TRUE&amp;DOC_NAME=FAT:FQL_AUDITING_CLIENT_TEMPLATE.FAT&amp;display_string=Audit&amp;VAR:KEY=ITSDINALWH&amp;VAR:QUERY=RkZfU0FMRVMoQ0FMLDIwMTAp&amp;WINDOW=FIRST_POPUP&amp;HEIGHT=450&amp;WIDTH=450&amp;START_MAXIMIZED=FALS","E&amp;VAR:CALENDAR=US&amp;VAR:SYMBOL=Z&amp;VAR:INDEX=0"}</definedName>
    <definedName name="_298__FDSAUDITLINK__" hidden="1">{"fdsup://IBCentral/FAT Viewer?action=UPDATE&amp;creator=factset&amp;DOC_NAME=fat:reuters_annual_source_window.fat&amp;display_string=Audit&amp;DYN_ARGS=TRUE&amp;VAR:ID1=450109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annual_source_window.fat&amp;display_string=Audit&amp;DYN_ARGS=TRUE&amp;VAR:ID1=450109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Q94">#REF!</definedName>
    <definedName name="_2Q95">#REF!</definedName>
    <definedName name="_3" hidden="1">{"PVGraph2",#N/A,FALSE,"PV Data"}</definedName>
    <definedName name="_3_______123Graph_ACHART_3" hidden="1">#REF!</definedName>
    <definedName name="_3___123Graph_BChart_1A" hidden="1">#REF!</definedName>
    <definedName name="_3___123Graph_Bｸﾞﾗﾌ_1" hidden="1">#REF!</definedName>
    <definedName name="_3__123Graph_A1996_97" hidden="1">#REF!</definedName>
    <definedName name="_3__123Graph_ACHART_1" hidden="1">#REF!</definedName>
    <definedName name="_3__123Graph_ACHART_10" hidden="1">#REF!</definedName>
    <definedName name="_3__123Graph_ACHART_11" hidden="1">#REF!</definedName>
    <definedName name="_3__123Graph_ACHART_2" hidden="1">#REF!</definedName>
    <definedName name="_3__123Graph_ACHART_3" hidden="1">#REF!</definedName>
    <definedName name="_3__123Graph_AChart_58B" hidden="1">#REF!</definedName>
    <definedName name="_3__123Graph_BCHART_1" hidden="1">#REF!</definedName>
    <definedName name="_3__123Graph_BChart_1A" hidden="1">#REF!</definedName>
    <definedName name="_3__123Graph_Bｸﾞﾗﾌ_1" hidden="1">#REF!</definedName>
    <definedName name="_3__123Graph_CCHART_1" hidden="1">#REF!</definedName>
    <definedName name="_3__123Graph_DCHART_11" hidden="1">#REF!</definedName>
    <definedName name="_3__123Graph_XCHART_1" hidden="1">#REF!</definedName>
    <definedName name="_3__FDSAUDITLINK__" hidden="1">{"fdsup://IBCentral/FAT Viewer?action=UPDATE&amp;creator=factset&amp;DOC_NAME=fat:reuters_semi_source_window.fat&amp;display_string=Audit&amp;DYN_ARGS=TRUE&amp;VAR:ID1=715603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3_0__123Grap" hidden="1">#REF!</definedName>
    <definedName name="_30______123Graph_ACHART_2" hidden="1">#REF!</definedName>
    <definedName name="_30__123Graph_ACHART_13" hidden="1">#REF!</definedName>
    <definedName name="_30__123Graph_CCHART_1" hidden="1">#REF!</definedName>
    <definedName name="_30__123Graph_ECHART_3" hidden="1">#REF!</definedName>
    <definedName name="_30__123Graph_XChart_2G" hidden="1">#REF!</definedName>
    <definedName name="_30__FDSAUDITLINK__" hidden="1">{"fdsup://IBCentral/FAT Viewer?action=UPDATE&amp;creator=factset&amp;DOC_NAME=fat:reuters_qtrly_source_window.fat&amp;display_string=Audit&amp;DYN_ARGS=TRUE&amp;VAR:ID1=55027E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_0__123Graph_LBL_ACHAR" hidden="1">#REF!</definedName>
    <definedName name="_300__FDSAUDITLINK__" hidden="1">{"fdsup://IBCentral/FAT Viewer?action=UPDATE&amp;creator=factset&amp;DOC_NAME=fat:reuters_annual_source_window.fat&amp;display_string=Audit&amp;DYN_ARGS=TRUE&amp;VAR:ID1=450109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annual_source_window.fat&amp;display_string=Audit&amp;DYN_ARGS=TRUE&amp;VAR:ID1=714411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19__FDSAUDITLINK__" hidden="1">{"fdsup://directions/FAT Viewer?action=UPDATE&amp;creator=factset&amp;DYN_ARGS=TRUE&amp;DOC_NAME=FAT:FQL_AUDITING_CLIENT_TEMPLATE.FAT&amp;display_string=Audit&amp;VAR:KEY=EPGTIBIBGZ&amp;VAR:QUERY=RkZfRUJJVERBX09QRVIoQ0FMLDIwMTAp&amp;WINDOW=FIRST_POPUP&amp;HEIGHT=450&amp;WIDTH=450&amp;START_MAXIMI","ZED=FALSE&amp;VAR:CALENDAR=US&amp;VAR:SYMBOL=TRIP&amp;VAR:INDEX=0"}</definedName>
    <definedName name="_302__FDSAUDITLINK__" hidden="1">{"fdsup://IBCentral/FAT Viewer?action=UPDATE&amp;creator=factset&amp;DOC_NAME=fat:reuters_annual_source_window.fat&amp;display_string=Audit&amp;DYN_ARGS=TRUE&amp;VAR:ID1=714411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annual_source_window.fat&amp;display_string=Audit&amp;DYN_ARGS=TRUE&amp;VAR:ID1=714411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31__FDSAUDITLINK__" hidden="1">{"fdsup://directions/FAT Viewer?action=UPDATE&amp;creator=factset&amp;DYN_ARGS=TRUE&amp;DOC_NAME=FAT:FQL_AUDITING_CLIENT_TEMPLATE.FAT&amp;display_string=Audit&amp;VAR:KEY=IPUTWVUJOP&amp;VAR:QUERY=RkZfRUJJVERBX09QRVIoQ0FMLDIwMTAp&amp;WINDOW=FIRST_POPUP&amp;HEIGHT=450&amp;WIDTH=450&amp;START_MAXIMI","ZED=FALSE&amp;VAR:CALENDAR=US&amp;VAR:SYMBOL=YNDX&amp;VAR:INDEX=0"}</definedName>
    <definedName name="_3032__FDSAUDITLINK__" hidden="1">{"fdsup://directions/FAT Viewer?action=UPDATE&amp;creator=factset&amp;DYN_ARGS=TRUE&amp;DOC_NAME=FAT:FQL_AUDITING_CLIENT_TEMPLATE.FAT&amp;display_string=Audit&amp;VAR:KEY=SBMRKVCVYB&amp;VAR:QUERY=RkZfRUJJVERBX09QRVIoQ0FMLDIwMTAp&amp;WINDOW=FIRST_POPUP&amp;HEIGHT=450&amp;WIDTH=450&amp;START_MAXIMI","ZED=FALSE&amp;VAR:CALENDAR=US&amp;VAR:SYMBOL=YELP&amp;VAR:INDEX=0"}</definedName>
    <definedName name="_3034__FDSAUDITLINK__" hidden="1">{"fdsup://directions/FAT Viewer?action=UPDATE&amp;creator=factset&amp;DYN_ARGS=TRUE&amp;DOC_NAME=FAT:FQL_AUDITING_CLIENT_TEMPLATE.FAT&amp;display_string=Audit&amp;VAR:KEY=KDIVMDGFCN&amp;VAR:QUERY=RkZfU0FMRVMoQ0FMLDIwMDkp&amp;WINDOW=FIRST_POPUP&amp;HEIGHT=450&amp;WIDTH=450&amp;START_MAXIMIZED=FALS","E&amp;VAR:CALENDAR=US&amp;VAR:SYMBOL=AWAY&amp;VAR:INDEX=0"}</definedName>
    <definedName name="_3035__FDSAUDITLINK__" hidden="1">{"fdsup://directions/FAT Viewer?action=UPDATE&amp;creator=factset&amp;DYN_ARGS=TRUE&amp;DOC_NAME=FAT:FQL_AUDITING_CLIENT_TEMPLATE.FAT&amp;display_string=Audit&amp;VAR:KEY=UVSVOXMBID&amp;VAR:QUERY=RkZfRUJJVERBX09QRVIoQ0FMLDIwMTAp&amp;WINDOW=FIRST_POPUP&amp;HEIGHT=450&amp;WIDTH=450&amp;START_MAXIMI","ZED=FALSE&amp;VAR:CALENDAR=US&amp;VAR:SYMBOL=INSP&amp;VAR:INDEX=0"}</definedName>
    <definedName name="_304__FDSAUDITLINK__" hidden="1">{"fdsup://IBCentral/FAT Viewer?action=UPDATE&amp;creator=factset&amp;DOC_NAME=fat:reuters_annual_source_window.fat&amp;display_string=Audit&amp;DYN_ARGS=TRUE&amp;VAR:ID1=714411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43__FDSAUDITLINK__" hidden="1">{"fdsup://directions/FAT Viewer?action=UPDATE&amp;creator=factset&amp;DYN_ARGS=TRUE&amp;DOC_NAME=FAT:FQL_AUDITING_CLIENT_TEMPLATE.FAT&amp;display_string=Audit&amp;VAR:KEY=BSPCRKFOBO&amp;VAR:QUERY=RkZfRUJJVERBX09QRVIoQ0FMLDIwMDkp&amp;WINDOW=FIRST_POPUP&amp;HEIGHT=450&amp;WIDTH=450&amp;START_MAXIMI","ZED=FALSE&amp;VAR:CALENDAR=US&amp;VAR:SYMBOL=ERT&amp;VAR:INDEX=0"}</definedName>
    <definedName name="_3045__FDSAUDITLINK__" hidden="1">{"fdsup://directions/FAT Viewer?action=UPDATE&amp;creator=factset&amp;DYN_ARGS=TRUE&amp;DOC_NAME=FAT:FQL_AUDITING_CLIENT_TEMPLATE.FAT&amp;display_string=Audit&amp;VAR:KEY=GFMLQFEHKT&amp;VAR:QUERY=RkZfRUJJVERBX09QRVIoQ0FMLDIwMDkp&amp;WINDOW=FIRST_POPUP&amp;HEIGHT=450&amp;WIDTH=450&amp;START_MAXIMI","ZED=FALSE&amp;VAR:CALENDAR=US&amp;VAR:SYMBOL=FB&amp;VAR:INDEX=0"}</definedName>
    <definedName name="_3048__FDSAUDITLINK__" hidden="1">{"fdsup://directions/FAT Viewer?action=UPDATE&amp;creator=factset&amp;DYN_ARGS=TRUE&amp;DOC_NAME=FAT:FQL_AUDITING_CLIENT_TEMPLATE.FAT&amp;display_string=Audit&amp;VAR:KEY=IRSFABSFEX&amp;VAR:QUERY=RkZfRUJJVERBX09QRVIoQ0FMLDIwMDkp&amp;WINDOW=FIRST_POPUP&amp;HEIGHT=450&amp;WIDTH=450&amp;START_MAXIMI","ZED=FALSE&amp;VAR:CALENDAR=US&amp;VAR:SYMBOL=TRIP&amp;VAR:INDEX=0"}</definedName>
    <definedName name="_3049__FDSAUDITLINK__" hidden="1">{"fdsup://directions/FAT Viewer?action=UPDATE&amp;creator=factset&amp;DYN_ARGS=TRUE&amp;DOC_NAME=FAT:FQL_AUDITING_CLIENT_TEMPLATE.FAT&amp;display_string=Audit&amp;VAR:KEY=ANYZCRGBOJ&amp;VAR:QUERY=RkZfU0FMRVMoQ0FMLDIwMDgp&amp;WINDOW=FIRST_POPUP&amp;HEIGHT=450&amp;WIDTH=450&amp;START_MAXIMIZED=FALS","E&amp;VAR:CALENDAR=US&amp;VAR:SYMBOL=GRPN&amp;VAR:INDEX=0"}</definedName>
    <definedName name="_305__FDSAUDITLINK__" hidden="1">{"fdsup://IBCentral/FAT Viewer?action=UPDATE&amp;creator=factset&amp;DOC_NAME=fat:reuters_annual_source_window.fat&amp;display_string=Audit&amp;DYN_ARGS=TRUE&amp;VAR:ID1=45232710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53__FDSAUDITLINK__" hidden="1">{"fdsup://directions/FAT Viewer?action=UPDATE&amp;creator=factset&amp;DYN_ARGS=TRUE&amp;DOC_NAME=FAT:FQL_AUDITING_CLIENT_TEMPLATE.FAT&amp;display_string=Audit&amp;VAR:KEY=SZMJGBWDCF&amp;VAR:QUERY=RkZfU0FMRVMoQ0FMLDIwMTAp&amp;WINDOW=FIRST_POPUP&amp;HEIGHT=450&amp;WIDTH=450&amp;START_MAXIMIZED=FALS","E&amp;VAR:CALENDAR=US&amp;VAR:SYMBOL=YNDX&amp;VAR:INDEX=0"}</definedName>
    <definedName name="_3055__FDSAUDITLINK__" hidden="1">{"fdsup://directions/FAT Viewer?action=UPDATE&amp;creator=factset&amp;DYN_ARGS=TRUE&amp;DOC_NAME=FAT:FQL_AUDITING_CLIENT_TEMPLATE.FAT&amp;display_string=Audit&amp;VAR:KEY=LARWHEZOZG&amp;VAR:QUERY=RkZfRUJJVERBX09QRVIoQ0FMLDIwMTEp&amp;WINDOW=FIRST_POPUP&amp;HEIGHT=450&amp;WIDTH=450&amp;START_MAXIMI","ZED=FALSE&amp;VAR:CALENDAR=US&amp;VAR:SYMBOL=ERT&amp;VAR:INDEX=0"}</definedName>
    <definedName name="_3056__FDSAUDITLINK__" hidden="1">{"fdsup://directions/FAT Viewer?action=UPDATE&amp;creator=factset&amp;DYN_ARGS=TRUE&amp;DOC_NAME=FAT:FQL_AUDITING_CLIENT_TEMPLATE.FAT&amp;display_string=Audit&amp;VAR:KEY=ZMHAPURQXU&amp;VAR:QUERY=RkZfRUJJVERBX09QRVIoQ0FMLDIwMTIp&amp;WINDOW=FIRST_POPUP&amp;HEIGHT=450&amp;WIDTH=450&amp;START_MAXIMI","ZED=FALSE&amp;VAR:CALENDAR=US&amp;VAR:SYMBOL=ERT&amp;VAR:INDEX=0"}</definedName>
    <definedName name="_306__FDSAUDITLINK__" hidden="1">{"fdsup://IBCentral/FAT Viewer?action=UPDATE&amp;creator=factset&amp;DOC_NAME=fat:reuters_annual_source_window.fat&amp;display_string=Audit&amp;DYN_ARGS=TRUE&amp;VAR:ID1=45232710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annual_source_window.fat&amp;display_string=Audit&amp;DYN_ARGS=TRUE&amp;VAR:ID1=45232710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75__FDSAUDITLINK__" hidden="1">{"fdsup://directions/FAT Viewer?action=UPDATE&amp;creator=factset&amp;DYN_ARGS=TRUE&amp;DOC_NAME=FAT:FQL_AUDITING_CLIENT_TEMPLATE.FAT&amp;display_string=Audit&amp;VAR:KEY=IBOHANQFYV&amp;VAR:QUERY=RkZfU0FMRVMoQ0FMLDIwMDgp&amp;WINDOW=FIRST_POPUP&amp;HEIGHT=450&amp;WIDTH=450&amp;START_MAXIMIZED=FALS","E&amp;VAR:CALENDAR=US&amp;VAR:SYMBOL=YELP&amp;VAR:INDEX=0"}</definedName>
    <definedName name="_3079__FDSAUDITLINK__" hidden="1">{"fdsup://directions/FAT Viewer?action=UPDATE&amp;creator=factset&amp;DYN_ARGS=TRUE&amp;DOC_NAME=FAT:FQL_AUDITING_CLIENT_TEMPLATE.FAT&amp;display_string=Audit&amp;VAR:KEY=OFCNKBKVOV&amp;VAR:QUERY=RkZfU0FMRVMoQ0FMLDIwMDgp&amp;WINDOW=FIRST_POPUP&amp;HEIGHT=450&amp;WIDTH=450&amp;START_MAXIMIZED=FALS","E&amp;VAR:CALENDAR=US&amp;VAR:SYMBOL=Z&amp;VAR:INDEX=0"}</definedName>
    <definedName name="_308__FDSAUDITLINK__" hidden="1">{"fdsup://IBCentral/FAT Viewer?action=UPDATE&amp;creator=factset&amp;DOC_NAME=fat:reuters_annual_source_window.fat&amp;display_string=Audit&amp;DYN_ARGS=TRUE&amp;VAR:ID1=45232710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85__FDSAUDITLINK__" hidden="1">{"fdsup://directions/FAT Viewer?action=UPDATE&amp;creator=factset&amp;DYN_ARGS=TRUE&amp;DOC_NAME=FAT:FQL_AUDITING_CLIENT_TEMPLATE.FAT&amp;display_string=Audit&amp;VAR:KEY=DILKFABGRA&amp;VAR:QUERY=RkZfU0FMRVMoQ0FMLDIwMTAp&amp;WINDOW=FIRST_POPUP&amp;HEIGHT=450&amp;WIDTH=450&amp;START_MAXIMIZED=FALS","E&amp;VAR:CALENDAR=US&amp;VAR:SYMBOL=ERT&amp;VAR:INDEX=0"}</definedName>
    <definedName name="_309__FDSAUDITLINK__" hidden="1">{"fdsup://IBCentral/FAT Viewer?action=UPDATE&amp;creator=factset&amp;DOC_NAME=fat:reuters_annual_source_window.fat&amp;display_string=Audit&amp;DYN_ARGS=TRUE&amp;VAR:ID1=512907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99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31______123Graph_ACHART_3" hidden="1">#REF!</definedName>
    <definedName name="_31__123Graph_ACHART_9" hidden="1">#REF!</definedName>
    <definedName name="_31__123Graph_XCHART_3" hidden="1">#REF!</definedName>
    <definedName name="_31__FDSAUDITLINK__" hidden="1">{"fdsup://IBCentral/FAT Viewer?action=UPDATE&amp;creator=factset&amp;DOC_NAME=fat:reuters_semi_source_window.fat&amp;display_string=Audit&amp;DYN_ARGS=TRUE&amp;VAR:ID1=714411&amp;VAR:RCODE=SCSI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310__FDSAUDITLINK__" hidden="1">{"fdsup://IBCentral/FAT Viewer?action=UPDATE&amp;creator=factset&amp;DOC_NAME=fat:reuters_annual_source_window.fat&amp;display_string=Audit&amp;DYN_ARGS=TRUE&amp;VAR:ID1=512907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annual_source_window.fat&amp;display_string=Audit&amp;DYN_ARGS=TRUE&amp;VAR:ID1=512907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2__FDSAUDITLINK__" hidden="1">{"fdsup://IBCentral/FAT Viewer?action=UPDATE&amp;creator=factset&amp;DOC_NAME=fat:reuters_annual_source_window.fat&amp;display_string=Audit&amp;DYN_ARGS=TRUE&amp;VAR:ID1=512907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22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313__FDSAUDITLINK__" hidden="1">{"fdsup://IBCentral/FAT Viewer?action=UPDATE&amp;creator=factset&amp;DOC_NAME=fat:reuters_annual_source_window.fat&amp;display_string=Audit&amp;DYN_ARGS=TRUE&amp;VAR:ID1=512907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4__FDSAUDITLINK__" hidden="1">{"fdsup://IBCentral/FAT Viewer?action=UPDATE&amp;creator=factset&amp;DOC_NAME=fat:reuters_annual_source_window.fat&amp;display_string=Audit&amp;DYN_ARGS=TRUE&amp;VAR:ID1=512907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annual_source_window.fat&amp;display_string=Audit&amp;DYN_ARGS=TRUE&amp;VAR:ID1=512907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6__FDSAUDITLINK__" hidden="1">{"fdsup://IBCentral/FAT Viewer?action=UPDATE&amp;creator=factset&amp;DOC_NAME=fat:reuters_annual_source_window.fat&amp;display_string=Audit&amp;DYN_ARGS=TRUE&amp;VAR:ID1=512907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60__FDSAUDITLINK__" hidden="1">{"fdsup://directions/FAT Viewer?action=UPDATE&amp;creator=factset&amp;DYN_ARGS=TRUE&amp;DOC_NAME=FAT:FQL_AUDITING_CLIENT_TEMPLATE.FAT&amp;display_string=Audit&amp;VAR:KEY=LUNSFWTUJG&amp;VAR:QUERY=RkZfRUJJVERBX09QRVIoQ0FMLDIwMDkp&amp;WINDOW=FIRST_POPUP&amp;HEIGHT=450&amp;WIDTH=450&amp;START_MAXIMI","ZED=FALSE&amp;VAR:CALENDAR=US&amp;VAR:SYMBOL=86459610&amp;VAR:INDEX=0"}</definedName>
    <definedName name="_317__FDSAUDITLINK__" hidden="1">{"fdsup://IBCentral/FAT Viewer?action=UPDATE&amp;creator=factset&amp;DOC_NAME=fat:reuters_annual_source_window.fat&amp;display_string=Audit&amp;DYN_ARGS=TRUE&amp;VAR:ID1=512907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annual_source_window.fat&amp;display_string=Audit&amp;DYN_ARGS=TRUE&amp;VAR:ID1=512907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annual_source_window.fat&amp;display_string=Audit&amp;DYN_ARGS=TRUE&amp;VAR:ID1=578393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93__FDSAUDITLINK__" hidden="1">{"fdsup://directions/FAT Viewer?action=UPDATE&amp;creator=factset&amp;DYN_ARGS=TRUE&amp;DOC_NAME=FAT:FQL_AUDITING_CLIENT_TEMPLATE.FAT&amp;display_string=Audit&amp;VAR:KEY=SPWVUXMTQH&amp;VAR:QUERY=RkZfR1JPU1NfTUdOKEFOTiwyMDE0LCwsUkYp&amp;WINDOW=FIRST_POPUP&amp;HEIGHT=450&amp;WIDTH=450&amp;START_MA","XIMIZED=FALSE&amp;VAR:CALENDAR=US&amp;VAR:SYMBOL=TRIP&amp;VAR:INDEX=0"}</definedName>
    <definedName name="_3194__FDSAUDITLINK__" hidden="1">{"fdsup://directions/FAT Viewer?action=UPDATE&amp;creator=factset&amp;DYN_ARGS=TRUE&amp;DOC_NAME=FAT:FQL_AUDITING_CLIENT_TEMPLATE.FAT&amp;display_string=Audit&amp;VAR:KEY=MLKDIBAHUD&amp;VAR:QUERY=RkZfR1JPU1NfTUdOKEFOTiwyMDE0LCwsUkYp&amp;WINDOW=FIRST_POPUP&amp;HEIGHT=450&amp;WIDTH=450&amp;START_MA","XIMIZED=FALSE&amp;VAR:CALENDAR=US&amp;VAR:SYMBOL=BIDU&amp;VAR:INDEX=0"}</definedName>
    <definedName name="_3195__FDSAUDITLINK__" hidden="1">{"fdsup://directions/FAT Viewer?action=UPDATE&amp;creator=factset&amp;DYN_ARGS=TRUE&amp;DOC_NAME=FAT:FQL_AUDITING_CLIENT_TEMPLATE.FAT&amp;display_string=Audit&amp;VAR:KEY=WNYDCNGJCV&amp;VAR:QUERY=RkZfR1JPU1NfTUdOKEFOTiwyMDE0LCwsUkYp&amp;WINDOW=FIRST_POPUP&amp;HEIGHT=450&amp;WIDTH=450&amp;START_MA","XIMIZED=FALSE&amp;VAR:CALENDAR=US&amp;VAR:SYMBOL=03280310&amp;VAR:INDEX=0"}</definedName>
    <definedName name="_3199__FDSAUDITLINK__" hidden="1">{"fdsup://directions/FAT Viewer?action=UPDATE&amp;creator=factset&amp;DYN_ARGS=TRUE&amp;DOC_NAME=FAT:FQL_AUDITING_CLIENT_TEMPLATE.FAT&amp;display_string=Audit&amp;VAR:KEY=WXGRSLUXUZ&amp;VAR:QUERY=RkZfRUJJVERBX09QRVIoQ0FMLDIwMTEp&amp;WINDOW=FIRST_POPUP&amp;HEIGHT=450&amp;WIDTH=450&amp;START_MAXIMI","ZED=FALSE&amp;VAR:CALENDAR=US&amp;VAR:SYMBOL=86459610&amp;VAR:INDEX=0"}</definedName>
    <definedName name="_32______123Graph_ACHART_4" hidden="1">#REF!</definedName>
    <definedName name="_32__123Graph_ACHART_2" hidden="1">#REF!</definedName>
    <definedName name="_32__123Graph_ECHART_10" hidden="1">#REF!</definedName>
    <definedName name="_32__123Graph_LBL_ACHART_1" hidden="1">#REF!</definedName>
    <definedName name="_32__123Graph_XCHART_4" hidden="1">#REF!</definedName>
    <definedName name="_32__FDSAUDITLINK__" hidden="1">{"fdsup://IBCentral/FAT Viewer?action=UPDATE&amp;creator=factset&amp;DOC_NAME=fat:reuters_qtrly_source_window.fat&amp;display_string=Audit&amp;DYN_ARGS=TRUE&amp;VAR:ID1=45232710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0__FDSAUDITLINK__" hidden="1">{"fdsup://IBCentral/FAT Viewer?action=UPDATE&amp;creator=factset&amp;DOC_NAME=fat:reuters_annual_source_window.fat&amp;display_string=Audit&amp;DYN_ARGS=TRUE&amp;VAR:ID1=00826T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00__FDSAUDITLINK__" hidden="1">{"fdsup://directions/FAT Viewer?action=UPDATE&amp;creator=factset&amp;DYN_ARGS=TRUE&amp;DOC_NAME=FAT:FQL_AUDITING_CLIENT_TEMPLATE.FAT&amp;display_string=Audit&amp;VAR:KEY=IXOVYFWDYN&amp;VAR:QUERY=RkZfR1JPU1NfTUdOKEFOTiwyMDEyLCwsUkYp&amp;WINDOW=FIRST_POPUP&amp;HEIGHT=450&amp;WIDTH=450&amp;START_MA","XIMIZED=FALSE&amp;VAR:CALENDAR=US&amp;VAR:SYMBOL=ZNGA&amp;VAR:INDEX=0"}</definedName>
    <definedName name="_3201__FDSAUDITLINK__" hidden="1">{"fdsup://directions/FAT Viewer?action=UPDATE&amp;creator=factset&amp;DYN_ARGS=TRUE&amp;DOC_NAME=FAT:FQL_AUDITING_CLIENT_TEMPLATE.FAT&amp;display_string=Audit&amp;VAR:KEY=WBIBGXWRAR&amp;VAR:QUERY=RkZfR1JPU1NfTUdOKEFOTiwyMDEyLCwsUkYp&amp;WINDOW=FIRST_POPUP&amp;HEIGHT=450&amp;WIDTH=450&amp;START_MA","XIMIZED=FALSE&amp;VAR:CALENDAR=US&amp;VAR:SYMBOL=SFLY&amp;VAR:INDEX=0"}</definedName>
    <definedName name="_3205__FDSAUDITLINK__" hidden="1">{"fdsup://directions/FAT Viewer?action=UPDATE&amp;creator=factset&amp;DYN_ARGS=TRUE&amp;DOC_NAME=FAT:FQL_AUDITING_CLIENT_TEMPLATE.FAT&amp;display_string=Audit&amp;VAR:KEY=CTQVABYTAN&amp;VAR:QUERY=RkZfR1JPU1NfTUdOKEFOTiwyMDA5LCwsUkYp&amp;WINDOW=FIRST_POPUP&amp;HEIGHT=450&amp;WIDTH=450&amp;START_MA","XIMIZED=FALSE&amp;VAR:CALENDAR=US&amp;VAR:SYMBOL=ZNGA&amp;VAR:INDEX=0"}</definedName>
    <definedName name="_321__FDSAUDITLINK__" hidden="1">{"fdsup://IBCentral/FAT Viewer?action=UPDATE&amp;creator=factset&amp;DOC_NAME=fat:reuters_annual_source_window.fat&amp;display_string=Audit&amp;DYN_ARGS=TRUE&amp;VAR:ID1=00826T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17__FDSAUDITLINK__" hidden="1">{"fdsup://directions/FAT Viewer?action=UPDATE&amp;creator=factset&amp;DYN_ARGS=TRUE&amp;DOC_NAME=FAT:FQL_AUDITING_CLIENT_TEMPLATE.FAT&amp;display_string=Audit&amp;VAR:KEY=ZINGTWTOLY&amp;VAR:QUERY=RkZfRUJJVERBX09QRVIoQ0FMLDIwMTEp&amp;WINDOW=FIRST_POPUP&amp;HEIGHT=450&amp;WIDTH=450&amp;START_MAXIMI","ZED=FALSE&amp;VAR:CALENDAR=US&amp;VAR:SYMBOL=FB&amp;VAR:INDEX=0"}</definedName>
    <definedName name="_3218__FDSAUDITLINK__" hidden="1">{"fdsup://directions/FAT Viewer?action=UPDATE&amp;creator=factset&amp;DYN_ARGS=TRUE&amp;DOC_NAME=FAT:FQL_AUDITING_CLIENT_TEMPLATE.FAT&amp;display_string=Audit&amp;VAR:KEY=JOBCJGVKNG&amp;VAR:QUERY=RkZfRUJJVERBX09QRVIoQ0FMLDIwMTIp&amp;WINDOW=FIRST_POPUP&amp;HEIGHT=450&amp;WIDTH=450&amp;START_MAXIMI","ZED=FALSE&amp;VAR:CALENDAR=US&amp;VAR:SYMBOL=88368Q10&amp;VAR:INDEX=0"}</definedName>
    <definedName name="_322__FDSAUDITLINK__" hidden="1">{"fdsup://IBCentral/FAT Viewer?action=UPDATE&amp;creator=factset&amp;DOC_NAME=fat:reuters_annual_source_window.fat&amp;display_string=Audit&amp;DYN_ARGS=TRUE&amp;VAR:ID1=00826T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20__FDSAUDITLINK__" hidden="1">{"fdsup://directions/FAT Viewer?action=UPDATE&amp;creator=factset&amp;DYN_ARGS=TRUE&amp;DOC_NAME=FAT:FQL_AUDITING_CLIENT_TEMPLATE.FAT&amp;display_string=Audit&amp;VAR:KEY=WFYTKRYRSB&amp;VAR:QUERY=RkZfU0FMRVMoQ0FMLDIwMTAp&amp;WINDOW=FIRST_POPUP&amp;HEIGHT=450&amp;WIDTH=450&amp;START_MAXIMIZED=FALS","E&amp;VAR:CALENDAR=US&amp;VAR:SYMBOL=88368Q10&amp;VAR:INDEX=0"}</definedName>
    <definedName name="_3222__FDSAUDITLINK__" hidden="1">{"fdsup://directions/FAT Viewer?action=UPDATE&amp;creator=factset&amp;DYN_ARGS=TRUE&amp;DOC_NAME=FAT:FQL_AUDITING_CLIENT_TEMPLATE.FAT&amp;display_string=Audit&amp;VAR:KEY=XIHWRSBMNY&amp;VAR:QUERY=RkZfU0FMRVMoQ0FMLDIwMDkp&amp;WINDOW=FIRST_POPUP&amp;HEIGHT=450&amp;WIDTH=450&amp;START_MAXIMIZED=FALS","E&amp;VAR:CALENDAR=US&amp;VAR:SYMBOL=FB&amp;VAR:INDEX=0"}</definedName>
    <definedName name="_3227__FDSAUDITLINK__" hidden="1">{"fdsup://directions/FAT Viewer?action=UPDATE&amp;creator=factset&amp;DYN_ARGS=TRUE&amp;DOC_NAME=FAT:FQL_AUDITING_CLIENT_TEMPLATE.FAT&amp;display_string=Audit&amp;VAR:KEY=TQJIFYHUZK&amp;VAR:QUERY=RkZfR1JPU1NfTUdOKEFOTiwyMDE0LCwsUkYp&amp;WINDOW=FIRST_POPUP&amp;HEIGHT=450&amp;WIDTH=450&amp;START_MA","XIMIZED=FALSE&amp;VAR:CALENDAR=US&amp;VAR:SYMBOL=ERT&amp;VAR:INDEX=0"}</definedName>
    <definedName name="_323__FDSAUDITLINK__" hidden="1">{"fdsup://IBCentral/FAT Viewer?action=UPDATE&amp;creator=factset&amp;DOC_NAME=fat:reuters_annual_source_window.fat&amp;display_string=Audit&amp;DYN_ARGS=TRUE&amp;VAR:ID1=00826T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30__FDSAUDITLINK__" hidden="1">{"fdsup://directions/FAT Viewer?action=UPDATE&amp;creator=factset&amp;DYN_ARGS=TRUE&amp;DOC_NAME=FAT:FQL_AUDITING_CLIENT_TEMPLATE.FAT&amp;display_string=Audit&amp;VAR:KEY=WPOLUXAJKL&amp;VAR:QUERY=RkZfU0FMRVMoQ0FMLDIwMTAp&amp;WINDOW=FIRST_POPUP&amp;HEIGHT=450&amp;WIDTH=450&amp;START_MAXIMIZED=FALS","E&amp;VAR:CALENDAR=US&amp;VAR:SYMBOL=AWAY&amp;VAR:INDEX=0"}</definedName>
    <definedName name="_3232__FDSAUDITLINK__" hidden="1">{"fdsup://directions/FAT Viewer?action=UPDATE&amp;creator=factset&amp;DYN_ARGS=TRUE&amp;DOC_NAME=FAT:FQL_AUDITING_CLIENT_TEMPLATE.FAT&amp;display_string=Audit&amp;VAR:KEY=CLYZGNQBMT&amp;VAR:QUERY=RkZfU0FMRVMoQ0FMLDIwMTAp&amp;WINDOW=FIRST_POPUP&amp;HEIGHT=450&amp;WIDTH=450&amp;START_MAXIMIZED=FALS","E&amp;VAR:CALENDAR=US&amp;VAR:SYMBOL=GRPN&amp;VAR:INDEX=0"}</definedName>
    <definedName name="_3233__FDSAUDITLINK__" hidden="1">{"fdsup://directions/FAT Viewer?action=UPDATE&amp;creator=factset&amp;DYN_ARGS=TRUE&amp;DOC_NAME=FAT:FQL_AUDITING_CLIENT_TEMPLATE.FAT&amp;display_string=Audit&amp;VAR:KEY=BWRWBGLALK&amp;VAR:QUERY=RkZfRUJJVERBX09QRVIoQ0FMLDIwMDgp&amp;WINDOW=FIRST_POPUP&amp;HEIGHT=450&amp;WIDTH=450&amp;START_MAXIMI","ZED=FALSE&amp;VAR:CALENDAR=US&amp;VAR:SYMBOL=YELP&amp;VAR:INDEX=0"}</definedName>
    <definedName name="_3236__FDSAUDITLINK__" hidden="1">{"fdsup://directions/FAT Viewer?action=UPDATE&amp;creator=factset&amp;DYN_ARGS=TRUE&amp;DOC_NAME=FAT:FQL_AUDITING_CLIENT_TEMPLATE.FAT&amp;display_string=Audit&amp;VAR:KEY=ZCDKDMRYPG&amp;VAR:QUERY=RkZfRUJJVERBX09QRVIoQ0FMLDIwMTAp&amp;WINDOW=FIRST_POPUP&amp;HEIGHT=450&amp;WIDTH=450&amp;START_MAXIMI","ZED=FALSE&amp;VAR:CALENDAR=US&amp;VAR:SYMBOL=ERT&amp;VAR:INDEX=0"}</definedName>
    <definedName name="_324__FDSAUDITLINK__" hidden="1">{"fdsup://IBCentral/FAT Viewer?action=UPDATE&amp;creator=factset&amp;DOC_NAME=fat:reuters_annual_source_window.fat&amp;display_string=Audit&amp;DYN_ARGS=TRUE&amp;VAR:ID1=07588710&amp;VAR:RCODE=FEDEP&amp;VAR:SDATE=20070999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45__FDSAUDITLINK__" hidden="1">{"fdsup://directions/FAT Viewer?action=UPDATE&amp;creator=factset&amp;DYN_ARGS=TRUE&amp;DOC_NAME=FAT:FQL_AUDITING_CLIENT_TEMPLATE.FAT&amp;display_string=Audit&amp;VAR:KEY=YBYFSHQTSJ&amp;VAR:QUERY=RkZfRUJJVERBX09QRVIoQ0FMLDIwMTAp&amp;WINDOW=FIRST_POPUP&amp;HEIGHT=450&amp;WIDTH=450&amp;START_MAXIMI","ZED=FALSE&amp;VAR:CALENDAR=US&amp;VAR:SYMBOL=FB&amp;VAR:INDEX=0"}</definedName>
    <definedName name="_325__FDSAUDITLINK__" hidden="1">{"fdsup://IBCentral/FAT Viewer?action=UPDATE&amp;creator=factset&amp;DOC_NAME=fat:reuters_annual_source_window.fat&amp;display_string=Audit&amp;DYN_ARGS=TRUE&amp;VAR:ID1=07588710&amp;VAR:RCODE=FEDEP&amp;VAR:SDATE=20060999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51__FDSAUDITLINK__" hidden="1">{"fdsup://directions/FAT Viewer?action=UPDATE&amp;creator=factset&amp;DYN_ARGS=TRUE&amp;DOC_NAME=FAT:FQL_AUDITING_CLIENT_TEMPLATE.FAT&amp;display_string=Audit&amp;VAR:KEY=LMJCLYXCLK&amp;VAR:QUERY=RkZfU0FMRVMoQ0FMLDIwMDkp&amp;WINDOW=FIRST_POPUP&amp;HEIGHT=450&amp;WIDTH=450&amp;START_MAXIMIZED=FALS","E&amp;VAR:CALENDAR=US&amp;VAR:SYMBOL=ERT&amp;VAR:INDEX=0"}</definedName>
    <definedName name="_3253__FDSAUDITLINK__" hidden="1">{"fdsup://Directions/FactSet Auditing Viewer?action=AUDIT_VALUE&amp;DB=129&amp;ID1=86459610&amp;VALUEID=02003&amp;SDATE=201104&amp;PERIODTYPE=QTR_STD&amp;SCFT=3&amp;window=popup_no_bar&amp;width=385&amp;height=120&amp;START_MAXIMIZED=FALSE&amp;creator=factset&amp;display_string=Audit"}</definedName>
    <definedName name="_326__FDSAUDITLINK__" hidden="1">{"fdsup://IBCentral/FAT Viewer?action=UPDATE&amp;creator=factset&amp;DOC_NAME=fat:reuters_annual_source_window.fat&amp;display_string=Audit&amp;DYN_ARGS=TRUE&amp;VAR:ID1=07588710&amp;VAR:RCODE=FIBCEBIT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61__FDSAUDITLINK__" hidden="1">{"fdsup://directions/FAT Viewer?action=UPDATE&amp;creator=factset&amp;DYN_ARGS=TRUE&amp;DOC_NAME=FAT:FQL_AUDITING_CLIENT_TEMPLATE.FAT&amp;display_string=Audit&amp;VAR:KEY=PQREVGBKTW&amp;VAR:QUERY=RkZfRUJJVERBX09QRVIoQ0FMLDIwMDgp&amp;WINDOW=FIRST_POPUP&amp;HEIGHT=450&amp;WIDTH=450&amp;START_MAXIMI","ZED=FALSE&amp;VAR:CALENDAR=US&amp;VAR:SYMBOL=ERT&amp;VAR:INDEX=0"}</definedName>
    <definedName name="_3262__FDSAUDITLINK__" hidden="1">{"fdsup://directions/FAT Viewer?action=UPDATE&amp;creator=factset&amp;DYN_ARGS=TRUE&amp;DOC_NAME=FAT:FQL_AUDITING_CLIENT_TEMPLATE.FAT&amp;display_string=Audit&amp;VAR:KEY=BYPGDOFULC&amp;VAR:QUERY=RkZfRUJJVERBX09QRVIoQ0FMLDIwMTAp&amp;WINDOW=FIRST_POPUP&amp;HEIGHT=450&amp;WIDTH=450&amp;START_MAXIMI","ZED=FALSE&amp;VAR:CALENDAR=US&amp;VAR:SYMBOL=94770V10&amp;VAR:INDEX=0"}</definedName>
    <definedName name="_327__FDSAUDITLINK__" hidden="1">{"fdsup://IBCentral/FAT Viewer?action=UPDATE&amp;creator=factset&amp;DOC_NAME=fat:reuters_annual_source_window.fat&amp;display_string=Audit&amp;DYN_ARGS=TRUE&amp;VAR:ID1=07588710&amp;VAR:RCODE=FIBCEBIT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72__FDSAUDITLINK__" hidden="1">{"fdsup://directions/FAT Viewer?action=UPDATE&amp;creator=factset&amp;DYN_ARGS=TRUE&amp;DOC_NAME=FAT:FQL_AUDITING_CLIENT_TEMPLATE.FAT&amp;display_string=Audit&amp;VAR:KEY=KJCDINUZWT&amp;VAR:QUERY=RkZfU0FMRVMoQ0FMLDIwMTEp&amp;WINDOW=FIRST_POPUP&amp;HEIGHT=450&amp;WIDTH=450&amp;START_MAXIMIZED=FALS","E&amp;VAR:CALENDAR=US&amp;VAR:SYMBOL=87424N10&amp;VAR:INDEX=0"}</definedName>
    <definedName name="_328__FDSAUDITLINK__" hidden="1">{"fdsup://IBCentral/FAT Viewer?action=UPDATE&amp;creator=factset&amp;DOC_NAME=fat:reuters_annual_source_window.fat&amp;display_string=Audit&amp;DYN_ARGS=TRUE&amp;VAR:ID1=42193310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82__FDSAUDITLINK__" hidden="1">{"fdsup://directions/FAT Viewer?action=UPDATE&amp;creator=factset&amp;DYN_ARGS=TRUE&amp;DOC_NAME=FAT:FQL_AUDITING_CLIENT_TEMPLATE.FAT&amp;display_string=Audit&amp;VAR:KEY=TUZKVYZCJI&amp;VAR:QUERY=RkZfRUJJVERBX09QRVIoQ0FMLDIwMTIp&amp;WINDOW=FIRST_POPUP&amp;HEIGHT=450&amp;WIDTH=450&amp;START_MAXIMI","ZED=FALSE&amp;VAR:CALENDAR=US&amp;VAR:SYMBOL=86459610&amp;VAR:INDEX=0"}</definedName>
    <definedName name="_329__FDSAUDITLINK__" hidden="1">{"fdsup://IBCentral/FAT Viewer?action=UPDATE&amp;creator=factset&amp;DOC_NAME=fat:reuters_annual_source_window.fat&amp;display_string=Audit&amp;DYN_ARGS=TRUE&amp;VAR:ID1=42193310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______123Graph_ACHART_5" hidden="1">#REF!</definedName>
    <definedName name="_33__123Graph_FCHART_3" hidden="1">#REF!</definedName>
    <definedName name="_33__123Graph_LBL_ACHART_3" hidden="1">#REF!</definedName>
    <definedName name="_33__123Graph_XCHART_5" hidden="1">#REF!</definedName>
    <definedName name="_33__FDSAUDITLINK__" hidden="1">{"fdsup://IBCentral/FAT Viewer?action=UPDATE&amp;creator=factset&amp;DOC_NAME=fat:reuters_qtrly_source_window.fat&amp;display_string=Audit&amp;DYN_ARGS=TRUE&amp;VAR:ID1=512907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30__FDSAUDITLINK__" hidden="1">{"fdsup://IBCentral/FAT Viewer?action=UPDATE&amp;creator=factset&amp;DOC_NAME=fat:reuters_annual_source_window.fat&amp;display_string=Audit&amp;DYN_ARGS=TRUE&amp;VAR:ID1=721247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09__FDSAUDITLINK__" hidden="1">{"fdsup://directions/FAT Viewer?action=UPDATE&amp;creator=factset&amp;DYN_ARGS=TRUE&amp;DOC_NAME=FAT:FQL_AUDITING_CLIENT_TEMPLATE.FAT&amp;display_string=Audit&amp;VAR:KEY=FCNSVERWLQ&amp;VAR:QUERY=RkZfR1JPU1NfTUdOKEFOTiwyMDA4LCwsUkYp&amp;WINDOW=FIRST_POPUP&amp;HEIGHT=450&amp;WIDTH=450&amp;START_MA","XIMIZED=FALSE&amp;VAR:CALENDAR=US&amp;VAR:SYMBOL=68372A10&amp;VAR:INDEX=0"}</definedName>
    <definedName name="_331__FDSAUDITLINK__" hidden="1">{"fdsup://IBCentral/FAT Viewer?action=UPDATE&amp;creator=factset&amp;DOC_NAME=fat:reuters_annual_source_window.fat&amp;display_string=Audit&amp;DYN_ARGS=TRUE&amp;VAR:ID1=721247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annual_source_window.fat&amp;display_string=Audit&amp;DYN_ARGS=TRUE&amp;VAR:ID1=86693340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annual_source_window.fat&amp;display_string=Audit&amp;DYN_ARGS=TRUE&amp;VAR:ID1=86693340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35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34__FDSAUDITLINK__" hidden="1">{"fdsup://IBCentral/FAT Viewer?action=UPDATE&amp;creator=factset&amp;DOC_NAME=fat:reuters_annual_source_window.fat&amp;display_string=Audit&amp;DYN_ARGS=TRUE&amp;VAR:ID1=86693340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340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335__FDSAUDITLINK__" hidden="1">{"fdsup://IBCentral/FAT Viewer?action=UPDATE&amp;creator=factset&amp;DOC_NAME=fat:reuters_annual_source_window.fat&amp;display_string=Audit&amp;DYN_ARGS=TRUE&amp;VAR:ID1=86693340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annual_source_window.fat&amp;display_string=Audit&amp;DYN_ARGS=TRUE&amp;VAR:ID1=B0M42T&amp;VAR:RCODE=FEDEP&amp;VAR:SDATE=20060499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66__FDSAUDITLINK__" hidden="1">{"fdsup://directions/FAT Viewer?action=UPDATE&amp;creator=factset&amp;DYN_ARGS=TRUE&amp;DOC_NAME=FAT:FQL_AUDITING_CLIENT_TEMPLATE.FAT&amp;display_string=Audit&amp;VAR:KEY=XOJMNYZCVA&amp;VAR:QUERY=RkZfRUJJVERBX09QRVIoQ0FMLDIwMDgp&amp;WINDOW=FIRST_POPUP&amp;HEIGHT=450&amp;WIDTH=450&amp;START_MAXIMI","ZED=FALSE&amp;VAR:CALENDAR=US&amp;VAR:SYMBOL=94770V10&amp;VAR:INDEX=0"}</definedName>
    <definedName name="_337__FDSAUDITLINK__" hidden="1">{"fdsup://IBCentral/FAT Viewer?action=UPDATE&amp;creator=factset&amp;DOC_NAME=fat:reuters_annual_source_window.fat&amp;display_string=Audit&amp;DYN_ARGS=TRUE&amp;VAR:ID1=B0M42T&amp;VAR:RCODE=FIBCEBITDA&amp;VAR:SDATE=20070499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70__FDSAUDITLINK__" hidden="1">{"fdsup://directions/FAT Viewer?action=UPDATE&amp;creator=factset&amp;DYN_ARGS=TRUE&amp;DOC_NAME=FAT:FQL_AUDITING_CLIENT_TEMPLATE.FAT&amp;display_string=Audit&amp;VAR:KEY=ANIVYLIBOF&amp;VAR:QUERY=RkZfRUJJVERBX09QRVIoQ0FMLDIwMTAp&amp;WINDOW=FIRST_POPUP&amp;HEIGHT=450&amp;WIDTH=450&amp;START_MAXIMI","ZED=FALSE&amp;VAR:CALENDAR=US&amp;VAR:SYMBOL=TZOO&amp;VAR:INDEX=0"}</definedName>
    <definedName name="_3375__FDSAUDITLINK__" hidden="1">{"fdsup://directions/FAT Viewer?action=UPDATE&amp;creator=factset&amp;DYN_ARGS=TRUE&amp;DOC_NAME=FAT:FQL_AUDITING_CLIENT_TEMPLATE.FAT&amp;display_string=Audit&amp;VAR:KEY=NOLOFYVGTE&amp;VAR:QUERY=RkZfR1JPU1NfTUdOKEFOTiwyMDE0LCwsUkYp&amp;WINDOW=FIRST_POPUP&amp;HEIGHT=450&amp;WIDTH=450&amp;START_MA","XIMIZED=FALSE&amp;VAR:CALENDAR=US&amp;VAR:SYMBOL=92858J10&amp;VAR:INDEX=0"}</definedName>
    <definedName name="_3376__FDSAUDITLINK__" hidden="1">{"fdsup://directions/FAT Viewer?action=UPDATE&amp;creator=factset&amp;DYN_ARGS=TRUE&amp;DOC_NAME=FAT:FQL_AUDITING_CLIENT_TEMPLATE.FAT&amp;display_string=Audit&amp;VAR:KEY=JWNOHGPMJM&amp;VAR:QUERY=RkZfR1JPU1NfTUdOKEFOTiwyMDEzLCwsUkYp&amp;WINDOW=FIRST_POPUP&amp;HEIGHT=450&amp;WIDTH=450&amp;START_MA","XIMIZED=FALSE&amp;VAR:CALENDAR=US&amp;VAR:SYMBOL=64118Q10&amp;VAR:INDEX=0"}</definedName>
    <definedName name="_3377__FDSAUDITLINK__" hidden="1">{"fdsup://directions/FAT Viewer?action=UPDATE&amp;creator=factset&amp;DYN_ARGS=TRUE&amp;DOC_NAME=FAT:FQL_AUDITING_CLIENT_TEMPLATE.FAT&amp;display_string=Audit&amp;VAR:KEY=BODWHMPCBS&amp;VAR:QUERY=RkZfR1JPU1NfTUdOKEFOTiwyMDE0LCwsUkYp&amp;WINDOW=FIRST_POPUP&amp;HEIGHT=450&amp;WIDTH=450&amp;START_MA","XIMIZED=FALSE&amp;VAR:CALENDAR=US&amp;VAR:SYMBOL=53814610&amp;VAR:INDEX=0"}</definedName>
    <definedName name="_3378__FDSAUDITLINK__" hidden="1">{"fdsup://directions/FAT Viewer?action=UPDATE&amp;creator=factset&amp;DYN_ARGS=TRUE&amp;DOC_NAME=FAT:FQL_AUDITING_CLIENT_TEMPLATE.FAT&amp;display_string=Audit&amp;VAR:KEY=JWNOHGPMJM&amp;VAR:QUERY=RkZfR1JPU1NfTUdOKEFOTiwyMDEzLCwsUkYp&amp;WINDOW=FIRST_POPUP&amp;HEIGHT=450&amp;WIDTH=450&amp;START_MA","XIMIZED=FALSE&amp;VAR:CALENDAR=US&amp;VAR:SYMBOL=64118Q10&amp;VAR:INDEX=0"}</definedName>
    <definedName name="_3379__FDSAUDITLINK__" hidden="1">{"fdsup://directions/FAT Viewer?action=UPDATE&amp;creator=factset&amp;DYN_ARGS=TRUE&amp;DOC_NAME=FAT:FQL_AUDITING_CLIENT_TEMPLATE.FAT&amp;display_string=Audit&amp;VAR:KEY=XGDCDODOLS&amp;VAR:QUERY=RkZfR1JPU1NfTUdOKEFOTiwyMDEzLCwsUkYp&amp;WINDOW=FIRST_POPUP&amp;HEIGHT=450&amp;WIDTH=450&amp;START_MA","XIMIZED=FALSE&amp;VAR:CALENDAR=US&amp;VAR:SYMBOL=21925Y10&amp;VAR:INDEX=0"}</definedName>
    <definedName name="_338__FDSAUDITLINK__" hidden="1">{"fdsup://IBCentral/FAT Viewer?action=UPDATE&amp;creator=factset&amp;DOC_NAME=fat:reuters_annual_source_window.fat&amp;display_string=Audit&amp;DYN_ARGS=TRUE&amp;VAR:ID1=B0M42T&amp;VAR:RCODE=FIBCEBITDA&amp;VAR:SDATE=20060499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81__FDSAUDITLINK__" hidden="1">{"fdsup://directions/FAT Viewer?action=UPDATE&amp;creator=factset&amp;DYN_ARGS=TRUE&amp;DOC_NAME=FAT:FQL_AUDITING_CLIENT_TEMPLATE.FAT&amp;display_string=Audit&amp;VAR:KEY=RGRCPOPKTU&amp;VAR:QUERY=RkZfR1JPU1NfTUdOKEFOTiwyMDEyLCwsUkYp&amp;WINDOW=FIRST_POPUP&amp;HEIGHT=450&amp;WIDTH=450&amp;START_MA","XIMIZED=FALSE&amp;VAR:CALENDAR=US&amp;VAR:SYMBOL=76657R10&amp;VAR:INDEX=0"}</definedName>
    <definedName name="_3384__FDSAUDITLINK__" hidden="1">{"fdsup://directions/FAT Viewer?action=UPDATE&amp;creator=factset&amp;DYN_ARGS=TRUE&amp;DOC_NAME=FAT:FQL_AUDITING_CLIENT_TEMPLATE.FAT&amp;display_string=Audit&amp;VAR:KEY=FMBOLINSRU&amp;VAR:QUERY=RkZfR1JPU1NfTUdOKEFOTiwyMDEyLCwsUkYp&amp;WINDOW=FIRST_POPUP&amp;HEIGHT=450&amp;WIDTH=450&amp;START_MA","XIMIZED=FALSE&amp;VAR:CALENDAR=US&amp;VAR:SYMBOL=87424N10&amp;VAR:INDEX=0"}</definedName>
    <definedName name="_3386__FDSAUDITLINK__" hidden="1">{"fdsup://directions/FAT Viewer?action=UPDATE&amp;creator=factset&amp;DYN_ARGS=TRUE&amp;DOC_NAME=FAT:FQL_AUDITING_CLIENT_TEMPLATE.FAT&amp;display_string=Audit&amp;VAR:KEY=RMNAVUBIDE&amp;VAR:QUERY=RkZfR1JPU1NfTUdOKEFOTiwyMDEyLCwsUkYp&amp;WINDOW=FIRST_POPUP&amp;HEIGHT=450&amp;WIDTH=450&amp;START_MA","XIMIZED=FALSE&amp;VAR:CALENDAR=US&amp;VAR:SYMBOL=68372A10&amp;VAR:INDEX=0"}</definedName>
    <definedName name="_3387__FDSAUDITLINK__" hidden="1">{"fdsup://directions/FAT Viewer?action=UPDATE&amp;creator=factset&amp;DYN_ARGS=TRUE&amp;DOC_NAME=FAT:FQL_AUDITING_CLIENT_TEMPLATE.FAT&amp;display_string=Audit&amp;VAR:KEY=VUDMDKVQXM&amp;VAR:QUERY=RkZfR1JPU1NfTUdOKEFOTiwyMDEzLCwsUkYp&amp;WINDOW=FIRST_POPUP&amp;HEIGHT=450&amp;WIDTH=450&amp;START_MA","XIMIZED=FALSE&amp;VAR:CALENDAR=US&amp;VAR:SYMBOL=90385D10&amp;VAR:INDEX=0"}</definedName>
    <definedName name="_3388__FDSAUDITLINK__" hidden="1">{"fdsup://directions/FAT Viewer?action=UPDATE&amp;creator=factset&amp;DYN_ARGS=TRUE&amp;DOC_NAME=FAT:FQL_AUDITING_CLIENT_TEMPLATE.FAT&amp;display_string=Audit&amp;VAR:KEY=NIVEZMXUHM&amp;VAR:QUERY=RkZfR1JPU1NfTUdOKEFOTiwyMDEyLCwsUkYp&amp;WINDOW=FIRST_POPUP&amp;HEIGHT=450&amp;WIDTH=450&amp;START_MA","XIMIZED=FALSE&amp;VAR:CALENDAR=US&amp;VAR:SYMBOL=64118Q10&amp;VAR:INDEX=0"}</definedName>
    <definedName name="_3389__FDSAUDITLINK__" hidden="1">{"fdsup://directions/FAT Viewer?action=UPDATE&amp;creator=factset&amp;DYN_ARGS=TRUE&amp;DOC_NAME=FAT:FQL_AUDITING_CLIENT_TEMPLATE.FAT&amp;display_string=Audit&amp;VAR:KEY=NIVEZMXUHM&amp;VAR:QUERY=RkZfR1JPU1NfTUdOKEFOTiwyMDEyLCwsUkYp&amp;WINDOW=FIRST_POPUP&amp;HEIGHT=450&amp;WIDTH=450&amp;START_MA","XIMIZED=FALSE&amp;VAR:CALENDAR=US&amp;VAR:SYMBOL=64118Q10&amp;VAR:INDEX=0"}</definedName>
    <definedName name="_339__FDSAUDITLINK__" hidden="1">{"fdsup://IBCentral/FAT Viewer?action=UPDATE&amp;creator=factset&amp;DOC_NAME=fat:reuters_annual_source_window.fat&amp;display_string=Audit&amp;DYN_ARGS=TRUE&amp;VAR:ID1=B1GGLK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91__FDSAUDITLINK__" hidden="1">{"fdsup://directions/FAT Viewer?action=UPDATE&amp;creator=factset&amp;DYN_ARGS=TRUE&amp;DOC_NAME=FAT:FQL_AUDITING_CLIENT_TEMPLATE.FAT&amp;display_string=Audit&amp;VAR:KEY=XMXCFETOTG&amp;VAR:QUERY=RkZfR1JPU1NfTUdOKEFOTiwyMDEyLCwsUkYp&amp;WINDOW=FIRST_POPUP&amp;HEIGHT=450&amp;WIDTH=450&amp;START_MA","XIMIZED=FALSE&amp;VAR:CALENDAR=US&amp;VAR:SYMBOL=21925Y10&amp;VAR:INDEX=0"}</definedName>
    <definedName name="_34______123Graph_ACHART_6" hidden="1">#REF!</definedName>
    <definedName name="_34__123Graph_Aｸﾞﾗﾌ_1" hidden="1">#REF!</definedName>
    <definedName name="_34__123Graph_XCHART_6" hidden="1">#REF!</definedName>
    <definedName name="_34__FDSAUDITLINK__" hidden="1">{"fdsup://IBCentral/FAT Viewer?action=UPDATE&amp;creator=factset&amp;DOC_NAME=fat:reuters_qtrly_source_window.fat&amp;display_string=Audit&amp;DYN_ARGS=TRUE&amp;VAR:ID1=578393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annual_source_window.fat&amp;display_string=Audit&amp;DYN_ARGS=TRUE&amp;VAR:ID1=B1GGLK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03__FDSAUDITLINK__" hidden="1">{"fdsup://directions/FAT Viewer?action=UPDATE&amp;creator=factset&amp;DYN_ARGS=TRUE&amp;DOC_NAME=FAT:FQL_AUDITING_CLIENT_TEMPLATE.FAT&amp;display_string=Audit&amp;VAR:KEY=LSVUZSZENK&amp;VAR:QUERY=RkZfRUJJVERBX09QRVIoQ0FMLDIwMTQp&amp;WINDOW=FIRST_POPUP&amp;HEIGHT=450&amp;WIDTH=450&amp;START_MAXIMI","ZED=FALSE&amp;VAR:CALENDAR=US&amp;VAR:SYMBOL=87874R10&amp;VAR:INDEX=0"}</definedName>
    <definedName name="_3404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406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41__FDSAUDITLINK__" hidden="1">{"fdsup://IBCentral/FAT Viewer?action=UPDATE&amp;creator=factset&amp;DOC_NAME=fat:reuters_annual_source_window.fat&amp;display_string=Audit&amp;DYN_ARGS=TRUE&amp;VAR:ID1=B1GGLK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11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42__FDSAUDITLINK__" hidden="1">{"fdsup://IBCentral/FAT Viewer?action=UPDATE&amp;creator=factset&amp;DOC_NAME=fat:reuters_annual_source_window.fat&amp;display_string=Audit&amp;DYN_ARGS=TRUE&amp;VAR:ID1=B1GGLK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27__FDSAUDITLINK__" hidden="1">{"fdsup://directions/FAT Viewer?action=UPDATE&amp;creator=factset&amp;DYN_ARGS=TRUE&amp;DOC_NAME=FAT:FQL_AUDITING_CLIENT_TEMPLATE.FAT&amp;display_string=Audit&amp;VAR:KEY=ARSNUPIRKJ&amp;VAR:QUERY=RkZfR1JPU1NfTUdOKEFOTiwyMDA4LCwsUkYp&amp;WINDOW=FIRST_POPUP&amp;HEIGHT=450&amp;WIDTH=450&amp;START_MA","XIMIZED=FALSE&amp;VAR:CALENDAR=US&amp;VAR:SYMBOL=CSTR&amp;VAR:INDEX=0"}</definedName>
    <definedName name="_343__FDSAUDITLINK__" hidden="1">{"fdsup://IBCentral/FAT Viewer?action=UPDATE&amp;creator=factset&amp;DOC_NAME=fat:reuters_annual_source_window.fat&amp;display_string=Audit&amp;DYN_ARGS=TRUE&amp;VAR:ID1=B1GGLK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annual_source_window.fat&amp;display_string=Audit&amp;DYN_ARGS=TRUE&amp;VAR:ID1=516921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43__FDSAUDITLINK__" hidden="1">{"fdsup://directions/FAT Viewer?action=UPDATE&amp;creator=factset&amp;DYN_ARGS=TRUE&amp;DOC_NAME=FAT:FQL_AUDITING_CLIENT_TEMPLATE.FAT&amp;display_string=Audit&amp;VAR:KEY=KTADIZILOT&amp;VAR:QUERY=RkZfRUJJVERBX09QRVIoQ0FMLDIwMDkp&amp;WINDOW=FIRST_POPUP&amp;HEIGHT=450&amp;WIDTH=450&amp;START_MAXIMI","ZED=FALSE&amp;VAR:CALENDAR=US&amp;VAR:SYMBOL=ZNGA&amp;VAR:INDEX=0"}</definedName>
    <definedName name="_3445__FDSAUDITLINK__" hidden="1">{"fdsup://directions/FAT Viewer?action=UPDATE&amp;creator=factset&amp;DYN_ARGS=TRUE&amp;DOC_NAME=FAT:FQL_AUDITING_CLIENT_TEMPLATE.FAT&amp;display_string=Audit&amp;VAR:KEY=PWBUJYVMJG&amp;VAR:QUERY=RkZfU0FMRVMoQ0FMLDIwMTEp&amp;WINDOW=FIRST_POPUP&amp;HEIGHT=450&amp;WIDTH=450&amp;START_MAXIMIZED=FALS","E&amp;VAR:CALENDAR=US&amp;VAR:SYMBOL=ERT&amp;VAR:INDEX=0"}</definedName>
    <definedName name="_3447__FDSAUDITLINK__" hidden="1">{"fdsup://directions/FAT Viewer?action=UPDATE&amp;creator=factset&amp;DYN_ARGS=TRUE&amp;DOC_NAME=FAT:FQL_AUDITING_CLIENT_TEMPLATE.FAT&amp;display_string=Audit&amp;VAR:KEY=CRGHITGNIH&amp;VAR:QUERY=RkZfU0FMRVMoQ0FMLDIwMDkp&amp;WINDOW=FIRST_POPUP&amp;HEIGHT=450&amp;WIDTH=450&amp;START_MAXIMIZED=FALS","E&amp;VAR:CALENDAR=US&amp;VAR:SYMBOL=P&amp;VAR:INDEX=0"}</definedName>
    <definedName name="_345__FDSAUDITLINK__" hidden="1">{"fdsup://IBCentral/FAT Viewer?action=UPDATE&amp;creator=factset&amp;DOC_NAME=fat:reuters_annual_source_window.fat&amp;display_string=Audit&amp;DYN_ARGS=TRUE&amp;VAR:ID1=516921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56__FDSAUDITLINK__" hidden="1">{"fdsup://directions/FAT Viewer?action=UPDATE&amp;creator=factset&amp;DYN_ARGS=TRUE&amp;DOC_NAME=FAT:FQL_AUDITING_CLIENT_TEMPLATE.FAT&amp;display_string=Audit&amp;VAR:KEY=MTCNYFYRQD&amp;VAR:QUERY=RkZfRUJJVERBX09QRVIoQ0FMLDIwMTAp&amp;WINDOW=FIRST_POPUP&amp;HEIGHT=450&amp;WIDTH=450&amp;START_MAXIMI","ZED=FALSE&amp;VAR:CALENDAR=US&amp;VAR:SYMBOL=88368Q10&amp;VAR:INDEX=0"}</definedName>
    <definedName name="_346__FDSAUDITLINK__" hidden="1">{"fdsup://IBCentral/FAT Viewer?action=UPDATE&amp;creator=factset&amp;DOC_NAME=fat:reuters_annual_source_window.fat&amp;display_string=Audit&amp;DYN_ARGS=TRUE&amp;VAR:ID1=516921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62__FDSAUDITLINK__" hidden="1">{"fdsup://directions/FAT Viewer?action=UPDATE&amp;creator=factset&amp;DYN_ARGS=TRUE&amp;DOC_NAME=FAT:FQL_AUDITING_CLIENT_TEMPLATE.FAT&amp;display_string=Audit&amp;VAR:KEY=HOJAJKHCTO&amp;VAR:QUERY=RkZfU0FMRVMoQ0FMLDIwMTEp&amp;WINDOW=FIRST_POPUP&amp;HEIGHT=450&amp;WIDTH=450&amp;START_MAXIMIZED=FALS","E&amp;VAR:CALENDAR=US&amp;VAR:SYMBOL=LOOP&amp;VAR:INDEX=0"}</definedName>
    <definedName name="_3464__FDSAUDITLINK__" hidden="1">{"fdsup://directions/FAT Viewer?action=UPDATE&amp;creator=factset&amp;DYN_ARGS=TRUE&amp;DOC_NAME=FAT:FQL_AUDITING_CLIENT_TEMPLATE.FAT&amp;display_string=Audit&amp;VAR:KEY=EZOVEHGLOR&amp;VAR:QUERY=RkZfU0FMRVMoQ0FMLDIwMTAp&amp;WINDOW=FIRST_POPUP&amp;HEIGHT=450&amp;WIDTH=450&amp;START_MAXIMIZED=FALS","E&amp;VAR:CALENDAR=US&amp;VAR:SYMBOL=86459610&amp;VAR:INDEX=0"}</definedName>
    <definedName name="_3466__FDSAUDITLINK__" hidden="1">{"fdsup://directions/FAT Viewer?action=UPDATE&amp;creator=factset&amp;DYN_ARGS=TRUE&amp;DOC_NAME=FAT:FQL_AUDITING_CLIENT_TEMPLATE.FAT&amp;display_string=Audit&amp;VAR:KEY=JUFWXWVSZY&amp;VAR:QUERY=RkZfRUJJVERBX09QRVIoQ0FMLDIwMTEp&amp;WINDOW=FIRST_POPUP&amp;HEIGHT=450&amp;WIDTH=450&amp;START_MAXIMI","ZED=FALSE&amp;VAR:CALENDAR=US&amp;VAR:SYMBOL=P&amp;VAR:INDEX=0"}</definedName>
    <definedName name="_3469__FDSAUDITLINK__" hidden="1">{"fdsup://directions/FAT Viewer?action=UPDATE&amp;creator=factset&amp;DYN_ARGS=TRUE&amp;DOC_NAME=FAT:FQL_AUDITING_CLIENT_TEMPLATE.FAT&amp;display_string=Audit&amp;VAR:KEY=JQTOZQDUVQ&amp;VAR:QUERY=KEZGX0VCSVREQV9JQihMVE1TLDAsLCwsKUBGRl9FQklUREFfSUIoQU5OLDAsLCwsKSk=&amp;WINDOW=FIRST_POP","UP&amp;HEIGHT=450&amp;WIDTH=450&amp;START_MAXIMIZED=FALSE&amp;VAR:CALENDAR=US&amp;VAR:SYMBOL=86459610&amp;VAR:INDEX=0"}</definedName>
    <definedName name="_347__FDSAUDITLINK__" hidden="1">{"fdsup://IBCentral/FAT Viewer?action=UPDATE&amp;creator=factset&amp;DOC_NAME=fat:reuters_annual_source_window.fat&amp;display_string=Audit&amp;DYN_ARGS=TRUE&amp;VAR:ID1=516921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78__FDSAUDITLINK__" hidden="1">{"fdsup://directions/FAT Viewer?action=UPDATE&amp;creator=factset&amp;DYN_ARGS=TRUE&amp;DOC_NAME=FAT:FQL_AUDITING_CLIENT_TEMPLATE.FAT&amp;display_string=Audit&amp;VAR:KEY=OBENOPIBSB&amp;VAR:QUERY=RkZfRUJJVERBX09QRVIoQ0FMLDIwMTQp&amp;WINDOW=FIRST_POPUP&amp;HEIGHT=450&amp;WIDTH=450&amp;START_MAXIMI","ZED=FALSE&amp;VAR:CALENDAR=US&amp;VAR:SYMBOL=88368Q10&amp;VAR:INDEX=0"}</definedName>
    <definedName name="_348__FDSAUDITLINK__" hidden="1">{"fdsup://IBCentral/FAT Viewer?action=UPDATE&amp;creator=factset&amp;DOC_NAME=fat:reuters_annual_source_window.fat&amp;display_string=Audit&amp;DYN_ARGS=TRUE&amp;VAR:ID1=516921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82__FDSAUDITLINK__" hidden="1">{"fdsup://directions/FAT Viewer?action=UPDATE&amp;creator=factset&amp;DYN_ARGS=TRUE&amp;DOC_NAME=FAT:FQL_AUDITING_CLIENT_TEMPLATE.FAT&amp;display_string=Audit&amp;VAR:KEY=ZMRALSRYRU&amp;VAR:QUERY=RkZfR1JPU1NfTUdOKEFOTiwyMDEyLCwsUkYp&amp;WINDOW=FIRST_POPUP&amp;HEIGHT=450&amp;WIDTH=450&amp;START_MA","XIMIZED=FALSE&amp;VAR:CALENDAR=US&amp;VAR:SYMBOL=53814610&amp;VAR:INDEX=0"}</definedName>
    <definedName name="_3485__FDSAUDITLINK__" hidden="1">{"fdsup://directions/FAT Viewer?action=UPDATE&amp;creator=factset&amp;DYN_ARGS=TRUE&amp;DOC_NAME=FAT:FQL_AUDITING_CLIENT_TEMPLATE.FAT&amp;display_string=Audit&amp;VAR:KEY=RERALSDIZQ&amp;VAR:QUERY=RkZfR1JPU1NfTUdOKEFOTiwyMDEyLCwsUkYp&amp;WINDOW=FIRST_POPUP&amp;HEIGHT=450&amp;WIDTH=450&amp;START_MA","XIMIZED=FALSE&amp;VAR:CALENDAR=US&amp;VAR:SYMBOL=48887910&amp;VAR:INDEX=0"}</definedName>
    <definedName name="_3488__FDSAUDITLINK__" hidden="1">{"fdsup://directions/FAT Viewer?action=UPDATE&amp;creator=factset&amp;DYN_ARGS=TRUE&amp;DOC_NAME=FAT:FQL_AUDITING_CLIENT_TEMPLATE.FAT&amp;display_string=Audit&amp;VAR:KEY=YZAXUDKNEV&amp;VAR:QUERY=RkZfRUJJVERBX09QRVIoQ0FMLDIwMTMp&amp;WINDOW=FIRST_POPUP&amp;HEIGHT=450&amp;WIDTH=450&amp;START_MAXIMI","ZED=FALSE&amp;VAR:CALENDAR=US&amp;VAR:SYMBOL=88368Q10&amp;VAR:INDEX=0"}</definedName>
    <definedName name="_349__FDSAUDITLINK__" hidden="1">{"fdsup://IBCentral/FAT Viewer?action=UPDATE&amp;creator=factset&amp;DOC_NAME=fat:reuters_annual_source_window.fat&amp;display_string=Audit&amp;DYN_ARGS=TRUE&amp;VAR:ID1=27886510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______123Graph_ACHART_7" hidden="1">#REF!</definedName>
    <definedName name="_35__123Graph_BChart_1A" hidden="1">#REF!</definedName>
    <definedName name="_35__123Graph_XCHART_7" hidden="1">#REF!</definedName>
    <definedName name="_35__FDSAUDITLINK__" hidden="1">{"fdsup://IBCentral/FAT Viewer?action=UPDATE&amp;creator=factset&amp;DOC_NAME=fat:reuters_qtrly_source_window.fat&amp;display_string=Audit&amp;DYN_ARGS=TRUE&amp;VAR:ID1=00826T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0__FDSAUDITLINK__" hidden="1">{"fdsup://IBCentral/FAT Viewer?action=UPDATE&amp;creator=factset&amp;DOC_NAME=fat:reuters_annual_source_window.fat&amp;display_string=Audit&amp;DYN_ARGS=TRUE&amp;VAR:ID1=27886510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00__FDSAUDITLINK__" hidden="1">{"fdsup://directions/FAT Viewer?action=UPDATE&amp;creator=factset&amp;DYN_ARGS=TRUE&amp;DOC_NAME=FAT:FQL_AUDITING_CLIENT_TEMPLATE.FAT&amp;display_string=Audit&amp;VAR:KEY=DQTKVCBUXI&amp;VAR:QUERY=RkZfR1JPU1NfTUdOKEFOTiwyMDEzLCwsUkYp&amp;WINDOW=FIRST_POPUP&amp;HEIGHT=450&amp;WIDTH=450&amp;START_MA","XIMIZED=FALSE&amp;VAR:CALENDAR=US&amp;VAR:SYMBOL=68372A10&amp;VAR:INDEX=0"}</definedName>
    <definedName name="_351__FDSAUDITLINK__" hidden="1">{"fdsup://IBCentral/FAT Viewer?action=UPDATE&amp;creator=factset&amp;DOC_NAME=fat:reuters_annual_source_window.fat&amp;display_string=Audit&amp;DYN_ARGS=TRUE&amp;VAR:ID1=27886510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annual_source_window.fat&amp;display_string=Audit&amp;DYN_ARGS=TRUE&amp;VAR:ID1=27886510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annual_source_window.fat&amp;display_string=Audit&amp;DYN_ARGS=TRUE&amp;VAR:ID1=27886510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534__FDSAUDITLINK__" hidden="1">{"fdsup://directions/FAT Viewer?action=UPDATE&amp;creator=factset&amp;DYN_ARGS=TRUE&amp;DOC_NAME=FAT:FQL_AUDITING_CLIENT_TEMPLATE.FAT&amp;display_string=Audit&amp;VAR:KEY=DEDMVGHIFY&amp;VAR:QUERY=RkZfR1JPU1NfTUdOKEFOTiwyMDE0LCwsUkYp&amp;WINDOW=FIRST_POPUP&amp;HEIGHT=450&amp;WIDTH=450&amp;START_MA","XIMIZED=FALSE&amp;VAR:CALENDAR=US&amp;VAR:SYMBOL=21031310&amp;VAR:INDEX=0"}</definedName>
    <definedName name="_3535__FDSAUDITLINK__" hidden="1">{"fdsup://directions/FAT Viewer?action=UPDATE&amp;creator=factset&amp;DYN_ARGS=TRUE&amp;DOC_NAME=FAT:FQL_AUDITING_CLIENT_TEMPLATE.FAT&amp;display_string=Audit&amp;VAR:KEY=BWPEHWVQTS&amp;VAR:QUERY=RkZfR1JPU1NfTUdOKEFOTiwyMDEzLCwsUkYp&amp;WINDOW=FIRST_POPUP&amp;HEIGHT=450&amp;WIDTH=450&amp;START_MA","XIMIZED=FALSE&amp;VAR:CALENDAR=US&amp;VAR:SYMBOL=92858J10&amp;VAR:INDEX=0"}</definedName>
    <definedName name="_3537__FDSAUDITLINK__" hidden="1">{"fdsup://directions/FAT Viewer?action=UPDATE&amp;creator=factset&amp;DYN_ARGS=TRUE&amp;DOC_NAME=FAT:FQL_AUDITING_CLIENT_TEMPLATE.FAT&amp;display_string=Audit&amp;VAR:KEY=JOZMVWNKVC&amp;VAR:QUERY=RkZfR1JPU1NfTUdOKEFOTiwyMDEwLCwsUkYp&amp;WINDOW=FIRST_POPUP&amp;HEIGHT=450&amp;WIDTH=450&amp;START_MA","XIMIZED=FALSE&amp;VAR:CALENDAR=US&amp;VAR:SYMBOL=21925Y10&amp;VAR:INDEX=0"}</definedName>
    <definedName name="_354__FDSAUDITLINK__" hidden="1">{"fdsup://IBCentral/FAT Viewer?action=UPDATE&amp;creator=factset&amp;DOC_NAME=fat:reuters_annual_source_window.fat&amp;display_string=Audit&amp;DYN_ARGS=TRUE&amp;VAR:ID1=27886510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541__FDSAUDITLINK__" hidden="1">{"fdsup://Directions/FactSet Auditing Viewer?action=AUDIT_VALUE&amp;DB=129&amp;ID1=74874Q10&amp;VALUEID=01101&amp;SDATE=2012&amp;PERIODTYPE=ANN_STD&amp;SCFT=3&amp;window=popup_no_bar&amp;width=385&amp;height=120&amp;START_MAXIMIZED=FALSE&amp;creator=factset&amp;display_string=Audit"}</definedName>
    <definedName name="_355__FDSAUDITLINK__" hidden="1">{"fdsup://IBCentral/FAT Viewer?action=UPDATE&amp;creator=factset&amp;DOC_NAME=fat:reuters_annual_source_window.fat&amp;display_string=Audit&amp;DYN_ARGS=TRUE&amp;VAR:ID1=27886510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annual_source_window.fat&amp;display_string=Audit&amp;DYN_ARGS=TRUE&amp;VAR:ID1=734755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64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568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3569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57__FDSAUDITLINK__" hidden="1">{"fdsup://IBCentral/FAT Viewer?action=UPDATE&amp;creator=factset&amp;DOC_NAME=fat:reuters_annual_source_window.fat&amp;display_string=Audit&amp;DYN_ARGS=TRUE&amp;VAR:ID1=734755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annual_source_window.fat&amp;display_string=Audit&amp;DYN_ARGS=TRUE&amp;VAR:ID1=734755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annual_source_window.fat&amp;display_string=Audit&amp;DYN_ARGS=TRUE&amp;VAR:ID1=096331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______123Graph_ACHART_8" hidden="1">#REF!</definedName>
    <definedName name="_36__123Graph_ACHART_14" hidden="1">#REF!</definedName>
    <definedName name="_36__123Graph_AChart_1A" hidden="1">#REF!</definedName>
    <definedName name="_36__123Graph_Aｸﾞﾗﾌ_1" hidden="1">#REF!</definedName>
    <definedName name="_36__123Graph_Aｸﾞﾗﾌ_2" hidden="1">#REF!</definedName>
    <definedName name="_36__123Graph_ECHART_11" hidden="1">#REF!</definedName>
    <definedName name="_36__123Graph_XCHART_1" hidden="1">#REF!</definedName>
    <definedName name="_36__123Graph_XCHART_8" hidden="1">#REF!</definedName>
    <definedName name="_36__FDSAUDITLINK__" hidden="1">{"fdsup://IBCentral/FAT Viewer?action=UPDATE&amp;creator=factset&amp;DOC_NAME=fat:reuters_qtrly_source_window.fat&amp;display_string=Audit&amp;DYN_ARGS=TRUE&amp;VAR:ID1=07588710&amp;VAR:RCODE=STLD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_0__123Graph_ACHAR" hidden="1">#REF!</definedName>
    <definedName name="_360__FDSAUDITLINK__" hidden="1">{"fdsup://IBCentral/FAT Viewer?action=UPDATE&amp;creator=factset&amp;DOC_NAME=fat:reuters_annual_source_window.fat&amp;display_string=Audit&amp;DYN_ARGS=TRUE&amp;VAR:ID1=096331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annual_source_window.fat&amp;display_string=Audit&amp;DYN_ARGS=TRUE&amp;VAR:ID1=096331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annual_source_window.fat&amp;display_string=Audit&amp;DYN_ARGS=TRUE&amp;VAR:ID1=096331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annual_source_window.fat&amp;display_string=Audit&amp;DYN_ARGS=TRUE&amp;VAR:ID1=B28638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4__FDSAUDITLINK__" hidden="1">{"fdsup://IBCentral/FAT Viewer?action=UPDATE&amp;creator=factset&amp;DOC_NAME=fat:reuters_annual_source_window.fat&amp;display_string=Audit&amp;DYN_ARGS=TRUE&amp;VAR:ID1=B28638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5__FDSAUDITLINK__" hidden="1">{"fdsup://IBCentral/FAT Viewer?action=UPDATE&amp;creator=factset&amp;DOC_NAME=fat:reuters_annual_source_window.fat&amp;display_string=Audit&amp;DYN_ARGS=TRUE&amp;VAR:ID1=B28638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6__FDSAUDITLINK__" hidden="1">{"fdsup://IBCentral/FAT Viewer?action=UPDATE&amp;creator=factset&amp;DOC_NAME=fat:reuters_annual_source_window.fat&amp;display_string=Audit&amp;DYN_ARGS=TRUE&amp;VAR:ID1=B28638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7__FDSAUDITLINK__" hidden="1">{"fdsup://IBCentral/FAT Viewer?action=UPDATE&amp;creator=factset&amp;DOC_NAME=fat:reuters_annual_source_window.fat&amp;display_string=Audit&amp;DYN_ARGS=TRUE&amp;VAR:ID1=B28638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8__FDSAUDITLINK__" hidden="1">{"fdsup://IBCentral/FAT Viewer?action=UPDATE&amp;creator=factset&amp;DOC_NAME=fat:reuters_annual_source_window.fat&amp;display_string=Audit&amp;DYN_ARGS=TRUE&amp;VAR:ID1=B28638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annual_source_window.fat&amp;display_string=Audit&amp;DYN_ARGS=TRUE&amp;VAR:ID1=B28638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______123Graph_BCHART_1" hidden="1">#REF!</definedName>
    <definedName name="_37__123Graph_ACHART_2" hidden="1">#REF!</definedName>
    <definedName name="_37__123Graph_AChart_2G" hidden="1">#REF!</definedName>
    <definedName name="_37__123Graph_AChart_58B" hidden="1">#REF!</definedName>
    <definedName name="_37__123Graph_Aｸﾞﾗﾌ_2" hidden="1">#REF!</definedName>
    <definedName name="_37__123Graph_XCHART_9" hidden="1">#REF!</definedName>
    <definedName name="_37__FDSAUDITLINK__" hidden="1">{"fdsup://IBCentral/FAT Viewer?action=UPDATE&amp;creator=factset&amp;DOC_NAME=fat:reuters_qtrly_source_window.fat&amp;display_string=Audit&amp;DYN_ARGS=TRUE&amp;VAR:ID1=42193310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0__FDSAUDITLINK__" hidden="1">{"fdsup://IBCentral/FAT Viewer?action=UPDATE&amp;creator=factset&amp;DOC_NAME=fat:reuters_annual_source_window.fat&amp;display_string=Audit&amp;DYN_ARGS=TRUE&amp;VAR:ID1=B28638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1__FDSAUDITLINK__" hidden="1">{"fdsup://IBCentral/FAT Viewer?action=UPDATE&amp;creator=factset&amp;DOC_NAME=fat:reuters_annual_source_window.fat&amp;display_string=Audit&amp;DYN_ARGS=TRUE&amp;VAR:ID1=618549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2__FDSAUDITLINK__" hidden="1">{"fdsup://IBCentral/FAT Viewer?action=UPDATE&amp;creator=factset&amp;DOC_NAME=fat:reuters_annual_source_window.fat&amp;display_string=Audit&amp;DYN_ARGS=TRUE&amp;VAR:ID1=618549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annual_source_window.fat&amp;display_string=Audit&amp;DYN_ARGS=TRUE&amp;VAR:ID1=618549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annual_source_window.fat&amp;display_string=Audit&amp;DYN_ARGS=TRUE&amp;VAR:ID1=618549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5__FDSAUDITLINK__" hidden="1">{"fdsup://IBCentral/FAT Viewer?action=UPDATE&amp;creator=factset&amp;DOC_NAME=fat:reuters_annual_source_window.fat&amp;display_string=Audit&amp;DYN_ARGS=TRUE&amp;VAR:ID1=618549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6__FDSAUDITLINK__" hidden="1">{"fdsup://IBCentral/FAT Viewer?action=UPDATE&amp;creator=factset&amp;DOC_NAME=fat:reuters_annual_source_window.fat&amp;display_string=Audit&amp;DYN_ARGS=TRUE&amp;VAR:ID1=07581110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77__FDSAUDITLINK__" hidden="1">{"fdsup://IBCentral/FAT Viewer?action=UPDATE&amp;creator=factset&amp;DOC_NAME=fat:reuters_annual_source_window.fat&amp;display_string=Audit&amp;DYN_ARGS=TRUE&amp;VAR:ID1=07581110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78__FDSAUDITLINK__" hidden="1">{"fdsup://IBCentral/FAT Viewer?action=UPDATE&amp;creator=factset&amp;DOC_NAME=fat:reuters_annual_source_window.fat&amp;display_string=Audit&amp;DYN_ARGS=TRUE&amp;VAR:ID1=07581110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9__FDSAUDITLINK__" hidden="1">{"fdsup://IBCentral/FAT Viewer?action=UPDATE&amp;creator=factset&amp;DOC_NAME=fat:reuters_annual_source_window.fat&amp;display_string=Audit&amp;DYN_ARGS=TRUE&amp;VAR:ID1=07581110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8______123Graph_BCHART_2" hidden="1">#REF!</definedName>
    <definedName name="_38__123Graph_Bｸﾞﾗﾌ_1" hidden="1">#REF!</definedName>
    <definedName name="_38__FDSAUDITLINK__" hidden="1">{"fdsup://IBCentral/FAT Viewer?action=UPDATE&amp;creator=factset&amp;DOC_NAME=fat:reuters_qtrly_source_window.fat&amp;display_string=Audit&amp;DYN_ARGS=TRUE&amp;VAR:ID1=516921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8_0__123Graph_BCHAR" hidden="1">#REF!</definedName>
    <definedName name="_380__FDSAUDITLINK__" hidden="1">{"fdsup://IBCentral/FAT Viewer?action=UPDATE&amp;creator=factset&amp;DOC_NAME=fat:reuters_annual_source_window.fat&amp;display_string=Audit&amp;DYN_ARGS=TRUE&amp;VAR:ID1=315265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09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81__FDSAUDITLINK__" hidden="1">{"fdsup://IBCentral/FAT Viewer?action=UPDATE&amp;creator=factset&amp;DOC_NAME=fat:reuters_annual_source_window.fat&amp;display_string=Audit&amp;DYN_ARGS=TRUE&amp;VAR:ID1=315265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2__FDSAUDITLINK__" hidden="1">{"fdsup://IBCentral/FAT Viewer?action=UPDATE&amp;creator=factset&amp;DOC_NAME=fat:reuters_annual_source_window.fat&amp;display_string=Audit&amp;DYN_ARGS=TRUE&amp;VAR:ID1=315265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3__FDSAUDITLINK__" hidden="1">{"fdsup://IBCentral/FAT Viewer?action=UPDATE&amp;creator=factset&amp;DOC_NAME=fat:reuters_annual_source_window.fat&amp;display_string=Audit&amp;DYN_ARGS=TRUE&amp;VAR:ID1=315265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4__FDSAUDITLINK__" hidden="1">{"fdsup://IBCentral/FAT Viewer?action=UPDATE&amp;creator=factset&amp;DOC_NAME=fat:reuters_annual_source_window.fat&amp;display_string=Audit&amp;DYN_ARGS=TRUE&amp;VAR:ID1=B06LBN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5__FDSAUDITLINK__" hidden="1">{"fdsup://IBCentral/FAT Viewer?action=UPDATE&amp;creator=factset&amp;DOC_NAME=fat:reuters_annual_source_window.fat&amp;display_string=Audit&amp;DYN_ARGS=TRUE&amp;VAR:ID1=B06LBN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52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3853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854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3855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856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857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858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385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86__FDSAUDITLINK__" hidden="1">{"fdsup://IBCentral/FAT Viewer?action=UPDATE&amp;creator=factset&amp;DOC_NAME=fat:reuters_annual_source_window.fat&amp;display_string=Audit&amp;DYN_ARGS=TRUE&amp;VAR:ID1=B06LBN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60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861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862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863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3864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86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866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867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868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3869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387__FDSAUDITLINK__" hidden="1">{"fdsup://IBCentral/FAT Viewer?action=UPDATE&amp;creator=factset&amp;DOC_NAME=fat:reuters_annual_source_window.fat&amp;display_string=Audit&amp;DYN_ARGS=TRUE&amp;VAR:ID1=B04TZX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70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3877__FDSAUDITLINK__" hidden="1">{"fdsup://directions/FAT Viewer?action=UPDATE&amp;creator=factset&amp;DYN_ARGS=TRUE&amp;DOC_NAME=FAT:FQL_AUDITING_CLIENT_TEMPLATE.FAT&amp;display_string=Audit&amp;VAR:KEY=QZYHMXOHUT&amp;VAR:QUERY=RkZfRUJJVERBX09QRVIoQ0FMLDIwMTQp&amp;WINDOW=FIRST_POPUP&amp;HEIGHT=450&amp;WIDTH=450&amp;START_MAXIMI","ZED=FALSE&amp;VAR:CALENDAR=US&amp;VAR:SYMBOL=75968L10&amp;VAR:INDEX=0"}</definedName>
    <definedName name="_388__FDSAUDITLINK__" hidden="1">{"fdsup://IBCentral/FAT Viewer?action=UPDATE&amp;creator=factset&amp;DOC_NAME=fat:reuters_annual_source_window.fat&amp;display_string=Audit&amp;DYN_ARGS=TRUE&amp;VAR:ID1=B04TZX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80__FDSAUDITLINK__" hidden="1">{"fdsup://directions/FAT Viewer?action=UPDATE&amp;creator=factset&amp;DYN_ARGS=TRUE&amp;DOC_NAME=FAT:FQL_AUDITING_CLIENT_TEMPLATE.FAT&amp;display_string=Audit&amp;VAR:KEY=NURMFWLQZC&amp;VAR:QUERY=RkZfRUJJVERBX09QRVIoQ0FMLDIwMTMp&amp;WINDOW=FIRST_POPUP&amp;HEIGHT=450&amp;WIDTH=450&amp;START_MAXIMI","ZED=FALSE&amp;VAR:CALENDAR=US&amp;VAR:SYMBOL=75968L10&amp;VAR:INDEX=0"}</definedName>
    <definedName name="_3883__FDSAUDITLINK__" hidden="1">{"fdsup://directions/FAT Viewer?action=UPDATE&amp;creator=factset&amp;DYN_ARGS=TRUE&amp;DOC_NAME=FAT:FQL_AUDITING_CLIENT_TEMPLATE.FAT&amp;display_string=Audit&amp;VAR:KEY=KLSNYXSVUH&amp;VAR:QUERY=RkZfRUJJVERBX09QRVIoQ0FMLDIwMTIp&amp;WINDOW=FIRST_POPUP&amp;HEIGHT=450&amp;WIDTH=450&amp;START_MAXIMI","ZED=FALSE&amp;VAR:CALENDAR=US&amp;VAR:SYMBOL=75968L10&amp;VAR:INDEX=0"}</definedName>
    <definedName name="_3887__FDSAUDITLINK__" hidden="1">{"fdsup://directions/FAT Viewer?action=UPDATE&amp;creator=factset&amp;DYN_ARGS=TRUE&amp;DOC_NAME=FAT:FQL_AUDITING_CLIENT_TEMPLATE.FAT&amp;display_string=Audit&amp;VAR:KEY=GBUNGJEPMF&amp;VAR:QUERY=KEZGX0VCSVREQV9JQihMVE1TLDAsLCwsKUBGRl9FQklUREFfSUIoQU5OLDAsLCwsKSk=&amp;WINDOW=FIRST_POP","UP&amp;HEIGHT=450&amp;WIDTH=450&amp;START_MAXIMIZED=FALSE&amp;VAR:CALENDAR=US&amp;VAR:SYMBOL=75968L10&amp;VAR:INDEX=0"}</definedName>
    <definedName name="_389__FDSAUDITLINK__" hidden="1">{"fdsup://IBCentral/FAT Viewer?action=UPDATE&amp;creator=factset&amp;DOC_NAME=fat:reuters_annual_source_window.fat&amp;display_string=Audit&amp;DYN_ARGS=TRUE&amp;VAR:ID1=B04TZX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90__FDSAUDITLINK__" hidden="1">{"fdsup://directions/FAT Viewer?action=UPDATE&amp;creator=factset&amp;DYN_ARGS=TRUE&amp;DOC_NAME=FAT:FQL_AUDITING_CLIENT_TEMPLATE.FAT&amp;display_string=Audit&amp;VAR:KEY=TQNAPYPWXE&amp;VAR:QUERY=RkZfRUJJVERBX09QRVIoQ0FMLDIwMTEp&amp;WINDOW=FIRST_POPUP&amp;HEIGHT=450&amp;WIDTH=450&amp;START_MAXIMI","ZED=FALSE&amp;VAR:CALENDAR=US&amp;VAR:SYMBOL=75968L10&amp;VAR:INDEX=0"}</definedName>
    <definedName name="_3894__FDSAUDITLINK__" hidden="1">{"fdsup://directions/FAT Viewer?action=UPDATE&amp;creator=factset&amp;DYN_ARGS=TRUE&amp;DOC_NAME=FAT:FQL_AUDITING_CLIENT_TEMPLATE.FAT&amp;display_string=Audit&amp;VAR:KEY=HUFSDUZEDS&amp;VAR:QUERY=RkZfRUJJVERBX09QRVIoQ0FMLDIwMTAp&amp;WINDOW=FIRST_POPUP&amp;HEIGHT=450&amp;WIDTH=450&amp;START_MAXIMI","ZED=FALSE&amp;VAR:CALENDAR=US&amp;VAR:SYMBOL=75968L10&amp;VAR:INDEX=0"}</definedName>
    <definedName name="_3898__FDSAUDITLINK__" hidden="1">{"fdsup://directions/FAT Viewer?action=UPDATE&amp;creator=factset&amp;DYN_ARGS=TRUE&amp;DOC_NAME=FAT:FQL_AUDITING_CLIENT_TEMPLATE.FAT&amp;display_string=Audit&amp;VAR:KEY=ZSNYVYJUJC&amp;VAR:QUERY=RkZfRUJJVERBX09QRVIoQ0FMLDIwMDkp&amp;WINDOW=FIRST_POPUP&amp;HEIGHT=450&amp;WIDTH=450&amp;START_MAXIMI","ZED=FALSE&amp;VAR:CALENDAR=US&amp;VAR:SYMBOL=75968L10&amp;VAR:INDEX=0"}</definedName>
    <definedName name="_39______123Graph_BCHART_3" hidden="1">#REF!</definedName>
    <definedName name="_39__123Graph_Bｸﾞﾗﾌ_2" hidden="1">#REF!</definedName>
    <definedName name="_39__123Graph_CChart_1A" hidden="1">#REF!</definedName>
    <definedName name="_39__123Graph_XCHART_2" hidden="1">#REF!</definedName>
    <definedName name="_39__FDSAUDITLINK__" hidden="1">{"fdsup://IBCentral/FAT Viewer?action=UPDATE&amp;creator=factset&amp;DOC_NAME=fat:reuters_qtrly_source_window.fat&amp;display_string=Audit&amp;DYN_ARGS=TRUE&amp;VAR:ID1=27886510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annual_source_window.fat&amp;display_string=Audit&amp;DYN_ARGS=TRUE&amp;VAR:ID1=B04TZX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03__FDSAUDITLINK__" hidden="1">{"fdsup://directions/FAT Viewer?action=UPDATE&amp;creator=factset&amp;DYN_ARGS=TRUE&amp;DOC_NAME=FAT:FQL_AUDITING_CLIENT_TEMPLATE.FAT&amp;display_string=Audit&amp;VAR:KEY=IVUDKBKZUN&amp;VAR:QUERY=RkZfRUJJVERBX09QRVIoQ0FMLDIwMDgp&amp;WINDOW=FIRST_POPUP&amp;HEIGHT=450&amp;WIDTH=450&amp;START_MAXIMI","ZED=FALSE&amp;VAR:CALENDAR=US&amp;VAR:SYMBOL=75968L10&amp;VAR:INDEX=0"}</definedName>
    <definedName name="_3909__FDSAUDITLINK__" hidden="1">{"fdsup://directions/FAT Viewer?action=UPDATE&amp;creator=factset&amp;DYN_ARGS=TRUE&amp;DOC_NAME=FAT:FQL_AUDITING_CLIENT_TEMPLATE.FAT&amp;display_string=Audit&amp;VAR:KEY=XELALYPKHE&amp;VAR:QUERY=RkZfU0FMRVMoQ0FMLDIwMTAp&amp;WINDOW=FIRST_POPUP&amp;HEIGHT=450&amp;WIDTH=450&amp;START_MAXIMIZED=FALS","E&amp;VAR:CALENDAR=US&amp;VAR:SYMBOL=75968L10&amp;VAR:INDEX=0"}</definedName>
    <definedName name="_391__FDSAUDITLINK__" hidden="1">{"fdsup://IBCentral/FAT Viewer?action=UPDATE&amp;creator=factset&amp;DOC_NAME=fat:reuters_annual_source_window.fat&amp;display_string=Audit&amp;DYN_ARGS=TRUE&amp;VAR:ID1=B04TZX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12__FDSAUDITLINK__" hidden="1">{"fdsup://directions/FAT Viewer?action=UPDATE&amp;creator=factset&amp;DYN_ARGS=TRUE&amp;DOC_NAME=FAT:FQL_AUDITING_CLIENT_TEMPLATE.FAT&amp;display_string=Audit&amp;VAR:KEY=UFGZCRUZKN&amp;VAR:QUERY=RkZfU0FMRVMoQ0FMLDIwMDkp&amp;WINDOW=FIRST_POPUP&amp;HEIGHT=450&amp;WIDTH=450&amp;START_MAXIMIZED=FALS","E&amp;VAR:CALENDAR=US&amp;VAR:SYMBOL=75968L10&amp;VAR:INDEX=0"}</definedName>
    <definedName name="_3915__FDSAUDITLINK__" hidden="1">{"fdsup://directions/FAT Viewer?action=UPDATE&amp;creator=factset&amp;DYN_ARGS=TRUE&amp;DOC_NAME=FAT:FQL_AUDITING_CLIENT_TEMPLATE.FAT&amp;display_string=Audit&amp;VAR:KEY=CTUDMTGZKB&amp;VAR:QUERY=RkZfU0FMRVMoQ0FMLDIwMDgp&amp;WINDOW=FIRST_POPUP&amp;HEIGHT=450&amp;WIDTH=450&amp;START_MAXIMIZED=FALS","E&amp;VAR:CALENDAR=US&amp;VAR:SYMBOL=75968L10&amp;VAR:INDEX=0"}</definedName>
    <definedName name="_392__FDSAUDITLINK__" hidden="1">{"fdsup://IBCentral/FAT Viewer?action=UPDATE&amp;creator=factset&amp;DOC_NAME=fat:reuters_annual_source_window.fat&amp;display_string=Audit&amp;DYN_ARGS=TRUE&amp;VAR:ID1=B04TZX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27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928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29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93__FDSAUDITLINK__" hidden="1">{"fdsup://IBCentral/FAT Viewer?action=UPDATE&amp;creator=factset&amp;DOC_NAME=fat:reuters_annual_source_window.fat&amp;display_string=Audit&amp;DYN_ARGS=TRUE&amp;VAR:ID1=B04TZX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30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33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34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93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936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938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3939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94__FDSAUDITLINK__" hidden="1">{"fdsup://IBCentral/FAT Viewer?action=UPDATE&amp;creator=factset&amp;DOC_NAME=fat:reuters_annual_source_window.fat&amp;display_string=Audit&amp;DYN_ARGS=TRUE&amp;VAR:ID1=B04TZX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41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3942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3943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44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3945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3946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947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3948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95__FDSAUDITLINK__" hidden="1">{"fdsup://IBCentral/FAT Viewer?action=UPDATE&amp;creator=factset&amp;DOC_NAME=fat:reuters_annual_source_window.fat&amp;display_string=Audit&amp;DYN_ARGS=TRUE&amp;VAR:ID1=02343610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951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952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53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54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3955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396__FDSAUDITLINK__" hidden="1">{"fdsup://IBCentral/FAT Viewer?action=UPDATE&amp;creator=factset&amp;DOC_NAME=fat:reuters_annual_source_window.fat&amp;display_string=Audit&amp;DYN_ARGS=TRUE&amp;VAR:ID1=02343610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annual_source_window.fat&amp;display_string=Audit&amp;DYN_ARGS=TRUE&amp;VAR:ID1=B1VP8S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annual_source_window.fat&amp;display_string=Audit&amp;DYN_ARGS=TRUE&amp;VAR:ID1=B1VP8S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annual_source_window.fat&amp;display_string=Audit&amp;DYN_ARGS=TRUE&amp;VAR:ID1=B1VP8S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93__FDSAUDITLINK__" hidden="1">{"fdsup://directions/FAT Viewer?action=UPDATE&amp;creator=factset&amp;DYN_ARGS=TRUE&amp;DOC_NAME=FAT:FQL_AUDITING_CLIENT_TEMPLATE.FAT&amp;display_string=Audit&amp;VAR:KEY=DYDYZENSNQ&amp;VAR:QUERY=RkZfR1JPU1NfTUdOKEFOTiwyMDEzLCwsUkYp&amp;WINDOW=FIRST_POPUP&amp;HEIGHT=450&amp;WIDTH=450&amp;START_MA","XIMIZED=FALSE&amp;VAR:CALENDAR=US&amp;VAR:SYMBOL=ORLY&amp;VAR:INDEX=0"}</definedName>
    <definedName name="_3994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3IQ_SALE_¤¤__CF_FIN" hidden="1">"c1140"</definedName>
    <definedName name="_3Q94">#REF!</definedName>
    <definedName name="_3Q95">#REF!</definedName>
    <definedName name="_3wrn.²Ä1­Ó¤ë1_Ü20¤H." hidden="1">{#N/A,#N/A,FALSE,"²Ä1­Ó¤ë"}</definedName>
    <definedName name="_4" hidden="1">{"PVGraph2",#N/A,FALSE,"PV Data"}</definedName>
    <definedName name="_4_______123Graph_ACHART_4" hidden="1">#REF!</definedName>
    <definedName name="_4___123Graph_BChart_58B" hidden="1">#REF!</definedName>
    <definedName name="_4___123Graph_Bｸﾞﾗﾌ_2" hidden="1">#REF!</definedName>
    <definedName name="_4__123Graph_A1997_98" hidden="1">#REF!</definedName>
    <definedName name="_4__123Graph_ACHART_1" hidden="1">#REF!</definedName>
    <definedName name="_4__123Graph_ACHART_12" hidden="1">#REF!</definedName>
    <definedName name="_4__123Graph_ACHART_3" hidden="1">#REF!</definedName>
    <definedName name="_4__123Graph_ACHART_4" hidden="1">#REF!</definedName>
    <definedName name="_4__123Graph_BCHART_1" hidden="1">#REF!</definedName>
    <definedName name="_4__123Graph_BChart_1A" hidden="1">#REF!</definedName>
    <definedName name="_4__123Graph_BCHART_2" hidden="1">#REF!</definedName>
    <definedName name="_4__123Graph_BCHART_3" hidden="1">#REF!</definedName>
    <definedName name="_4__123Graph_BChart_58B" hidden="1">#REF!</definedName>
    <definedName name="_4__123Graph_Bｸﾞﾗﾌ_2" hidden="1">#REF!</definedName>
    <definedName name="_4__123Graph_DCHART_1" hidden="1">#REF!</definedName>
    <definedName name="_4__123Graph_DCHART_12" hidden="1">#REF!</definedName>
    <definedName name="_4__123Graph_LBL_ACHART_1" hidden="1">#REF!</definedName>
    <definedName name="_4__123Graph_XCHART_1" hidden="1">#REF!</definedName>
    <definedName name="_4__123Graph_XCHART_2" hidden="1">#REF!</definedName>
    <definedName name="_4__123Graph_XCHART_3" hidden="1">#REF!</definedName>
    <definedName name="_4__FDSAUDITLINK__" hidden="1">{"fdsup://IBCentral/FAT Viewer?action=UPDATE&amp;creator=factset&amp;DOC_NAME=fat:reuters_qtrly_source_window.fat&amp;display_string=Audit&amp;DYN_ARGS=TRUE&amp;VAR:ID1=91819410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_123Grap" hidden="1">#REF!</definedName>
    <definedName name="_40______123Graph_BCHART_4" hidden="1">#REF!</definedName>
    <definedName name="_40__123Graph_ACHART_3" hidden="1">#REF!</definedName>
    <definedName name="_40__123Graph_Bｸﾞﾗﾌ_2" hidden="1">#REF!</definedName>
    <definedName name="_40__123Graph_ECHART_12" hidden="1">#REF!</definedName>
    <definedName name="_40__123Graph_Xｸﾞﾗﾌ_1" hidden="1">#REF!</definedName>
    <definedName name="_40__FDSAUDITLINK__" hidden="1">{"fdsup://IBCentral/FAT Viewer?action=UPDATE&amp;creator=factset&amp;DOC_NAME=fat:reuters_qtrly_source_window.fat&amp;display_string=Audit&amp;DYN_ARGS=TRUE&amp;VAR:ID1=734755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40_0__123Graph_CCHAR" hidden="1">#REF!</definedName>
    <definedName name="_400__FDSAUDITLINK__" hidden="1">{"fdsup://IBCentral/FAT Viewer?action=UPDATE&amp;creator=factset&amp;DOC_NAME=fat:reuters_annual_source_window.fat&amp;display_string=Audit&amp;DYN_ARGS=TRUE&amp;VAR:ID1=B1VP8S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001__FDSAUDITLINK__" hidden="1">{"fdsup://directions/FAT Viewer?action=UPDATE&amp;creator=factset&amp;DYN_ARGS=TRUE&amp;DOC_NAME=FAT:FQL_AUDITING_CLIENT_TEMPLATE.FAT&amp;display_string=Audit&amp;VAR:KEY=XWTKTYRMRY&amp;VAR:QUERY=RkZfR1JPU1NfTUdOKEFOTiwyMDE0LCwsUkYp&amp;WINDOW=FIRST_POPUP&amp;HEIGHT=450&amp;WIDTH=450&amp;START_MA","XIMIZED=FALSE&amp;VAR:CALENDAR=US&amp;VAR:SYMBOL=B01C7R&amp;VAR:INDEX=0"}</definedName>
    <definedName name="_4007__FDSAUDITLINK__" hidden="1">{"fdsup://directions/FAT Viewer?action=UPDATE&amp;creator=factset&amp;DYN_ARGS=TRUE&amp;DOC_NAME=FAT:FQL_AUDITING_CLIENT_TEMPLATE.FAT&amp;display_string=Audit&amp;VAR:KEY=HQZOXIRUHQ&amp;VAR:QUERY=RkZfR1JPU1NfTUdOKEFOTiwyMDEzLCwsUkYp&amp;WINDOW=FIRST_POPUP&amp;HEIGHT=450&amp;WIDTH=450&amp;START_MA","XIMIZED=FALSE&amp;VAR:CALENDAR=US&amp;VAR:SYMBOL=PBY&amp;VAR:INDEX=0"}</definedName>
    <definedName name="_401__FDSAUDITLINK__" hidden="1">{"fdsup://IBCentral/FAT Viewer?action=UPDATE&amp;creator=factset&amp;DOC_NAME=fat:reuters_annual_source_window.fat&amp;display_string=Audit&amp;DYN_ARGS=TRUE&amp;VAR:ID1=37244C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15__FDSAUDITLINK__" hidden="1">{"fdsup://directions/FAT Viewer?action=UPDATE&amp;creator=factset&amp;DYN_ARGS=TRUE&amp;DOC_NAME=FAT:FQL_AUDITING_CLIENT_TEMPLATE.FAT&amp;display_string=Audit&amp;VAR:KEY=FYDWNWFSHQ&amp;VAR:QUERY=RkZfR1JPU1NfTUdOKEFOTiwyMDEzLCwsUkYp&amp;WINDOW=FIRST_POPUP&amp;HEIGHT=450&amp;WIDTH=450&amp;START_MA","XIMIZED=FALSE&amp;VAR:CALENDAR=US&amp;VAR:SYMBOL=AAP&amp;VAR:INDEX=0"}</definedName>
    <definedName name="_4017__FDSAUDITLINK__" hidden="1">{"fdsup://directions/FAT Viewer?action=UPDATE&amp;creator=factset&amp;DYN_ARGS=TRUE&amp;DOC_NAME=FAT:FQL_AUDITING_CLIENT_TEMPLATE.FAT&amp;display_string=Audit&amp;VAR:KEY=FEBOXONYFE&amp;VAR:QUERY=RkZfR1JPU1NfTUdOKEFOTiwyMDE0LCwsUkYp&amp;WINDOW=FIRST_POPUP&amp;HEIGHT=450&amp;WIDTH=450&amp;START_MA","XIMIZED=FALSE&amp;VAR:CALENDAR=US&amp;VAR:SYMBOL=PBY&amp;VAR:INDEX=0"}</definedName>
    <definedName name="_402__FDSAUDITLINK__" hidden="1">{"fdsup://IBCentral/FAT Viewer?action=UPDATE&amp;creator=factset&amp;DOC_NAME=fat:reuters_annual_source_window.fat&amp;display_string=Audit&amp;DYN_ARGS=TRUE&amp;VAR:ID1=37244C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20__FDSAUDITLINK__" hidden="1">{"fdsup://directions/FAT Viewer?action=UPDATE&amp;creator=factset&amp;DYN_ARGS=TRUE&amp;DOC_NAME=FAT:FQL_AUDITING_CLIENT_TEMPLATE.FAT&amp;display_string=Audit&amp;VAR:KEY=LERADQDGJS&amp;VAR:QUERY=RkZfR1JPU1NfTUdOKEFOTiwyMDEzLCwsUkYp&amp;WINDOW=FIRST_POPUP&amp;HEIGHT=450&amp;WIDTH=450&amp;START_MA","XIMIZED=FALSE&amp;VAR:CALENDAR=US&amp;VAR:SYMBOL=CPRT&amp;VAR:INDEX=0"}</definedName>
    <definedName name="_4025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028__FDSAUDITLINK__" hidden="1">{"fdsup://directions/FAT Viewer?action=UPDATE&amp;creator=factset&amp;DYN_ARGS=TRUE&amp;DOC_NAME=FAT:FQL_AUDITING_CLIENT_TEMPLATE.FAT&amp;display_string=Audit&amp;VAR:KEY=FCHIBUTANO&amp;VAR:QUERY=RkZfR1JPU1NfTUdOKEFOTiwyMDE0LCwsUkYp&amp;WINDOW=FIRST_POPUP&amp;HEIGHT=450&amp;WIDTH=450&amp;START_MA","XIMIZED=FALSE&amp;VAR:CALENDAR=US&amp;VAR:SYMBOL=ORLY&amp;VAR:INDEX=0"}</definedName>
    <definedName name="_403__FDSAUDITLINK__" hidden="1">{"fdsup://IBCentral/FAT Viewer?action=UPDATE&amp;creator=factset&amp;DOC_NAME=fat:reuters_annual_source_window.fat&amp;display_string=Audit&amp;DYN_ARGS=TRUE&amp;VAR:ID1=37244C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31__FDSAUDITLINK__" hidden="1">{"fdsup://directions/FAT Viewer?action=UPDATE&amp;creator=factset&amp;DYN_ARGS=TRUE&amp;DOC_NAME=FAT:FQL_AUDITING_CLIENT_TEMPLATE.FAT&amp;display_string=Audit&amp;VAR:KEY=DKHQFURIDI&amp;VAR:QUERY=RkZfR1JPU1NfTUdOKEFOTiwyMDA4LCwsUkYp&amp;WINDOW=FIRST_POPUP&amp;HEIGHT=450&amp;WIDTH=450&amp;START_MA","XIMIZED=FALSE&amp;VAR:CALENDAR=US&amp;VAR:SYMBOL=KAR&amp;VAR:INDEX=0"}</definedName>
    <definedName name="_4035__FDSAUDITLINK__" hidden="1">{"fdsup://directions/FAT Viewer?action=UPDATE&amp;creator=factset&amp;DYN_ARGS=TRUE&amp;DOC_NAME=FAT:FQL_AUDITING_CLIENT_TEMPLATE.FAT&amp;display_string=Audit&amp;VAR:KEY=PCFMNQBMRW&amp;VAR:QUERY=RkZfR1JPU1NfTUdOKEFOTiwyMDEyLCwsUkYp&amp;WINDOW=FIRST_POPUP&amp;HEIGHT=450&amp;WIDTH=450&amp;START_MA","XIMIZED=FALSE&amp;VAR:CALENDAR=US&amp;VAR:SYMBOL=CPRT&amp;VAR:INDEX=0"}</definedName>
    <definedName name="_4037__FDSAUDITLINK__" hidden="1">{"fdsup://directions/FAT Viewer?action=UPDATE&amp;creator=factset&amp;DYN_ARGS=TRUE&amp;DOC_NAME=FAT:FQL_AUDITING_CLIENT_TEMPLATE.FAT&amp;display_string=Audit&amp;VAR:KEY=RKRUDAXKTU&amp;VAR:QUERY=RkZfR1JPU1NfTUdOKEFOTiwyMDE0LCwsUkYp&amp;WINDOW=FIRST_POPUP&amp;HEIGHT=450&amp;WIDTH=450&amp;START_MA","XIMIZED=FALSE&amp;VAR:CALENDAR=US&amp;VAR:SYMBOL=AAP&amp;VAR:INDEX=0"}</definedName>
    <definedName name="_4039__FDSAUDITLINK__" hidden="1">{"fdsup://directions/FAT Viewer?action=UPDATE&amp;creator=factset&amp;DYN_ARGS=TRUE&amp;DOC_NAME=FAT:FQL_AUDITING_CLIENT_TEMPLATE.FAT&amp;display_string=Audit&amp;VAR:KEY=FKRIVGVCPK&amp;VAR:QUERY=RkZfR1JPU1NfTUdOKEFOTiwyMDEzLCwsUkYp&amp;WINDOW=FIRST_POPUP&amp;HEIGHT=450&amp;WIDTH=450&amp;START_MA","XIMIZED=FALSE&amp;VAR:CALENDAR=US&amp;VAR:SYMBOL=KAR&amp;VAR:INDEX=0"}</definedName>
    <definedName name="_404__FDSAUDITLINK__" hidden="1">{"fdsup://IBCentral/FAT Viewer?action=UPDATE&amp;creator=factset&amp;DOC_NAME=fat:reuters_annual_source_window.fat&amp;display_string=Audit&amp;DYN_ARGS=TRUE&amp;VAR:ID1=37244C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040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044__FDSAUDITLINK__" hidden="1">{"fdsup://directions/FAT Viewer?action=UPDATE&amp;creator=factset&amp;DYN_ARGS=TRUE&amp;DOC_NAME=FAT:FQL_AUDITING_CLIENT_TEMPLATE.FAT&amp;display_string=Audit&amp;VAR:KEY=JOVYRKZIZA&amp;VAR:QUERY=RkZfR1JPU1NfTUdOKEFOTiwyMDEyLCwsUkYp&amp;WINDOW=FIRST_POPUP&amp;HEIGHT=450&amp;WIDTH=450&amp;START_MA","XIMIZED=FALSE&amp;VAR:CALENDAR=US&amp;VAR:SYMBOL=KAR&amp;VAR:INDEX=0"}</definedName>
    <definedName name="_4045__FDSAUDITLINK__" hidden="1">{"fdsup://directions/FAT Viewer?action=UPDATE&amp;creator=factset&amp;DYN_ARGS=TRUE&amp;DOC_NAME=FAT:FQL_AUDITING_CLIENT_TEMPLATE.FAT&amp;display_string=Audit&amp;VAR:KEY=HKTQZUVSNE&amp;VAR:QUERY=RkZfR1JPU1NfTUdOKEFOTiwyMDEzLCwsUkYp&amp;WINDOW=FIRST_POPUP&amp;HEIGHT=450&amp;WIDTH=450&amp;START_MA","XIMIZED=FALSE&amp;VAR:CALENDAR=US&amp;VAR:SYMBOL=AZO&amp;VAR:INDEX=0"}</definedName>
    <definedName name="_4047__FDSAUDITLINK__" hidden="1">{"fdsup://directions/FAT Viewer?action=UPDATE&amp;creator=factset&amp;DYN_ARGS=TRUE&amp;DOC_NAME=FAT:FQL_AUDITING_CLIENT_TEMPLATE.FAT&amp;display_string=Audit&amp;VAR:KEY=PWVCFWTWTM&amp;VAR:QUERY=RkZfR1JPU1NfTUdOKEFOTiwyMDE0LCwsUkYp&amp;WINDOW=FIRST_POPUP&amp;HEIGHT=450&amp;WIDTH=450&amp;START_MA","XIMIZED=FALSE&amp;VAR:CALENDAR=US&amp;VAR:SYMBOL=AZO&amp;VAR:INDEX=0"}</definedName>
    <definedName name="_4049__FDSAUDITLINK__" hidden="1">{"fdsup://directions/FAT Viewer?action=UPDATE&amp;creator=factset&amp;DYN_ARGS=TRUE&amp;DOC_NAME=FAT:FQL_AUDITING_CLIENT_TEMPLATE.FAT&amp;display_string=Audit&amp;VAR:KEY=ZQNSFQHQVG&amp;VAR:QUERY=RkZfR1JPU1NfTUdOKEFOTiwyMDEyLCwsUkYp&amp;WINDOW=FIRST_POPUP&amp;HEIGHT=450&amp;WIDTH=450&amp;START_MA","XIMIZED=FALSE&amp;VAR:CALENDAR=US&amp;VAR:SYMBOL=AAP&amp;VAR:INDEX=0"}</definedName>
    <definedName name="_405__FDSAUDITLINK__" hidden="1">{"fdsup://IBCentral/FAT Viewer?action=UPDATE&amp;creator=factset&amp;DOC_NAME=fat:reuters_annual_source_window.fat&amp;display_string=Audit&amp;DYN_ARGS=TRUE&amp;VAR:ID1=37244C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052__FDSAUDITLINK__" hidden="1">{"fdsup://directions/FAT Viewer?action=UPDATE&amp;creator=factset&amp;DYN_ARGS=TRUE&amp;DOC_NAME=FAT:FQL_AUDITING_CLIENT_TEMPLATE.FAT&amp;display_string=Audit&amp;VAR:KEY=NEZAJWXCJU&amp;VAR:QUERY=RkZfR1JPU1NfTUdOKEFOTiwyMDEyLCwsUkYp&amp;WINDOW=FIRST_POPUP&amp;HEIGHT=450&amp;WIDTH=450&amp;START_MA","XIMIZED=FALSE&amp;VAR:CALENDAR=US&amp;VAR:SYMBOL=PBY&amp;VAR:INDEX=0"}</definedName>
    <definedName name="_4053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054__FDSAUDITLINK__" hidden="1">{"fdsup://directions/FAT Viewer?action=UPDATE&amp;creator=factset&amp;DYN_ARGS=TRUE&amp;DOC_NAME=FAT:FQL_AUDITING_CLIENT_TEMPLATE.FAT&amp;display_string=Audit&amp;VAR:KEY=LQZIVYRSXA&amp;VAR:QUERY=RkZfR1JPU1NfTUdOKEFOTiwyMDEyLCwsUkYp&amp;WINDOW=FIRST_POPUP&amp;HEIGHT=450&amp;WIDTH=450&amp;START_MA","XIMIZED=FALSE&amp;VAR:CALENDAR=US&amp;VAR:SYMBOL=AZO&amp;VAR:INDEX=0"}</definedName>
    <definedName name="_406__FDSAUDITLINK__" hidden="1">{"fdsup://IBCentral/FAT Viewer?action=UPDATE&amp;creator=factset&amp;DOC_NAME=fat:reuters_annual_source_window.fat&amp;display_string=Audit&amp;DYN_ARGS=TRUE&amp;VAR:ID1=592296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7__FDSAUDITLINK__" hidden="1">{"fdsup://IBCentral/FAT Viewer?action=UPDATE&amp;creator=factset&amp;DOC_NAME=fat:reuters_annual_source_window.fat&amp;display_string=Audit&amp;DYN_ARGS=TRUE&amp;VAR:ID1=592296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8__FDSAUDITLINK__" hidden="1">{"fdsup://IBCentral/FAT Viewer?action=UPDATE&amp;creator=factset&amp;DOC_NAME=fat:reuters_annual_source_window.fat&amp;display_string=Audit&amp;DYN_ARGS=TRUE&amp;VAR:ID1=592296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9__FDSAUDITLINK__" hidden="1">{"fdsup://IBCentral/FAT Viewer?action=UPDATE&amp;creator=factset&amp;DOC_NAME=fat:reuters_annual_source_window.fat&amp;display_string=Audit&amp;DYN_ARGS=TRUE&amp;VAR:ID1=592296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______123Graph_BCHART_5" hidden="1">#REF!</definedName>
    <definedName name="_41__FDSAUDITLINK__" hidden="1">{"fdsup://IBCentral/FAT Viewer?action=UPDATE&amp;creator=factset&amp;DOC_NAME=fat:reuters_annual_source_window.fat&amp;display_string=Audit&amp;DYN_ARGS=TRUE&amp;VAR:ID1=B28638&amp;VAR:RCODE=STLD&amp;VAR:SDATE=20090699&amp;VAR:FREQ=Y&amp;VAR:RELITEM=RP&amp;VAR:CURRENCY=&amp;VAR:CURRSOURCE=EXSHARE&amp;VAR",":NATFREQ=ANNUAL&amp;VAR:RFIELD=FINALIZED&amp;VAR:DB_TYPE=&amp;VAR:UNITS=M&amp;window=popup&amp;width=450&amp;height=300&amp;START_MAXIMIZED=FALSE"}</definedName>
    <definedName name="_410__FDSAUDITLINK__" hidden="1">{"fdsup://IBCentral/FAT Viewer?action=UPDATE&amp;creator=factset&amp;DOC_NAME=fat:reuters_annual_source_window.fat&amp;display_string=Audit&amp;DYN_ARGS=TRUE&amp;VAR:ID1=592296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1__FDSAUDITLINK__" hidden="1">{"fdsup://IBCentral/FAT Viewer?action=UPDATE&amp;creator=factset&amp;DOC_NAME=fat:reuters_annual_source_window.fat&amp;display_string=Audit&amp;DYN_ARGS=TRUE&amp;VAR:ID1=B0KWHQ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2__FDSAUDITLINK__" hidden="1">{"fdsup://IBCentral/FAT Viewer?action=UPDATE&amp;creator=factset&amp;DOC_NAME=fat:reuters_annual_source_window.fat&amp;display_string=Audit&amp;DYN_ARGS=TRUE&amp;VAR:ID1=B0KWHQ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3__FDSAUDITLINK__" hidden="1">{"fdsup://IBCentral/FAT Viewer?action=UPDATE&amp;creator=factset&amp;DOC_NAME=fat:reuters_annual_source_window.fat&amp;display_string=Audit&amp;DYN_ARGS=TRUE&amp;VAR:ID1=B0KWHQ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4__FDSAUDITLINK__" hidden="1">{"fdsup://IBCentral/FAT Viewer?action=UPDATE&amp;creator=factset&amp;DOC_NAME=fat:reuters_annual_source_window.fat&amp;display_string=Audit&amp;DYN_ARGS=TRUE&amp;VAR:ID1=B0KWHQ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5__FDSAUDITLINK__" hidden="1">{"fdsup://IBCentral/FAT Viewer?action=UPDATE&amp;creator=factset&amp;DOC_NAME=fat:reuters_annual_source_window.fat&amp;display_string=Audit&amp;DYN_ARGS=TRUE&amp;VAR:ID1=B0KWHQ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6__FDSAUDITLINK__" hidden="1">{"fdsup://IBCentral/FAT Viewer?action=UPDATE&amp;creator=factset&amp;DOC_NAME=fat:reuters_annual_source_window.fat&amp;display_string=Audit&amp;DYN_ARGS=TRUE&amp;VAR:ID1=B0KWHQ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7__FDSAUDITLINK__" hidden="1">{"fdsup://IBCentral/FAT Viewer?action=UPDATE&amp;creator=factset&amp;DOC_NAME=fat:reuters_annual_source_window.fat&amp;display_string=Audit&amp;DYN_ARGS=TRUE&amp;VAR:ID1=B0166D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72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4173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4174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175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176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177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418__FDSAUDITLINK__" hidden="1">{"fdsup://IBCentral/FAT Viewer?action=UPDATE&amp;creator=factset&amp;DOC_NAME=fat:reuters_annual_source_window.fat&amp;display_string=Audit&amp;DYN_ARGS=TRUE&amp;VAR:ID1=B0166D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87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19__FDSAUDITLINK__" hidden="1">{"fdsup://IBCentral/FAT Viewer?action=UPDATE&amp;creator=factset&amp;DOC_NAME=fat:reuters_annual_source_window.fat&amp;display_string=Audit&amp;DYN_ARGS=TRUE&amp;VAR:ID1=B0166D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90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4192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4193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194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195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4196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199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______123Graph_BCHART_6" hidden="1">#REF!</definedName>
    <definedName name="_42__123Graph_LBL_ACHART_10" hidden="1">#REF!</definedName>
    <definedName name="_42__123Graph_XCHART_4" hidden="1">#REF!</definedName>
    <definedName name="_42__123Graph_Xｸﾞﾗﾌ_1" hidden="1">#REF!</definedName>
    <definedName name="_42__FDSAUDITLINK__" hidden="1">{"fdsup://IBCentral/FAT Viewer?action=UPDATE&amp;creator=factset&amp;DOC_NAME=fat:reuters_semi_source_window.fat&amp;display_string=Audit&amp;DYN_ARGS=TRUE&amp;VAR:ID1=618549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2_0__123Graph_LBL_ACHAR" hidden="1">#REF!</definedName>
    <definedName name="_420__FDSAUDITLINK__" hidden="1">{"fdsup://IBCentral/FAT Viewer?action=UPDATE&amp;creator=factset&amp;DOC_NAME=fat:reuters_annual_source_window.fat&amp;display_string=Audit&amp;DYN_ARGS=TRUE&amp;VAR:ID1=B0166D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201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4202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4203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204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05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06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207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4208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421__FDSAUDITLINK__" hidden="1">{"fdsup://IBCentral/FAT Viewer?action=UPDATE&amp;creator=factset&amp;DOC_NAME=fat:reuters_annual_source_window.fat&amp;display_string=Audit&amp;DYN_ARGS=TRUE&amp;VAR:ID1=11246310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210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211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4213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4214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17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18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2__FDSAUDITLINK__" hidden="1">{"fdsup://IBCentral/FAT Viewer?action=UPDATE&amp;creator=factset&amp;DOC_NAME=fat:reuters_annual_source_window.fat&amp;display_string=Audit&amp;DYN_ARGS=TRUE&amp;VAR:ID1=11246310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220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221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4223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224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2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227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28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229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23__FDSAUDITLINK__" hidden="1">{"fdsup://IBCentral/FAT Viewer?action=UPDATE&amp;creator=factset&amp;DOC_NAME=fat:reuters_annual_source_window.fat&amp;display_string=Audit&amp;DYN_ARGS=TRUE&amp;VAR:ID1=11246310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230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31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234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4235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38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4__FDSAUDITLINK__" hidden="1">{"fdsup://IBCentral/FAT Viewer?action=UPDATE&amp;creator=factset&amp;DOC_NAME=fat:reuters_annual_source_window.fat&amp;display_string=Audit&amp;DYN_ARGS=TRUE&amp;VAR:ID1=11246310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annual_source_window.fat&amp;display_string=Audit&amp;DYN_ARGS=TRUE&amp;VAR:ID1=049920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5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26__FDSAUDITLINK__" hidden="1">{"fdsup://IBCentral/FAT Viewer?action=UPDATE&amp;creator=factset&amp;DOC_NAME=fat:reuters_annual_source_window.fat&amp;display_string=Audit&amp;DYN_ARGS=TRUE&amp;VAR:ID1=049920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60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61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263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4264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65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7__FDSAUDITLINK__" hidden="1">{"fdsup://IBCentral/FAT Viewer?action=UPDATE&amp;creator=factset&amp;DOC_NAME=fat:reuters_annual_source_window.fat&amp;display_string=Audit&amp;DYN_ARGS=TRUE&amp;VAR:ID1=049920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75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77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78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279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8__FDSAUDITLINK__" hidden="1">{"fdsup://IBCentral/FAT Viewer?action=UPDATE&amp;creator=factset&amp;DOC_NAME=fat:reuters_annual_source_window.fat&amp;display_string=Audit&amp;DYN_ARGS=TRUE&amp;VAR:ID1=B01MJR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80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81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428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83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85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286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9__FDSAUDITLINK__" hidden="1">{"fdsup://IBCentral/FAT Viewer?action=UPDATE&amp;creator=factset&amp;DOC_NAME=fat:reuters_annual_source_window.fat&amp;display_string=Audit&amp;DYN_ARGS=TRUE&amp;VAR:ID1=B01MJR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90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292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42wrn.²Ä1­Ó¤ë1_Ü20¤H." hidden="1">{#N/A,#N/A,FALSE,"²Ä1­Ó¤ë"}</definedName>
    <definedName name="_43______123Graph_BCHART_7" hidden="1">#REF!</definedName>
    <definedName name="_43__123Graph_ACHART_4" hidden="1">#REF!</definedName>
    <definedName name="_43__123Graph_BChart_1A" hidden="1">#REF!</definedName>
    <definedName name="_43__FDSAUDITLINK__" hidden="1">{"fdsup://IBCentral/FAT Viewer?action=UPDATE&amp;creator=factset&amp;DOC_NAME=fat:reuters_qtrly_source_window.fat&amp;display_string=Audit&amp;DYN_ARGS=TRUE&amp;VAR:ID1=07581110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annual_source_window.fat&amp;display_string=Audit&amp;DYN_ARGS=TRUE&amp;VAR:ID1=B01MJR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1__FDSAUDITLINK__" hidden="1">{"fdsup://IBCentral/FAT Viewer?action=UPDATE&amp;creator=factset&amp;DOC_NAME=fat:reuters_annual_source_window.fat&amp;display_string=Audit&amp;DYN_ARGS=TRUE&amp;VAR:ID1=B01MJR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11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312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313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318__FDSAUDITLINK__" hidden="1">{"fdsup://directions/FAT Viewer?action=UPDATE&amp;creator=factset&amp;DYN_ARGS=TRUE&amp;DOC_NAME=FAT:FQL_AUDITING_CLIENT_TEMPLATE.FAT&amp;display_string=Audit&amp;VAR:KEY=TEJGVQZCJQ&amp;VAR:QUERY=RkZfR1JPU1NfTUdOKEFOTiwyMDEwLCwsUkYp&amp;WINDOW=FIRST_POPUP&amp;HEIGHT=450&amp;WIDTH=450&amp;START_MA","XIMIZED=FALSE&amp;VAR:CALENDAR=US&amp;VAR:SYMBOL=68372A10&amp;VAR:INDEX=0"}</definedName>
    <definedName name="_4319__FDSAUDITLINK__" hidden="1">{"fdsup://directions/FAT Viewer?action=UPDATE&amp;creator=factset&amp;DYN_ARGS=TRUE&amp;DOC_NAME=FAT:FQL_AUDITING_CLIENT_TEMPLATE.FAT&amp;display_string=Audit&amp;VAR:KEY=NWVYNURUFW&amp;VAR:QUERY=RkZfR1JPU1NfTUdOKEFOTiwyMDA5LCwsUkYp&amp;WINDOW=FIRST_POPUP&amp;HEIGHT=450&amp;WIDTH=450&amp;START_MA","XIMIZED=FALSE&amp;VAR:CALENDAR=US&amp;VAR:SYMBOL=21925Y10&amp;VAR:INDEX=0"}</definedName>
    <definedName name="_432__FDSAUDITLINK__" hidden="1">{"fdsup://IBCentral/FAT Viewer?action=UPDATE&amp;creator=factset&amp;DOC_NAME=fat:reuters_annual_source_window.fat&amp;display_string=Audit&amp;DYN_ARGS=TRUE&amp;VAR:ID1=B01MJR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320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321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322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33__FDSAUDITLINK__" hidden="1">{"fdsup://IBCentral/FAT Viewer?action=UPDATE&amp;creator=factset&amp;DOC_NAME=fat:reuters_annual_source_window.fat&amp;display_string=Audit&amp;DYN_ARGS=TRUE&amp;VAR:ID1=36866T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34__FDSAUDITLINK__" hidden="1">{"fdsup://directions/FAT Viewer?action=UPDATE&amp;creator=factset&amp;DYN_ARGS=TRUE&amp;DOC_NAME=FAT:FQL_AUDITING_CLIENT_TEMPLATE.FAT&amp;display_string=Audit&amp;VAR:KEY=BUPEVSBWHQ&amp;VAR:QUERY=RkZfR1JPU1NfTUdOKEFOTiwyMDE0LCwsUkYp&amp;WINDOW=FIRST_POPUP&amp;HEIGHT=450&amp;WIDTH=450&amp;START_MA","XIMIZED=FALSE&amp;VAR:CALENDAR=US&amp;VAR:SYMBOL=05301510&amp;VAR:INDEX=0"}</definedName>
    <definedName name="_4335__FDSAUDITLINK__" hidden="1">{"fdsup://directions/FAT Viewer?action=UPDATE&amp;creator=factset&amp;DYN_ARGS=TRUE&amp;DOC_NAME=FAT:FQL_AUDITING_CLIENT_TEMPLATE.FAT&amp;display_string=Audit&amp;VAR:KEY=TYJYRIXWPW&amp;VAR:QUERY=RkZfR1JPU1NfTUdOKEFOTiwyMDE0LCwsUkYp&amp;WINDOW=FIRST_POPUP&amp;HEIGHT=450&amp;WIDTH=450&amp;START_MA","XIMIZED=FALSE&amp;VAR:CALENDAR=US&amp;VAR:SYMBOL=KAR&amp;VAR:INDEX=0"}</definedName>
    <definedName name="_4336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337__FDSAUDITLINK__" hidden="1">{"fdsup://directions/FAT Viewer?action=UPDATE&amp;creator=factset&amp;DYN_ARGS=TRUE&amp;DOC_NAME=FAT:FQL_AUDITING_CLIENT_TEMPLATE.FAT&amp;display_string=Audit&amp;VAR:KEY=LMRMBQZETO&amp;VAR:QUERY=RkZfR1JPU1NfTUdOKEFOTiwyMDE0LCwsUkYp&amp;WINDOW=FIRST_POPUP&amp;HEIGHT=450&amp;WIDTH=450&amp;START_MA","XIMIZED=FALSE&amp;VAR:CALENDAR=US&amp;VAR:SYMBOL=CPRT&amp;VAR:INDEX=0"}</definedName>
    <definedName name="_4339__FDSAUDITLINK__" hidden="1">{"fdsup://directions/FAT Viewer?action=UPDATE&amp;creator=factset&amp;DYN_ARGS=TRUE&amp;DOC_NAME=FAT:FQL_AUDITING_CLIENT_TEMPLATE.FAT&amp;display_string=Audit&amp;VAR:KEY=PMFCJEBYDQ&amp;VAR:QUERY=RkZfR1JPU1NfTUdOKEFOTiwyMDEzLCwsUkYp&amp;WINDOW=FIRST_POPUP&amp;HEIGHT=450&amp;WIDTH=450&amp;START_MA","XIMIZED=FALSE&amp;VAR:CALENDAR=US&amp;VAR:SYMBOL=05301510&amp;VAR:INDEX=0"}</definedName>
    <definedName name="_434__FDSAUDITLINK__" hidden="1">{"fdsup://IBCentral/FAT Viewer?action=UPDATE&amp;creator=factset&amp;DOC_NAME=fat:reuters_annual_source_window.fat&amp;display_string=Audit&amp;DYN_ARGS=TRUE&amp;VAR:ID1=36866T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5__FDSAUDITLINK__" hidden="1">{"fdsup://IBCentral/FAT Viewer?action=UPDATE&amp;creator=factset&amp;DOC_NAME=fat:reuters_annual_source_window.fat&amp;display_string=Audit&amp;DYN_ARGS=TRUE&amp;VAR:ID1=36866T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6__FDSAUDITLINK__" hidden="1">{"fdsup://IBCentral/FAT Viewer?action=UPDATE&amp;creator=factset&amp;DOC_NAME=fat:reuters_annual_source_window.fat&amp;display_string=Audit&amp;DYN_ARGS=TRUE&amp;VAR:ID1=36866T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36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368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36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37__FDSAUDITLINK__" hidden="1">{"fdsup://IBCentral/FAT Viewer?action=UPDATE&amp;creator=factset&amp;DOC_NAME=fat:reuters_annual_source_window.fat&amp;display_string=Audit&amp;DYN_ARGS=TRUE&amp;VAR:ID1=511989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8__FDSAUDITLINK__" hidden="1">{"fdsup://IBCentral/FAT Viewer?action=UPDATE&amp;creator=factset&amp;DOC_NAME=fat:reuters_annual_source_window.fat&amp;display_string=Audit&amp;DYN_ARGS=TRUE&amp;VAR:ID1=511989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9__FDSAUDITLINK__" hidden="1">{"fdsup://IBCentral/FAT Viewer?action=UPDATE&amp;creator=factset&amp;DOC_NAME=fat:reuters_annual_source_window.fat&amp;display_string=Audit&amp;DYN_ARGS=TRUE&amp;VAR:ID1=511989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91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398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4______123Graph_CCHART_1" hidden="1">#REF!</definedName>
    <definedName name="_44__123Graph_BChart_58B" hidden="1">#REF!</definedName>
    <definedName name="_44__123Graph_ECHART_8" hidden="1">#REF!</definedName>
    <definedName name="_44__FDSAUDITLINK__" hidden="1">{"fdsup://IBCentral/FAT Viewer?action=UPDATE&amp;creator=factset&amp;DOC_NAME=fat:reuters_semi_source_window.fat&amp;display_string=Audit&amp;DYN_ARGS=TRUE&amp;VAR:ID1=315265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40__FDSAUDITLINK__" hidden="1">{"fdsup://IBCentral/FAT Viewer?action=UPDATE&amp;creator=factset&amp;DOC_NAME=fat:reuters_annual_source_window.fat&amp;display_string=Audit&amp;DYN_ARGS=TRUE&amp;VAR:ID1=511989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00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403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4405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406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409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41__FDSAUDITLINK__" hidden="1">{"fdsup://IBCentral/FAT Viewer?action=UPDATE&amp;creator=factset&amp;DOC_NAME=fat:reuters_annual_source_window.fat&amp;display_string=Audit&amp;DYN_ARGS=TRUE&amp;VAR:ID1=511989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13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414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4415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4416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417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42__FDSAUDITLINK__" hidden="1">{"fdsup://IBCentral/FAT Viewer?action=UPDATE&amp;creator=factset&amp;DOC_NAME=fat:reuters_annual_source_window.fat&amp;display_string=Audit&amp;DYN_ARGS=TRUE&amp;VAR:ID1=511989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3__FDSAUDITLINK__" hidden="1">{"fdsup://IBCentral/FAT Viewer?action=UPDATE&amp;creator=factset&amp;DOC_NAME=fat:reuters_annual_source_window.fat&amp;display_string=Audit&amp;DYN_ARGS=TRUE&amp;VAR:ID1=511989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annual_source_window.fat&amp;display_string=Audit&amp;DYN_ARGS=TRUE&amp;VAR:ID1=511989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annual_source_window.fat&amp;display_string=Audit&amp;DYN_ARGS=TRUE&amp;VAR:ID1=080399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annual_source_window.fat&amp;display_string=Audit&amp;DYN_ARGS=TRUE&amp;VAR:ID1=080399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annual_source_window.fat&amp;display_string=Audit&amp;DYN_ARGS=TRUE&amp;VAR:ID1=B0CMCV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annual_source_window.fat&amp;display_string=Audit&amp;DYN_ARGS=TRUE&amp;VAR:ID1=B0CMCV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annual_source_window.fat&amp;display_string=Audit&amp;DYN_ARGS=TRUE&amp;VAR:ID1=405661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______123Graph_CCHART_5" hidden="1">#REF!</definedName>
    <definedName name="_45__123Graph_XCHART_10" hidden="1">#REF!</definedName>
    <definedName name="_45__123Graph_XCHART_5" hidden="1">#REF!</definedName>
    <definedName name="_45__FDSAUDITLINK__" hidden="1">{"fdsup://IBCentral/FAT Viewer?action=UPDATE&amp;creator=factset&amp;DOC_NAME=fat:reuters_semi_source_window.fat&amp;display_string=Audit&amp;DYN_ARGS=TRUE&amp;VAR:ID1=B06LBN&amp;VAR:RCODE=STLD&amp;VAR:SDATE=20081299&amp;VAR:FREQ=FSA&amp;VAR:RELITEM=RP&amp;VAR:CURRENCY=&amp;VAR:CURRSOURCE=EXSHARE&amp;VAR","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annual_source_window.fat&amp;display_string=Audit&amp;DYN_ARGS=TRUE&amp;VAR:ID1=405661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annual_source_window.fat&amp;display_string=Audit&amp;DYN_ARGS=TRUE&amp;VAR:ID1=098952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annual_source_window.fat&amp;display_string=Audit&amp;DYN_ARGS=TRUE&amp;VAR:ID1=098952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annual_source_window.fat&amp;display_string=Audit&amp;DYN_ARGS=TRUE&amp;VAR:ID1=098952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annual_source_window.fat&amp;display_string=Audit&amp;DYN_ARGS=TRUE&amp;VAR:ID1=098952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annual_source_window.fat&amp;display_string=Audit&amp;DYN_ARGS=TRUE&amp;VAR:ID1=098952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annual_source_window.fat&amp;display_string=Audit&amp;DYN_ARGS=TRUE&amp;VAR:ID1=098952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7__123Graph_BChart_58B" hidden="1">#REF!</definedName>
    <definedName name="_457__FDSAUDITLINK__" hidden="1">{"fdsup://IBCentral/FAT Viewer?action=UPDATE&amp;creator=factset&amp;DOC_NAME=fat:reuters_annual_source_window.fat&amp;display_string=Audit&amp;DYN_ARGS=TRUE&amp;VAR:ID1=098952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annual_source_window.fat&amp;display_string=Audit&amp;DYN_ARGS=TRUE&amp;VAR:ID1=07181310&amp;VAR:RCODE=FEDEP&amp;VAR:SDATE=20091299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annual_source_window.fat&amp;display_string=Audit&amp;DYN_ARGS=TRUE&amp;VAR:ID1=07181310&amp;VAR:RCODE=FEDEP&amp;VAR:SDATE=20091299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______123Graph_CCHART_7" hidden="1">#REF!</definedName>
    <definedName name="_46__123Graph_ACHART_5" hidden="1">#REF!</definedName>
    <definedName name="_46__FDSAUDITLINK__" hidden="1">{"fdsup://IBCentral/FAT Viewer?action=UPDATE&amp;creator=factset&amp;DOC_NAME=fat:reuters_annual_source_window.fat&amp;display_string=Audit&amp;DYN_ARGS=TRUE&amp;VAR:ID1=B04TZX&amp;VAR:RCODE=STLD&amp;VAR:SDATE=20090999&amp;VAR:FREQ=Y&amp;VAR:RELITEM=RP&amp;VAR:CURRENCY=&amp;VAR:CURRSOURCE=EXSHARE&amp;VAR",":NATFREQ=ANNUAL&amp;VAR:RFIELD=FINALIZED&amp;VAR:DB_TYPE=&amp;VAR:UNITS=M&amp;window=popup&amp;width=450&amp;height=300&amp;START_MAXIMIZED=FALSE"}</definedName>
    <definedName name="_460__FDSAUDITLINK__" hidden="1">{"fdsup://IBCentral/FAT Viewer?action=UPDATE&amp;creator=factset&amp;DOC_NAME=fat:reuters_annual_source_window.fat&amp;display_string=Audit&amp;DYN_ARGS=TRUE&amp;VAR:ID1=07181310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02__FDSAUDITLINK__" hidden="1">{"fdsup://directions/FAT Viewer?action=UPDATE&amp;creator=factset&amp;DYN_ARGS=TRUE&amp;DOC_NAME=FAT:FQL_AUDITING_CLIENT_TEMPLATE.FAT&amp;display_string=Audit&amp;VAR:KEY=YPSHMZWRIL&amp;VAR:QUERY=RkZfRUJJVERBX09QRVIoQ0FMLDIwMTQp&amp;WINDOW=FIRST_POPUP&amp;HEIGHT=450&amp;WIDTH=450&amp;START_MAXIMI","ZED=FALSE&amp;VAR:CALENDAR=US&amp;VAR:SYMBOL=CPRT&amp;VAR:INDEX=0"}</definedName>
    <definedName name="_4604__FDSAUDITLINK__" hidden="1">{"fdsup://directions/FAT Viewer?action=UPDATE&amp;creator=factset&amp;DYN_ARGS=TRUE&amp;DOC_NAME=FAT:FQL_AUDITING_CLIENT_TEMPLATE.FAT&amp;display_string=Audit&amp;VAR:KEY=KPSHMDKZQD&amp;VAR:QUERY=RkZfRUJJVERBX09QRVIoQ0FMLDIwMTIp&amp;WINDOW=FIRST_POPUP&amp;HEIGHT=450&amp;WIDTH=450&amp;START_MAXIMI","ZED=FALSE&amp;VAR:CALENDAR=US&amp;VAR:SYMBOL=PBY&amp;VAR:INDEX=0"}</definedName>
    <definedName name="_4606__FDSAUDITLINK__" hidden="1">{"fdsup://directions/FAT Viewer?action=UPDATE&amp;creator=factset&amp;DYN_ARGS=TRUE&amp;DOC_NAME=FAT:FQL_AUDITING_CLIENT_TEMPLATE.FAT&amp;display_string=Audit&amp;VAR:KEY=VCRMZIZCXQ&amp;VAR:QUERY=RkZfRUJJVERBX09QRVIoQ0FMLDIwMTEp&amp;WINDOW=FIRST_POPUP&amp;HEIGHT=450&amp;WIDTH=450&amp;START_MAXIMI","ZED=FALSE&amp;VAR:CALENDAR=US&amp;VAR:SYMBOL=PBY&amp;VAR:INDEX=0"}</definedName>
    <definedName name="_4607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61__FDSAUDITLINK__" hidden="1">{"fdsup://IBCentral/FAT Viewer?action=UPDATE&amp;creator=factset&amp;DOC_NAME=fat:reuters_annual_source_window.fat&amp;display_string=Audit&amp;DYN_ARGS=TRUE&amp;VAR:ID1=07181310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10__FDSAUDITLINK__" hidden="1">{"fdsup://directions/FAT Viewer?action=UPDATE&amp;creator=factset&amp;DYN_ARGS=TRUE&amp;DOC_NAME=FAT:FQL_AUDITING_CLIENT_TEMPLATE.FAT&amp;display_string=Audit&amp;VAR:KEY=ETUDWBOJQF&amp;VAR:QUERY=RkZfRUJJVERBX09QRVIoQ0FMLDIwMDgp&amp;WINDOW=FIRST_POPUP&amp;HEIGHT=450&amp;WIDTH=450&amp;START_MAXIMI","ZED=FALSE&amp;VAR:CALENDAR=US&amp;VAR:SYMBOL=KAR&amp;VAR:INDEX=0"}</definedName>
    <definedName name="_4611__FDSAUDITLINK__" hidden="1">{"fdsup://directions/FAT Viewer?action=UPDATE&amp;creator=factset&amp;DYN_ARGS=TRUE&amp;DOC_NAME=FAT:FQL_AUDITING_CLIENT_TEMPLATE.FAT&amp;display_string=Audit&amp;VAR:KEY=KDSVALWNWF&amp;VAR:QUERY=RkZfU0FMRVMoQ0FMLDIwMDgp&amp;WINDOW=FIRST_POPUP&amp;HEIGHT=450&amp;WIDTH=450&amp;START_MAXIMIZED=FALS","E&amp;VAR:CALENDAR=US&amp;VAR:SYMBOL=KAR&amp;VAR:INDEX=0"}</definedName>
    <definedName name="_462__FDSAUDITLINK__" hidden="1">{"fdsup://IBCentral/FAT Viewer?action=UPDATE&amp;creator=factset&amp;DOC_NAME=fat:reuters_annual_source_window.fat&amp;display_string=Audit&amp;DYN_ARGS=TRUE&amp;VAR:ID1=07181310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annual_source_window.fat&amp;display_string=Audit&amp;DYN_ARGS=TRUE&amp;VAR:ID1=07181310&amp;VAR:RCODE=FIBCEBITDA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annual_source_window.fat&amp;display_string=Audit&amp;DYN_ARGS=TRUE&amp;VAR:ID1=07181310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annual_source_window.fat&amp;display_string=Audit&amp;DYN_ARGS=TRUE&amp;VAR:ID1=07181310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annual_source_window.fat&amp;display_string=Audit&amp;DYN_ARGS=TRUE&amp;VAR:ID1=15670R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annual_source_window.fat&amp;display_string=Audit&amp;DYN_ARGS=TRUE&amp;VAR:ID1=15670R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79__FDSAUDITLINK__" hidden="1">{"fdsup://directions/FAT Viewer?action=UPDATE&amp;creator=factset&amp;DYN_ARGS=TRUE&amp;DOC_NAME=FAT:FQL_AUDITING_CLIENT_TEMPLATE.FAT&amp;display_string=Audit&amp;VAR:KEY=FMPWZWTIHS&amp;VAR:QUERY=RkZfR1JPU1NfTUdOKEFOTiwyMDExLCwsUkYp&amp;WINDOW=FIRST_POPUP&amp;HEIGHT=450&amp;WIDTH=450&amp;START_MA","XIMIZED=FALSE&amp;VAR:CALENDAR=US&amp;VAR:SYMBOL=24230910&amp;VAR:INDEX=0"}</definedName>
    <definedName name="_468__FDSAUDITLINK__" hidden="1">{"fdsup://IBCentral/FAT Viewer?action=UPDATE&amp;creator=factset&amp;DOC_NAME=fat:reuters_annual_source_window.fat&amp;display_string=Audit&amp;DYN_ARGS=TRUE&amp;VAR:ID1=15670R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88__FDSAUDITLINK__" hidden="1">{"fdsup://directions/FAT Viewer?action=UPDATE&amp;creator=factset&amp;DYN_ARGS=TRUE&amp;DOC_NAME=FAT:FQL_AUDITING_CLIENT_TEMPLATE.FAT&amp;display_string=Audit&amp;VAR:KEY=RKVKRUHYBY&amp;VAR:QUERY=RkZfR1JPU1NfTUdOKEFOTiwyMDEzLCwsUkYp&amp;WINDOW=FIRST_POPUP&amp;HEIGHT=450&amp;WIDTH=450&amp;START_MA","XIMIZED=FALSE&amp;VAR:CALENDAR=US&amp;VAR:SYMBOL=PRTS&amp;VAR:INDEX=0"}</definedName>
    <definedName name="_4689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69__FDSAUDITLINK__" hidden="1">{"fdsup://IBCentral/FAT Viewer?action=UPDATE&amp;creator=factset&amp;DOC_NAME=fat:reuters_annual_source_window.fat&amp;display_string=Audit&amp;DYN_ARGS=TRUE&amp;VAR:ID1=15670R10&amp;VAR:RCODE=FEDEP&amp;VAR:SDATE=20051299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90__FDSAUDITLINK__" hidden="1">{"fdsup://directions/FAT Viewer?action=UPDATE&amp;creator=factset&amp;DYN_ARGS=TRUE&amp;DOC_NAME=FAT:FQL_AUDITING_CLIENT_TEMPLATE.FAT&amp;display_string=Audit&amp;VAR:KEY=PWVCFWTWTM&amp;VAR:QUERY=RkZfR1JPU1NfTUdOKEFOTiwyMDE0LCwsUkYp&amp;WINDOW=FIRST_POPUP&amp;HEIGHT=450&amp;WIDTH=450&amp;START_MA","XIMIZED=FALSE&amp;VAR:CALENDAR=US&amp;VAR:SYMBOL=AZO&amp;VAR:INDEX=0"}</definedName>
    <definedName name="_4691__FDSAUDITLINK__" hidden="1">{"fdsup://directions/FAT Viewer?action=UPDATE&amp;creator=factset&amp;DYN_ARGS=TRUE&amp;DOC_NAME=FAT:FQL_AUDITING_CLIENT_TEMPLATE.FAT&amp;display_string=Audit&amp;VAR:KEY=XWTKTYRMRY&amp;VAR:QUERY=RkZfR1JPU1NfTUdOKEFOTiwyMDE0LCwsUkYp&amp;WINDOW=FIRST_POPUP&amp;HEIGHT=450&amp;WIDTH=450&amp;START_MA","XIMIZED=FALSE&amp;VAR:CALENDAR=US&amp;VAR:SYMBOL=B01C7R&amp;VAR:INDEX=0"}</definedName>
    <definedName name="_4692__FDSAUDITLINK__" hidden="1">{"fdsup://directions/FAT Viewer?action=UPDATE&amp;creator=factset&amp;DYN_ARGS=TRUE&amp;DOC_NAME=FAT:FQL_AUDITING_CLIENT_TEMPLATE.FAT&amp;display_string=Audit&amp;VAR:KEY=BUPEVSBWHQ&amp;VAR:QUERY=RkZfR1JPU1NfTUdOKEFOTiwyMDE0LCwsUkYp&amp;WINDOW=FIRST_POPUP&amp;HEIGHT=450&amp;WIDTH=450&amp;START_MA","XIMIZED=FALSE&amp;VAR:CALENDAR=US&amp;VAR:SYMBOL=05301510&amp;VAR:INDEX=0"}</definedName>
    <definedName name="_4693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694__FDSAUDITLINK__" hidden="1">{"fdsup://directions/FAT Viewer?action=UPDATE&amp;creator=factset&amp;DYN_ARGS=TRUE&amp;DOC_NAME=FAT:FQL_AUDITING_CLIENT_TEMPLATE.FAT&amp;display_string=Audit&amp;VAR:KEY=FEBOXONYFE&amp;VAR:QUERY=RkZfR1JPU1NfTUdOKEFOTiwyMDE0LCwsUkYp&amp;WINDOW=FIRST_POPUP&amp;HEIGHT=450&amp;WIDTH=450&amp;START_MA","XIMIZED=FALSE&amp;VAR:CALENDAR=US&amp;VAR:SYMBOL=PBY&amp;VAR:INDEX=0"}</definedName>
    <definedName name="_4695__FDSAUDITLINK__" hidden="1">{"fdsup://directions/FAT Viewer?action=UPDATE&amp;creator=factset&amp;DYN_ARGS=TRUE&amp;DOC_NAME=FAT:FQL_AUDITING_CLIENT_TEMPLATE.FAT&amp;display_string=Audit&amp;VAR:KEY=TYJYRIXWPW&amp;VAR:QUERY=RkZfR1JPU1NfTUdOKEFOTiwyMDE0LCwsUkYp&amp;WINDOW=FIRST_POPUP&amp;HEIGHT=450&amp;WIDTH=450&amp;START_MA","XIMIZED=FALSE&amp;VAR:CALENDAR=US&amp;VAR:SYMBOL=KAR&amp;VAR:INDEX=0"}</definedName>
    <definedName name="_4696__FDSAUDITLINK__" hidden="1">{"fdsup://directions/FAT Viewer?action=UPDATE&amp;creator=factset&amp;DYN_ARGS=TRUE&amp;DOC_NAME=FAT:FQL_AUDITING_CLIENT_TEMPLATE.FAT&amp;display_string=Audit&amp;VAR:KEY=RKRUDAXKTU&amp;VAR:QUERY=RkZfR1JPU1NfTUdOKEFOTiwyMDE0LCwsUkYp&amp;WINDOW=FIRST_POPUP&amp;HEIGHT=450&amp;WIDTH=450&amp;START_MA","XIMIZED=FALSE&amp;VAR:CALENDAR=US&amp;VAR:SYMBOL=AAP&amp;VAR:INDEX=0"}</definedName>
    <definedName name="_4697__FDSAUDITLINK__" hidden="1">{"fdsup://directions/FAT Viewer?action=UPDATE&amp;creator=factset&amp;DYN_ARGS=TRUE&amp;DOC_NAME=FAT:FQL_AUDITING_CLIENT_TEMPLATE.FAT&amp;display_string=Audit&amp;VAR:KEY=FCHIBUTANO&amp;VAR:QUERY=RkZfR1JPU1NfTUdOKEFOTiwyMDE0LCwsUkYp&amp;WINDOW=FIRST_POPUP&amp;HEIGHT=450&amp;WIDTH=450&amp;START_MA","XIMIZED=FALSE&amp;VAR:CALENDAR=US&amp;VAR:SYMBOL=ORLY&amp;VAR:INDEX=0"}</definedName>
    <definedName name="_4698__FDSAUDITLINK__" hidden="1">{"fdsup://directions/FAT Viewer?action=UPDATE&amp;creator=factset&amp;DYN_ARGS=TRUE&amp;DOC_NAME=FAT:FQL_AUDITING_CLIENT_TEMPLATE.FAT&amp;display_string=Audit&amp;VAR:KEY=LMRMBQZETO&amp;VAR:QUERY=RkZfR1JPU1NfTUdOKEFOTiwyMDE0LCwsUkYp&amp;WINDOW=FIRST_POPUP&amp;HEIGHT=450&amp;WIDTH=450&amp;START_MA","XIMIZED=FALSE&amp;VAR:CALENDAR=US&amp;VAR:SYMBOL=CPRT&amp;VAR:INDEX=0"}</definedName>
    <definedName name="_47______123Graph_DCHART_5" hidden="1">#REF!</definedName>
    <definedName name="_47__FDSAUDITLINK__" hidden="1">{"fdsup://IBCentral/FAT Viewer?action=UPDATE&amp;creator=factset&amp;DOC_NAME=fat:reuters_semi_source_window.fat&amp;display_string=Audit&amp;DYN_ARGS=TRUE&amp;VAR:ID1=B1VP8S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70__FDSAUDITLINK__" hidden="1">{"fdsup://IBCentral/FAT Viewer?action=UPDATE&amp;creator=factset&amp;DOC_NAME=fat:reuters_annual_source_window.fat&amp;display_string=Audit&amp;DYN_ARGS=TRUE&amp;VAR:ID1=15670R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700__FDSAUDITLINK__" hidden="1">{"fdsup://directions/FAT Viewer?action=UPDATE&amp;creator=factset&amp;DYN_ARGS=TRUE&amp;DOC_NAME=FAT:FQL_AUDITING_CLIENT_TEMPLATE.FAT&amp;display_string=Audit&amp;VAR:KEY=FMPWZWTIHS&amp;VAR:QUERY=RkZfR1JPU1NfTUdOKEFOTiwyMDExLCwsUkYp&amp;WINDOW=FIRST_POPUP&amp;HEIGHT=450&amp;WIDTH=450&amp;START_MA","XIMIZED=FALSE&amp;VAR:CALENDAR=US&amp;VAR:SYMBOL=24230910&amp;VAR:INDEX=0"}</definedName>
    <definedName name="_4701__FDSAUDITLINK__" hidden="1">{"fdsup://directions/FAT Viewer?action=UPDATE&amp;creator=factset&amp;DYN_ARGS=TRUE&amp;DOC_NAME=FAT:FQL_AUDITING_CLIENT_TEMPLATE.FAT&amp;display_string=Audit&amp;VAR:KEY=DKHQFURIDI&amp;VAR:QUERY=RkZfR1JPU1NfTUdOKEFOTiwyMDA4LCwsUkYp&amp;WINDOW=FIRST_POPUP&amp;HEIGHT=450&amp;WIDTH=450&amp;START_MA","XIMIZED=FALSE&amp;VAR:CALENDAR=US&amp;VAR:SYMBOL=KAR&amp;VAR:INDEX=0"}</definedName>
    <definedName name="_4702__FDSAUDITLINK__" hidden="1">{"fdsup://directions/FAT Viewer?action=UPDATE&amp;creator=factset&amp;DYN_ARGS=TRUE&amp;DOC_NAME=FAT:FQL_AUDITING_CLIENT_TEMPLATE.FAT&amp;display_string=Audit&amp;VAR:KEY=PCFMNQBMRW&amp;VAR:QUERY=RkZfR1JPU1NfTUdOKEFOTiwyMDEyLCwsUkYp&amp;WINDOW=FIRST_POPUP&amp;HEIGHT=450&amp;WIDTH=450&amp;START_MA","XIMIZED=FALSE&amp;VAR:CALENDAR=US&amp;VAR:SYMBOL=CPRT&amp;VAR:INDEX=0"}</definedName>
    <definedName name="_4703__FDSAUDITLINK__" hidden="1">{"fdsup://directions/FAT Viewer?action=UPDATE&amp;creator=factset&amp;DYN_ARGS=TRUE&amp;DOC_NAME=FAT:FQL_AUDITING_CLIENT_TEMPLATE.FAT&amp;display_string=Audit&amp;VAR:KEY=ZQNSFQHQVG&amp;VAR:QUERY=RkZfR1JPU1NfTUdOKEFOTiwyMDEyLCwsUkYp&amp;WINDOW=FIRST_POPUP&amp;HEIGHT=450&amp;WIDTH=450&amp;START_MA","XIMIZED=FALSE&amp;VAR:CALENDAR=US&amp;VAR:SYMBOL=AAP&amp;VAR:INDEX=0"}</definedName>
    <definedName name="_4704__FDSAUDITLINK__" hidden="1">{"fdsup://directions/FAT Viewer?action=UPDATE&amp;creator=factset&amp;DYN_ARGS=TRUE&amp;DOC_NAME=FAT:FQL_AUDITING_CLIENT_TEMPLATE.FAT&amp;display_string=Audit&amp;VAR:KEY=JOVYRKZIZA&amp;VAR:QUERY=RkZfR1JPU1NfTUdOKEFOTiwyMDEyLCwsUkYp&amp;WINDOW=FIRST_POPUP&amp;HEIGHT=450&amp;WIDTH=450&amp;START_MA","XIMIZED=FALSE&amp;VAR:CALENDAR=US&amp;VAR:SYMBOL=KAR&amp;VAR:INDEX=0"}</definedName>
    <definedName name="_4705__FDSAUDITLINK__" hidden="1">{"fdsup://directions/FAT Viewer?action=UPDATE&amp;creator=factset&amp;DYN_ARGS=TRUE&amp;DOC_NAME=FAT:FQL_AUDITING_CLIENT_TEMPLATE.FAT&amp;display_string=Audit&amp;VAR:KEY=ZEJOHQJWJI&amp;VAR:QUERY=RkZfR1JPU1NfTUdOKEFOTiwyMDEyLCwsUkYp&amp;WINDOW=FIRST_POPUP&amp;HEIGHT=450&amp;WIDTH=450&amp;START_MA","XIMIZED=FALSE&amp;VAR:CALENDAR=US&amp;VAR:SYMBOL=ORLY&amp;VAR:INDEX=0"}</definedName>
    <definedName name="_4706__FDSAUDITLINK__" hidden="1">{"fdsup://directions/FAT Viewer?action=UPDATE&amp;creator=factset&amp;DYN_ARGS=TRUE&amp;DOC_NAME=FAT:FQL_AUDITING_CLIENT_TEMPLATE.FAT&amp;display_string=Audit&amp;VAR:KEY=NEZAJWXCJU&amp;VAR:QUERY=RkZfR1JPU1NfTUdOKEFOTiwyMDEyLCwsUkYp&amp;WINDOW=FIRST_POPUP&amp;HEIGHT=450&amp;WIDTH=450&amp;START_MA","XIMIZED=FALSE&amp;VAR:CALENDAR=US&amp;VAR:SYMBOL=PBY&amp;VAR:INDEX=0"}</definedName>
    <definedName name="_4707__FDSAUDITLINK__" hidden="1">{"fdsup://directions/FAT Viewer?action=UPDATE&amp;creator=factset&amp;DYN_ARGS=TRUE&amp;DOC_NAME=FAT:FQL_AUDITING_CLIENT_TEMPLATE.FAT&amp;display_string=Audit&amp;VAR:KEY=LQZIVYRSXA&amp;VAR:QUERY=RkZfR1JPU1NfTUdOKEFOTiwyMDEyLCwsUkYp&amp;WINDOW=FIRST_POPUP&amp;HEIGHT=450&amp;WIDTH=450&amp;START_MA","XIMIZED=FALSE&amp;VAR:CALENDAR=US&amp;VAR:SYMBOL=AZO&amp;VAR:INDEX=0"}</definedName>
    <definedName name="_4708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709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71__FDSAUDITLINK__" hidden="1">{"fdsup://IBCentral/FAT Viewer?action=UPDATE&amp;creator=factset&amp;DOC_NAME=fat:reuters_annual_source_window.fat&amp;display_string=Audit&amp;DYN_ARGS=TRUE&amp;VAR:ID1=15670R10&amp;VAR:RCODE=FIBCEBITDA&amp;VAR:SDATE=20051299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710__FDSAUDITLINK__" hidden="1">{"fdsup://directions/FAT Viewer?action=UPDATE&amp;creator=factset&amp;DYN_ARGS=TRUE&amp;DOC_NAME=FAT:FQL_AUDITING_CLIENT_TEMPLATE.FAT&amp;display_string=Audit&amp;VAR:KEY=JWDWZSTKZM&amp;VAR:QUERY=RkZfR1JPU1NfTUdOKEFOTiwyMDEyLCwsUkYp&amp;WINDOW=FIRST_POPUP&amp;HEIGHT=450&amp;WIDTH=450&amp;START_MA","XIMIZED=FALSE&amp;VAR:CALENDAR=US&amp;VAR:SYMBOL=PRTS&amp;VAR:INDEX=0"}</definedName>
    <definedName name="_4711__FDSAUDITLINK__" hidden="1">{"fdsup://directions/FAT Viewer?action=UPDATE&amp;creator=factset&amp;DYN_ARGS=TRUE&amp;DOC_NAME=FAT:FQL_AUDITING_CLIENT_TEMPLATE.FAT&amp;display_string=Audit&amp;VAR:KEY=PMFCJEBYDQ&amp;VAR:QUERY=RkZfR1JPU1NfTUdOKEFOTiwyMDEzLCwsUkYp&amp;WINDOW=FIRST_POPUP&amp;HEIGHT=450&amp;WIDTH=450&amp;START_MA","XIMIZED=FALSE&amp;VAR:CALENDAR=US&amp;VAR:SYMBOL=05301510&amp;VAR:INDEX=0"}</definedName>
    <definedName name="_4712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713__FDSAUDITLINK__" hidden="1">{"fdsup://directions/FAT Viewer?action=UPDATE&amp;creator=factset&amp;DYN_ARGS=TRUE&amp;DOC_NAME=FAT:FQL_AUDITING_CLIENT_TEMPLATE.FAT&amp;display_string=Audit&amp;VAR:KEY=HQZOXIRUHQ&amp;VAR:QUERY=RkZfR1JPU1NfTUdOKEFOTiwyMDEzLCwsUkYp&amp;WINDOW=FIRST_POPUP&amp;HEIGHT=450&amp;WIDTH=450&amp;START_MA","XIMIZED=FALSE&amp;VAR:CALENDAR=US&amp;VAR:SYMBOL=PBY&amp;VAR:INDEX=0"}</definedName>
    <definedName name="_4714__FDSAUDITLINK__" hidden="1">{"fdsup://directions/FAT Viewer?action=UPDATE&amp;creator=factset&amp;DYN_ARGS=TRUE&amp;DOC_NAME=FAT:FQL_AUDITING_CLIENT_TEMPLATE.FAT&amp;display_string=Audit&amp;VAR:KEY=LERADQDGJS&amp;VAR:QUERY=RkZfR1JPU1NfTUdOKEFOTiwyMDEzLCwsUkYp&amp;WINDOW=FIRST_POPUP&amp;HEIGHT=450&amp;WIDTH=450&amp;START_MA","XIMIZED=FALSE&amp;VAR:CALENDAR=US&amp;VAR:SYMBOL=CPRT&amp;VAR:INDEX=0"}</definedName>
    <definedName name="_4715__FDSAUDITLINK__" hidden="1">{"fdsup://directions/FAT Viewer?action=UPDATE&amp;creator=factset&amp;DYN_ARGS=TRUE&amp;DOC_NAME=FAT:FQL_AUDITING_CLIENT_TEMPLATE.FAT&amp;display_string=Audit&amp;VAR:KEY=FYDWNWFSHQ&amp;VAR:QUERY=RkZfR1JPU1NfTUdOKEFOTiwyMDEzLCwsUkYp&amp;WINDOW=FIRST_POPUP&amp;HEIGHT=450&amp;WIDTH=450&amp;START_MA","XIMIZED=FALSE&amp;VAR:CALENDAR=US&amp;VAR:SYMBOL=AAP&amp;VAR:INDEX=0"}</definedName>
    <definedName name="_4716__FDSAUDITLINK__" hidden="1">{"fdsup://directions/FAT Viewer?action=UPDATE&amp;creator=factset&amp;DYN_ARGS=TRUE&amp;DOC_NAME=FAT:FQL_AUDITING_CLIENT_TEMPLATE.FAT&amp;display_string=Audit&amp;VAR:KEY=HKTQZUVSNE&amp;VAR:QUERY=RkZfR1JPU1NfTUdOKEFOTiwyMDEzLCwsUkYp&amp;WINDOW=FIRST_POPUP&amp;HEIGHT=450&amp;WIDTH=450&amp;START_MA","XIMIZED=FALSE&amp;VAR:CALENDAR=US&amp;VAR:SYMBOL=AZO&amp;VAR:INDEX=0"}</definedName>
    <definedName name="_4717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718__FDSAUDITLINK__" hidden="1">{"fdsup://directions/FAT Viewer?action=UPDATE&amp;creator=factset&amp;DYN_ARGS=TRUE&amp;DOC_NAME=FAT:FQL_AUDITING_CLIENT_TEMPLATE.FAT&amp;display_string=Audit&amp;VAR:KEY=DYDYZENSNQ&amp;VAR:QUERY=RkZfR1JPU1NfTUdOKEFOTiwyMDEzLCwsUkYp&amp;WINDOW=FIRST_POPUP&amp;HEIGHT=450&amp;WIDTH=450&amp;START_MA","XIMIZED=FALSE&amp;VAR:CALENDAR=US&amp;VAR:SYMBOL=ORLY&amp;VAR:INDEX=0"}</definedName>
    <definedName name="_4719__FDSAUDITLINK__" hidden="1">{"fdsup://directions/FAT Viewer?action=UPDATE&amp;creator=factset&amp;DYN_ARGS=TRUE&amp;DOC_NAME=FAT:FQL_AUDITING_CLIENT_TEMPLATE.FAT&amp;display_string=Audit&amp;VAR:KEY=TSZKBOVEBI&amp;VAR:QUERY=RkZfR1JPU1NfTUdOKEFOTiwyMDEzLCwsUkYp&amp;WINDOW=FIRST_POPUP&amp;HEIGHT=450&amp;WIDTH=450&amp;START_MA","XIMIZED=FALSE&amp;VAR:CALENDAR=US&amp;VAR:SYMBOL=B01C7R&amp;VAR:INDEX=0"}</definedName>
    <definedName name="_472__FDSAUDITLINK__" hidden="1">{"fdsup://IBCentral/FAT Viewer?action=UPDATE&amp;creator=factset&amp;DOC_NAME=fat:reuters_annual_source_window.fat&amp;display_string=Audit&amp;DYN_ARGS=TRUE&amp;VAR:ID1=B281L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20__FDSAUDITLINK__" hidden="1">{"fdsup://directions/FAT Viewer?action=UPDATE&amp;creator=factset&amp;DYN_ARGS=TRUE&amp;DOC_NAME=FAT:FQL_AUDITING_CLIENT_TEMPLATE.FAT&amp;display_string=Audit&amp;VAR:KEY=FKRIVGVCPK&amp;VAR:QUERY=RkZfR1JPU1NfTUdOKEFOTiwyMDEzLCwsUkYp&amp;WINDOW=FIRST_POPUP&amp;HEIGHT=450&amp;WIDTH=450&amp;START_MA","XIMIZED=FALSE&amp;VAR:CALENDAR=US&amp;VAR:SYMBOL=KAR&amp;VAR:INDEX=0"}</definedName>
    <definedName name="_4721__FDSAUDITLINK__" hidden="1">{"fdsup://directions/FAT Viewer?action=UPDATE&amp;creator=factset&amp;DYN_ARGS=TRUE&amp;DOC_NAME=FAT:FQL_AUDITING_CLIENT_TEMPLATE.FAT&amp;display_string=Audit&amp;VAR:KEY=YJWPCHUZGF&amp;VAR:QUERY=RkZfRUJJVERBX09QRVIoQ0FMLDIwMTMp&amp;WINDOW=FIRST_POPUP&amp;HEIGHT=450&amp;WIDTH=450&amp;START_MAXIMI","ZED=FALSE&amp;VAR:CALENDAR=US&amp;VAR:SYMBOL=CPRT&amp;VAR:INDEX=0"}</definedName>
    <definedName name="_4722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723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724__FDSAUDITLINK__" hidden="1">{"fdsup://directions/FAT Viewer?action=UPDATE&amp;creator=factset&amp;DYN_ARGS=TRUE&amp;DOC_NAME=FAT:FQL_AUDITING_CLIENT_TEMPLATE.FAT&amp;display_string=Audit&amp;VAR:KEY=VCRMZIZCXQ&amp;VAR:QUERY=RkZfRUJJVERBX09QRVIoQ0FMLDIwMTEp&amp;WINDOW=FIRST_POPUP&amp;HEIGHT=450&amp;WIDTH=450&amp;START_MAXIMI","ZED=FALSE&amp;VAR:CALENDAR=US&amp;VAR:SYMBOL=PBY&amp;VAR:INDEX=0"}</definedName>
    <definedName name="_4725__FDSAUDITLINK__" hidden="1">{"fdsup://directions/FAT Viewer?action=UPDATE&amp;creator=factset&amp;DYN_ARGS=TRUE&amp;DOC_NAME=FAT:FQL_AUDITING_CLIENT_TEMPLATE.FAT&amp;display_string=Audit&amp;VAR:KEY=YPSHMZWRIL&amp;VAR:QUERY=RkZfRUJJVERBX09QRVIoQ0FMLDIwMTQp&amp;WINDOW=FIRST_POPUP&amp;HEIGHT=450&amp;WIDTH=450&amp;START_MAXIMI","ZED=FALSE&amp;VAR:CALENDAR=US&amp;VAR:SYMBOL=CPRT&amp;VAR:INDEX=0"}</definedName>
    <definedName name="_4726__FDSAUDITLINK__" hidden="1">{"fdsup://directions/FAT Viewer?action=UPDATE&amp;creator=factset&amp;DYN_ARGS=TRUE&amp;DOC_NAME=FAT:FQL_AUDITING_CLIENT_TEMPLATE.FAT&amp;display_string=Audit&amp;VAR:KEY=KPSHMDKZQD&amp;VAR:QUERY=RkZfRUJJVERBX09QRVIoQ0FMLDIwMTIp&amp;WINDOW=FIRST_POPUP&amp;HEIGHT=450&amp;WIDTH=450&amp;START_MAXIMI","ZED=FALSE&amp;VAR:CALENDAR=US&amp;VAR:SYMBOL=PBY&amp;VAR:INDEX=0"}</definedName>
    <definedName name="_4727__FDSAUDITLINK__" hidden="1">{"fdsup://directions/FAT Viewer?action=UPDATE&amp;creator=factset&amp;DYN_ARGS=TRUE&amp;DOC_NAME=FAT:FQL_AUDITING_CLIENT_TEMPLATE.FAT&amp;display_string=Audit&amp;VAR:KEY=ETUDWBOJQF&amp;VAR:QUERY=RkZfRUJJVERBX09QRVIoQ0FMLDIwMDgp&amp;WINDOW=FIRST_POPUP&amp;HEIGHT=450&amp;WIDTH=450&amp;START_MAXIMI","ZED=FALSE&amp;VAR:CALENDAR=US&amp;VAR:SYMBOL=KAR&amp;VAR:INDEX=0"}</definedName>
    <definedName name="_4729__FDSAUDITLINK__" hidden="1">{"fdsup://directions/FAT Viewer?action=UPDATE&amp;creator=factset&amp;DYN_ARGS=TRUE&amp;DOC_NAME=FAT:FQL_AUDITING_CLIENT_TEMPLATE.FAT&amp;display_string=Audit&amp;VAR:KEY=KDSVALWNWF&amp;VAR:QUERY=RkZfU0FMRVMoQ0FMLDIwMDgp&amp;WINDOW=FIRST_POPUP&amp;HEIGHT=450&amp;WIDTH=450&amp;START_MAXIMIZED=FALS","E&amp;VAR:CALENDAR=US&amp;VAR:SYMBOL=KAR&amp;VAR:INDEX=0"}</definedName>
    <definedName name="_473__FDSAUDITLINK__" hidden="1">{"fdsup://IBCentral/FAT Viewer?action=UPDATE&amp;creator=factset&amp;DOC_NAME=fat:reuters_annual_source_window.fat&amp;display_string=Audit&amp;DYN_ARGS=TRUE&amp;VAR:ID1=B234WN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31__FDSAUDITLINK__" hidden="1">{"fdsup://directions/FAT Viewer?action=UPDATE&amp;creator=factset&amp;DYN_ARGS=TRUE&amp;DOC_NAME=FAT:FQL_AUDITING_CLIENT_TEMPLATE.FAT&amp;display_string=Audit&amp;VAR:KEY=PSXQZEFGXC&amp;VAR:QUERY=RkZfR1JPU1NfTUdOKEFOTiwyMDE0LCwsUkYp&amp;WINDOW=FIRST_POPUP&amp;HEIGHT=450&amp;WIDTH=450&amp;START_MA","XIMIZED=FALSE&amp;VAR:CALENDAR=US&amp;VAR:SYMBOL=PRTS&amp;VAR:INDEX=0"}</definedName>
    <definedName name="_474__FDSAUDITLINK__" hidden="1">{"fdsup://IBCentral/FAT Viewer?action=UPDATE&amp;creator=factset&amp;DOC_NAME=fat:reuters_annual_source_window.fat&amp;display_string=Audit&amp;DYN_ARGS=TRUE&amp;VAR:ID1=B234WN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annual_source_window.fat&amp;display_string=Audit&amp;DYN_ARGS=TRUE&amp;VAR:ID1=B234WN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annual_source_window.fat&amp;display_string=Audit&amp;DYN_ARGS=TRUE&amp;VAR:ID1=B234WN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annual_source_window.fat&amp;display_string=Audit&amp;DYN_ARGS=TRUE&amp;VAR:ID1=B234WN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annual_source_window.fat&amp;display_string=Audit&amp;DYN_ARGS=TRUE&amp;VAR:ID1=03232P40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annual_source_window.fat&amp;display_string=Audit&amp;DYN_ARGS=TRUE&amp;VAR:ID1=03232P40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792__FDSAUDITLINK__" hidden="1">{"fdsup://directions/FAT Viewer?action=UPDATE&amp;creator=factset&amp;DYN_ARGS=TRUE&amp;DOC_NAME=FAT:FQL_AUDITING_CLIENT_TEMPLATE.FAT&amp;display_string=Audit&amp;VAR:KEY=XGPCNGNQTO&amp;VAR:QUERY=RkZfRUJJVERBX09QRVIoQ0FMLDIwMTEp&amp;WINDOW=FIRST_POPUP&amp;HEIGHT=450&amp;WIDTH=450&amp;START_MAXIMI","ZED=FALSE&amp;VAR:CALENDAR=US&amp;VAR:SYMBOL=65487R30&amp;VAR:INDEX=0"}</definedName>
    <definedName name="_4795__FDSAUDITLINK__" hidden="1">{"fdsup://directions/FAT Viewer?action=UPDATE&amp;creator=factset&amp;DYN_ARGS=TRUE&amp;DOC_NAME=FAT:FQL_AUDITING_CLIENT_TEMPLATE.FAT&amp;display_string=Audit&amp;VAR:KEY=CLYHOPQPEZ&amp;VAR:QUERY=RkZfR1JPU1NfTUdOKEFOTiwyMDEwLCwsUkYp&amp;WINDOW=FIRST_POPUP&amp;HEIGHT=450&amp;WIDTH=450&amp;START_MA","XIMIZED=FALSE&amp;VAR:CALENDAR=US&amp;VAR:SYMBOL=464731&amp;VAR:INDEX=0"}</definedName>
    <definedName name="_4798__FDSAUDITLINK__" hidden="1">{"fdsup://directions/FAT Viewer?action=UPDATE&amp;creator=factset&amp;DYN_ARGS=TRUE&amp;DOC_NAME=FAT:FQL_AUDITING_CLIENT_TEMPLATE.FAT&amp;display_string=Audit&amp;VAR:KEY=JSLORCTMTM&amp;VAR:QUERY=RkZfRUJJVERBX09QRVIoQ0FMLDIwMTQp&amp;WINDOW=FIRST_POPUP&amp;HEIGHT=450&amp;WIDTH=450&amp;START_MAXIMI","ZED=FALSE&amp;VAR:CALENDAR=US&amp;VAR:SYMBOL=37940X10&amp;VAR:INDEX=0"}</definedName>
    <definedName name="_48______123Graph_ECHART_5" hidden="1">#REF!</definedName>
    <definedName name="_48__123Graph_ACHART_16" hidden="1">#REF!</definedName>
    <definedName name="_48__123Graph_ECHART_9" hidden="1">#REF!</definedName>
    <definedName name="_48__123Graph_XCHART_6" hidden="1">#REF!</definedName>
    <definedName name="_48__FDSAUDITLINK__" hidden="1">{"fdsup://IBCentral/FAT Viewer?action=UPDATE&amp;creator=factset&amp;DOC_NAME=fat:reuters_qtrly_source_window.fat&amp;display_string=Audit&amp;DYN_ARGS=TRUE&amp;VAR:ID1=37244C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0__FDSAUDITLINK__" hidden="1">{"fdsup://IBCentral/FAT Viewer?action=UPDATE&amp;creator=factset&amp;DOC_NAME=fat:reuters_annual_source_window.fat&amp;display_string=Audit&amp;DYN_ARGS=TRUE&amp;VAR:ID1=03232P40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00__FDSAUDITLINK__" hidden="1">{"fdsup://directions/FAT Viewer?action=UPDATE&amp;creator=factset&amp;DYN_ARGS=TRUE&amp;DOC_NAME=FAT:FQL_AUDITING_CLIENT_TEMPLATE.FAT&amp;display_string=Audit&amp;VAR:KEY=LYVUBERADI&amp;VAR:QUERY=RkZfRUJJVERBX09QRVIoQ0FMLDIwMTEp&amp;WINDOW=FIRST_POPUP&amp;HEIGHT=450&amp;WIDTH=450&amp;START_MAXIMI","ZED=FALSE&amp;VAR:CALENDAR=US&amp;VAR:SYMBOL=74235210&amp;VAR:INDEX=0"}</definedName>
    <definedName name="_4806__FDSAUDITLINK__" hidden="1">{"fdsup://directions/FAT Viewer?action=UPDATE&amp;creator=factset&amp;DYN_ARGS=TRUE&amp;DOC_NAME=FAT:FQL_AUDITING_CLIENT_TEMPLATE.FAT&amp;display_string=Audit&amp;VAR:KEY=NOVOPMDEVQ&amp;VAR:QUERY=RkZfRUJJVERBX09QRVIoQ0FMLDIwMDkp&amp;WINDOW=FIRST_POPUP&amp;HEIGHT=450&amp;WIDTH=450&amp;START_MAXIMI","ZED=FALSE&amp;VAR:CALENDAR=US&amp;VAR:SYMBOL=Z&amp;VAR:INDEX=0"}</definedName>
    <definedName name="_4807__FDSAUDITLINK__" hidden="1">{"fdsup://directions/FAT Viewer?action=UPDATE&amp;creator=factset&amp;DYN_ARGS=TRUE&amp;DOC_NAME=FAT:FQL_AUDITING_CLIENT_TEMPLATE.FAT&amp;display_string=Audit&amp;VAR:KEY=JIRIJGLWVE&amp;VAR:QUERY=RkZfRUJJVERBX09QRVIoQ0FMLDIwMDkp&amp;WINDOW=FIRST_POPUP&amp;HEIGHT=450&amp;WIDTH=450&amp;START_MAXIMI","ZED=FALSE&amp;VAR:CALENDAR=US&amp;VAR:SYMBOL=TZOO&amp;VAR:INDEX=0"}</definedName>
    <definedName name="_4808__FDSAUDITLINK__" hidden="1">{"fdsup://directions/FAT Viewer?action=UPDATE&amp;creator=factset&amp;DYN_ARGS=TRUE&amp;DOC_NAME=FAT:FQL_AUDITING_CLIENT_TEMPLATE.FAT&amp;display_string=Audit&amp;VAR:KEY=JQBEXGBGTQ&amp;VAR:QUERY=RkZfRUJJVERBX09QRVIoQ0FMLDIwMDgp&amp;WINDOW=FIRST_POPUP&amp;HEIGHT=450&amp;WIDTH=450&amp;START_MAXIMI","ZED=FALSE&amp;VAR:CALENDAR=US&amp;VAR:SYMBOL=Z&amp;VAR:INDEX=0"}</definedName>
    <definedName name="_4809__FDSAUDITLINK__" hidden="1">{"fdsup://directions/FAT Viewer?action=UPDATE&amp;creator=factset&amp;DYN_ARGS=TRUE&amp;DOC_NAME=FAT:FQL_AUDITING_CLIENT_TEMPLATE.FAT&amp;display_string=Audit&amp;VAR:KEY=FYJSVUTEFU&amp;VAR:QUERY=RkZfRUJJVERBX09QRVIoQ0FMLDIwMDcp&amp;WINDOW=FIRST_POPUP&amp;HEIGHT=450&amp;WIDTH=450&amp;START_MAXIMI","ZED=FALSE&amp;VAR:CALENDAR=US&amp;VAR:SYMBOL=Z&amp;VAR:INDEX=0"}</definedName>
    <definedName name="_481__FDSAUDITLINK__" hidden="1">{"fdsup://IBCentral/FAT Viewer?action=UPDATE&amp;creator=factset&amp;DOC_NAME=fat:reuters_annual_source_window.fat&amp;display_string=Audit&amp;DYN_ARGS=TRUE&amp;VAR:ID1=03232P40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12__FDSAUDITLINK__" hidden="1">{"fdsup://directions/FAT Viewer?action=UPDATE&amp;creator=factset&amp;DYN_ARGS=TRUE&amp;DOC_NAME=FAT:FQL_AUDITING_CLIENT_TEMPLATE.FAT&amp;display_string=Audit&amp;VAR:KEY=RWPCDENYJQ&amp;VAR:QUERY=RkZfR1JPU1NfTUdOKEFOTiwyMDExLCwsUkYp&amp;WINDOW=FIRST_POPUP&amp;HEIGHT=450&amp;WIDTH=450&amp;START_MA","XIMIZED=FALSE&amp;VAR:CALENDAR=US&amp;VAR:SYMBOL=LOOP&amp;VAR:INDEX=0"}</definedName>
    <definedName name="_4815__FDSAUDITLINK__" hidden="1">{"fdsup://directions/FAT Viewer?action=UPDATE&amp;creator=factset&amp;DYN_ARGS=TRUE&amp;DOC_NAME=FAT:FQL_AUDITING_CLIENT_TEMPLATE.FAT&amp;display_string=Audit&amp;VAR:KEY=HGHORKPKXU&amp;VAR:QUERY=RkZfRUJJVERBX09QRVIoQ0FMLDIwMDkp&amp;WINDOW=FIRST_POPUP&amp;HEIGHT=450&amp;WIDTH=450&amp;START_MAXIMI","ZED=FALSE&amp;VAR:CALENDAR=US&amp;VAR:SYMBOL=93964010&amp;VAR:INDEX=0"}</definedName>
    <definedName name="_4818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82__FDSAUDITLINK__" hidden="1">{"fdsup://IBCentral/FAT Viewer?action=UPDATE&amp;creator=factset&amp;DOC_NAME=fat:reuters_annual_source_window.fat&amp;display_string=Audit&amp;DYN_ARGS=TRUE&amp;VAR:ID1=45252610&amp;VAR:RCODE=FEDEP&amp;VAR:SDATE=20070599&amp;VAR:FREQ=Y&amp;VAR:RELITEM=RP&amp;VAR:CURRENCY=&amp;VAR:CURRSOURCE=EXSHARE&amp;","VAR:NATFREQ=ANNUAL&amp;VAR:RFIELD=FINALIZED&amp;VAR:DB_TYPE=&amp;VAR:UNITS=M&amp;window=popup&amp;width=450&amp;height=300&amp;START_MAXIMIZED=FALSE"}</definedName>
    <definedName name="_4823__FDSAUDITLINK__" hidden="1">{"fdsup://directions/FAT Viewer?action=UPDATE&amp;creator=factset&amp;DYN_ARGS=TRUE&amp;DOC_NAME=FAT:FQL_AUDITING_CLIENT_TEMPLATE.FAT&amp;display_string=Audit&amp;VAR:KEY=OZMRGHQTIB&amp;VAR:QUERY=RkZfR1JPU1NfTUdOKEFOTiwyMDEzLCwsUkYp&amp;WINDOW=FIRST_POPUP&amp;HEIGHT=450&amp;WIDTH=450&amp;START_MA","XIMIZED=FALSE&amp;VAR:CALENDAR=US&amp;VAR:SYMBOL=00184X10&amp;VAR:INDEX=0"}</definedName>
    <definedName name="_483__FDSAUDITLINK__" hidden="1">{"fdsup://IBCentral/FAT Viewer?action=UPDATE&amp;creator=factset&amp;DOC_NAME=fat:reuters_annual_source_window.fat&amp;display_string=Audit&amp;DYN_ARGS=TRUE&amp;VAR:ID1=45252610&amp;VAR:RCODE=FEDEP&amp;VAR:SDATE=20060599&amp;VAR:FREQ=Y&amp;VAR:RELITEM=RP&amp;VAR:CURRENCY=&amp;VAR:CURRSOURCE=EXSHARE&amp;","VAR:NATFREQ=ANNUAL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annual_source_window.fat&amp;display_string=Audit&amp;DYN_ARGS=TRUE&amp;VAR:ID1=45252610&amp;VAR:RCODE=FIBCEBITDA&amp;VAR:SDATE=20080599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annual_source_window.fat&amp;display_string=Audit&amp;DYN_ARGS=TRUE&amp;VAR:ID1=B14NJ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annual_source_window.fat&amp;display_string=Audit&amp;DYN_ARGS=TRUE&amp;VAR:ID1=B14NJ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annual_source_window.fat&amp;display_string=Audit&amp;DYN_ARGS=TRUE&amp;VAR:ID1=B14NJ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77__FDSAUDITLINK__" hidden="1">{"fdsup://directions/FAT Viewer?action=UPDATE&amp;creator=factset&amp;DYN_ARGS=TRUE&amp;DOC_NAME=FAT:FQL_AUDITING_CLIENT_TEMPLATE.FAT&amp;display_string=Audit&amp;VAR:KEY=DURCLIZMLG&amp;VAR:QUERY=RkZfRUJJVERBX09QRVIoQ0FMLDIwMTMp&amp;WINDOW=FIRST_POPUP&amp;HEIGHT=450&amp;WIDTH=450&amp;START_MAXIMI","ZED=FALSE&amp;VAR:CALENDAR=US&amp;VAR:SYMBOL=DNP&amp;VAR:INDEX=0"}</definedName>
    <definedName name="_488__FDSAUDITLINK__" hidden="1">{"fdsup://IBCentral/FAT Viewer?action=UPDATE&amp;creator=factset&amp;DOC_NAME=fat:reuters_annual_source_window.fat&amp;display_string=Audit&amp;DYN_ARGS=TRUE&amp;VAR:ID1=B14NJ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annual_source_window.fat&amp;display_string=Audit&amp;DYN_ARGS=TRUE&amp;VAR:ID1=777365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92__FDSAUDITLINK__" hidden="1">{"fdsup://directions/FAT Viewer?action=UPDATE&amp;creator=factset&amp;DYN_ARGS=TRUE&amp;DOC_NAME=FAT:FQL_AUDITING_CLIENT_TEMPLATE.FAT&amp;display_string=Audit&amp;VAR:KEY=PAZARMZEVO&amp;VAR:QUERY=RkZfU0FMRVMoQ0FMLDIwMTEp&amp;WINDOW=FIRST_POPUP&amp;HEIGHT=450&amp;WIDTH=450&amp;START_MAXIMIZED=FALS","E&amp;VAR:CALENDAR=US&amp;VAR:SYMBOL=65487R30&amp;VAR:INDEX=0"}</definedName>
    <definedName name="_49______123Graph_FCHART_5" hidden="1">#REF!</definedName>
    <definedName name="_49__123Graph_ACHART_3" hidden="1">#REF!</definedName>
    <definedName name="_49__123Graph_ACHART_6" hidden="1">#REF!</definedName>
    <definedName name="_49__123Graph_XChart_1A" hidden="1">#REF!</definedName>
    <definedName name="_49__FDSAUDITLINK__" hidden="1">{"fdsup://IBCentral/FAT Viewer?action=UPDATE&amp;creator=factset&amp;DOC_NAME=fat:reuters_qtrly_source_window.fat&amp;display_string=Audit&amp;DYN_ARGS=TRUE&amp;VAR:ID1=592296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annual_source_window.fat&amp;display_string=Audit&amp;DYN_ARGS=TRUE&amp;VAR:ID1=777365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annual_source_window.fat&amp;display_string=Audit&amp;DYN_ARGS=TRUE&amp;VAR:ID1=777365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14__FDSAUDITLINK__" hidden="1">{"fdsup://directions/FAT Viewer?action=UPDATE&amp;creator=factset&amp;DYN_ARGS=TRUE&amp;DOC_NAME=FAT:FQL_AUDITING_CLIENT_TEMPLATE.FAT&amp;display_string=Audit&amp;VAR:KEY=VKXADIFMNY&amp;VAR:QUERY=RkZfRUJJVERBX09QRVIoQ0FMLDIwMDkp&amp;WINDOW=FIRST_POPUP&amp;HEIGHT=450&amp;WIDTH=450&amp;START_MAXIMI","ZED=FALSE&amp;VAR:CALENDAR=US&amp;VAR:SYMBOL=65487R30&amp;VAR:INDEX=0"}</definedName>
    <definedName name="_4918__FDSAUDITLINK__" hidden="1">{"fdsup://directions/FAT Viewer?action=UPDATE&amp;creator=factset&amp;DYN_ARGS=TRUE&amp;DOC_NAME=FAT:FQL_AUDITING_CLIENT_TEMPLATE.FAT&amp;display_string=Audit&amp;VAR:KEY=CPKTOXKHER&amp;VAR:QUERY=RkZfR1JPU1NfTUdOKEFOTiwyMDE0LCwsUkYp&amp;WINDOW=FIRST_POPUP&amp;HEIGHT=450&amp;WIDTH=450&amp;START_MA","XIMIZED=FALSE&amp;VAR:CALENDAR=US&amp;VAR:SYMBOL=74874Q10&amp;VAR:INDEX=0"}</definedName>
    <definedName name="_4919__FDSAUDITLINK__" hidden="1">{"fdsup://directions/FAT Viewer?action=UPDATE&amp;creator=factset&amp;DYN_ARGS=TRUE&amp;DOC_NAME=FAT:FQL_AUDITING_CLIENT_TEMPLATE.FAT&amp;display_string=Audit&amp;VAR:KEY=SVCRKXIXCN&amp;VAR:QUERY=RkZfR1JPU1NfTUdOKEFOTiwyMDA5LCwsUkYp&amp;WINDOW=FIRST_POPUP&amp;HEIGHT=450&amp;WIDTH=450&amp;START_MA","XIMIZED=FALSE&amp;VAR:CALENDAR=US&amp;VAR:SYMBOL=FB&amp;VAR:INDEX=0"}</definedName>
    <definedName name="_492__FDSAUDITLINK__" hidden="1">{"fdsup://IBCentral/FAT Viewer?action=UPDATE&amp;creator=factset&amp;DOC_NAME=fat:reuters_annual_source_window.fat&amp;display_string=Audit&amp;DYN_ARGS=TRUE&amp;VAR:ID1=777365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23__FDSAUDITLINK__" hidden="1">{"fdsup://directions/FAT Viewer?action=UPDATE&amp;creator=factset&amp;DYN_ARGS=TRUE&amp;DOC_NAME=FAT:FQL_AUDITING_CLIENT_TEMPLATE.FAT&amp;display_string=Audit&amp;VAR:KEY=HATCHMPULU&amp;VAR:QUERY=KEZGX0VCSVREQV9JQihMVE1TLDAsLCwsKUBGRl9FQklUREFfSUIoQU5OLDAsLCwsKSk=&amp;WINDOW=FIRST_POP","UP&amp;HEIGHT=450&amp;WIDTH=450&amp;START_MAXIMIZED=FALSE&amp;VAR:CALENDAR=US&amp;VAR:SYMBOL=93964010&amp;VAR:INDEX=0"}</definedName>
    <definedName name="_493__FDSAUDITLINK__" hidden="1">{"fdsup://IBCentral/FAT Viewer?action=UPDATE&amp;creator=factset&amp;DOC_NAME=fat:reuters_annual_source_window.fat&amp;display_string=Audit&amp;DYN_ARGS=TRUE&amp;VAR:ID1=777365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34__FDSAUDITLINK__" hidden="1">{"fdsup://directions/FAT Viewer?action=UPDATE&amp;creator=factset&amp;DYN_ARGS=TRUE&amp;DOC_NAME=FAT:FQL_AUDITING_CLIENT_TEMPLATE.FAT&amp;display_string=Audit&amp;VAR:KEY=FULOVIPKXW&amp;VAR:QUERY=RkZfRUJJVERBX09QRVIoQ0FMLDIwMTQp&amp;WINDOW=FIRST_POPUP&amp;HEIGHT=450&amp;WIDTH=450&amp;START_MAXIMI","ZED=FALSE&amp;VAR:CALENDAR=US&amp;VAR:SYMBOL=75968L10&amp;VAR:INDEX=0"}</definedName>
    <definedName name="_494__FDSAUDITLINK__" hidden="1">{"fdsup://IBCentral/FAT Viewer?action=UPDATE&amp;creator=factset&amp;DOC_NAME=fat:reuters_annual_source_window.fat&amp;display_string=Audit&amp;DYN_ARGS=TRUE&amp;VAR:ID1=337326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45__FDSAUDITLINK__" hidden="1">{"fdsup://directions/FAT Viewer?action=UPDATE&amp;creator=factset&amp;DYN_ARGS=TRUE&amp;DOC_NAME=FAT:FQL_AUDITING_CLIENT_TEMPLATE.FAT&amp;display_string=Audit&amp;VAR:KEY=EDIREHMPCD&amp;VAR:QUERY=RkZfR1JPU1NfTUdOKEFOTiwyMDExLCwsUkYp&amp;WINDOW=FIRST_POPUP&amp;HEIGHT=450&amp;WIDTH=450&amp;START_MA","XIMIZED=FALSE&amp;VAR:CALENDAR=US&amp;VAR:SYMBOL=567151&amp;VAR:INDEX=0"}</definedName>
    <definedName name="_495__FDSAUDITLINK__" hidden="1">{"fdsup://IBCentral/FAT Viewer?action=UPDATE&amp;creator=factset&amp;DOC_NAME=fat:reuters_annual_source_window.fat&amp;display_string=Audit&amp;DYN_ARGS=TRUE&amp;VAR:ID1=337326&amp;VAR:RCODE=FEDEP&amp;VAR:SDATE=20051299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50__FDSAUDITLINK__" hidden="1">{"fdsup://directions/FAT Viewer?action=UPDATE&amp;creator=factset&amp;DYN_ARGS=TRUE&amp;DOC_NAME=FAT:FQL_AUDITING_CLIENT_TEMPLATE.FAT&amp;display_string=Audit&amp;VAR:KEY=ELEZIHEJOR&amp;VAR:QUERY=RkZfR1JPU1NfTUdOKEFOTiwyMDEzLCwsUkYp&amp;WINDOW=FIRST_POPUP&amp;HEIGHT=450&amp;WIDTH=450&amp;START_MA","XIMIZED=FALSE&amp;VAR:CALENDAR=US&amp;VAR:SYMBOL=74874Q10&amp;VAR:INDEX=0"}</definedName>
    <definedName name="_496__FDSAUDITLINK__" hidden="1">{"fdsup://IBCentral/FAT Viewer?action=UPDATE&amp;creator=factset&amp;DOC_NAME=fat:reuters_annual_source_window.fat&amp;display_string=Audit&amp;DYN_ARGS=TRUE&amp;VAR:ID1=337326&amp;VAR:RCODE=FIBCEBITDA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4963__FDSAUDITLINK__" hidden="1">{"fdsup://directions/FAT Viewer?action=UPDATE&amp;creator=factset&amp;DYN_ARGS=TRUE&amp;DOC_NAME=FAT:FQL_AUDITING_CLIENT_TEMPLATE.FAT&amp;display_string=Audit&amp;VAR:KEY=KTGHKPINYL&amp;VAR:QUERY=RkZfR1JPU1NfTUdOKEFOTiwyMDE0LCwsUkYp&amp;WINDOW=FIRST_POPUP&amp;HEIGHT=450&amp;WIDTH=450&amp;START_MA","XIMIZED=FALSE&amp;VAR:CALENDAR=US&amp;VAR:SYMBOL=44919P50&amp;VAR:INDEX=0"}</definedName>
    <definedName name="_497__FDSAUDITLINK__" hidden="1">{"fdsup://IBCentral/FAT Viewer?action=UPDATE&amp;creator=factset&amp;DOC_NAME=fat:reuters_annual_source_window.fat&amp;display_string=Audit&amp;DYN_ARGS=TRUE&amp;VAR:ID1=04544X30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77__FDSAUDITLINK__" hidden="1">{"fdsup://directions/FAT Viewer?action=UPDATE&amp;creator=factset&amp;DYN_ARGS=TRUE&amp;DOC_NAME=FAT:FQL_AUDITING_CLIENT_TEMPLATE.FAT&amp;display_string=Audit&amp;VAR:KEY=OROXQDYDAX&amp;VAR:QUERY=RkZfR1JPU1NfTUdOKEFOTiwyMDEwLCwsUkYp&amp;WINDOW=FIRST_POPUP&amp;HEIGHT=450&amp;WIDTH=450&amp;START_MA","XIMIZED=FALSE&amp;VAR:CALENDAR=US&amp;VAR:SYMBOL=B2R84W&amp;VAR:INDEX=0"}</definedName>
    <definedName name="_4978__FDSAUDITLINK__" hidden="1">{"fdsup://directions/FAT Viewer?action=UPDATE&amp;creator=factset&amp;DYN_ARGS=TRUE&amp;DOC_NAME=FAT:FQL_AUDITING_CLIENT_TEMPLATE.FAT&amp;display_string=Audit&amp;VAR:KEY=FOPUVOTMFQ&amp;VAR:QUERY=RkZfR1JPU1NfTUdOKEFOTiwyMDEwLCwsUkYp&amp;WINDOW=FIRST_POPUP&amp;HEIGHT=450&amp;WIDTH=450&amp;START_MA","XIMIZED=FALSE&amp;VAR:CALENDAR=US&amp;VAR:SYMBOL=B2R84W&amp;VAR:INDEX=0"}</definedName>
    <definedName name="_498__FDSAUDITLINK__" hidden="1">{"fdsup://IBCentral/FAT Viewer?action=UPDATE&amp;creator=factset&amp;DOC_NAME=fat:reuters_annual_source_window.fat&amp;display_string=Audit&amp;DYN_ARGS=TRUE&amp;VAR:ID1=04544X30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86__FDSAUDITLINK__" hidden="1">{"fdsup://directions/FAT Viewer?action=UPDATE&amp;creator=factset&amp;DYN_ARGS=TRUE&amp;DOC_NAME=FAT:FQL_AUDITING_CLIENT_TEMPLATE.FAT&amp;display_string=Audit&amp;VAR:KEY=QHQBEZMNCR&amp;VAR:QUERY=RkZfR1JPU1NfTUdOKEFOTiwyMDEwLCwsUkYp&amp;WINDOW=FIRST_POPUP&amp;HEIGHT=450&amp;WIDTH=450&amp;START_MA","XIMIZED=FALSE&amp;VAR:CALENDAR=US&amp;VAR:SYMBOL=TRIP&amp;VAR:INDEX=0"}</definedName>
    <definedName name="_499__FDSAUDITLINK__" hidden="1">{"fdsup://IBCentral/FAT Viewer?action=UPDATE&amp;creator=factset&amp;DOC_NAME=fat:reuters_annual_source_window.fat&amp;display_string=Audit&amp;DYN_ARGS=TRUE&amp;VAR:ID1=611776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93__FDSAUDITLINK__" hidden="1">{"fdsup://directions/FAT Viewer?action=UPDATE&amp;creator=factset&amp;DYN_ARGS=TRUE&amp;DOC_NAME=FAT:FQL_AUDITING_CLIENT_TEMPLATE.FAT&amp;display_string=Audit&amp;VAR:KEY=ZEBSTOVWXA&amp;VAR:QUERY=RkZfR1JPU1NfTUdOKEFOTiwyMDExLCwsUkYp&amp;WINDOW=FIRST_POPUP&amp;HEIGHT=450&amp;WIDTH=450&amp;START_MA","XIMIZED=FALSE&amp;VAR:CALENDAR=US&amp;VAR:SYMBOL=B3WJHK&amp;VAR:INDEX=0"}</definedName>
    <definedName name="_4995__FDSAUDITLINK__" hidden="1">{"fdsup://directions/FAT Viewer?action=UPDATE&amp;creator=factset&amp;DYN_ARGS=TRUE&amp;DOC_NAME=FAT:FQL_AUDITING_CLIENT_TEMPLATE.FAT&amp;display_string=Audit&amp;VAR:KEY=YNODOBSDYN&amp;VAR:QUERY=RkZfR1JPU1NfTUdOKEFOTiwyMDEzLCwsUkYp&amp;WINDOW=FIRST_POPUP&amp;HEIGHT=450&amp;WIDTH=450&amp;START_MA","XIMIZED=FALSE&amp;VAR:CALENDAR=US&amp;VAR:SYMBOL=YELP&amp;VAR:INDEX=0"}</definedName>
    <definedName name="_4Q94">#REF!</definedName>
    <definedName name="_4Q95">#REF!</definedName>
    <definedName name="_5" hidden="1">{"PVGraph2",#N/A,FALSE,"PV Data"}</definedName>
    <definedName name="_5_______123Graph_ACHART_5" hidden="1">#REF!</definedName>
    <definedName name="_5___123Graph_XChart_1A" hidden="1">#REF!</definedName>
    <definedName name="_5___123Graph_Xｸﾞﾗﾌ_1" hidden="1">#REF!</definedName>
    <definedName name="_5__123Graph_ACHART_13" hidden="1">#REF!</definedName>
    <definedName name="_5__123Graph_ACHART_4" hidden="1">#REF!</definedName>
    <definedName name="_5__123Graph_BCHART_1" hidden="1">#REF!</definedName>
    <definedName name="_5__123Graph_BChart_58B" hidden="1">#REF!</definedName>
    <definedName name="_5__123Graph_CCHART_1" hidden="1">#REF!</definedName>
    <definedName name="_5__123Graph_DCHART_8" hidden="1">#REF!</definedName>
    <definedName name="_5__123Graph_XChart_1A" hidden="1">#REF!</definedName>
    <definedName name="_5__123Graph_XCHART_2" hidden="1">#REF!</definedName>
    <definedName name="_5__123Graph_Xｸﾞﾗﾌ_1" hidden="1">#REF!</definedName>
    <definedName name="_5__FDSAUDITLINK__" hidden="1">{"fdsup://IBCentral/FAT Viewer?action=UPDATE&amp;creator=factset&amp;DOC_NAME=fat:reuters_qtrly_source_window.fat&amp;display_string=Audit&amp;DYN_ARGS=TRUE&amp;VAR:ID1=91390310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_0__123Graph_ACHAR" hidden="1">#REF!</definedName>
    <definedName name="_50______123Graph_XCHART_2" hidden="1">#REF!</definedName>
    <definedName name="_50__123Graph_ACHART_1" hidden="1">#REF!</definedName>
    <definedName name="_50__123Graph_XChart_1A" hidden="1">#REF!</definedName>
    <definedName name="_50__FDSAUDITLINK__" hidden="1">{"fdsup://IBCentral/FAT Viewer?action=UPDATE&amp;creator=factset&amp;DOC_NAME=fat:reuters_semi_source_window.fat&amp;display_string=Audit&amp;DYN_ARGS=TRUE&amp;VAR:ID1=080399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500__FDSAUDITLINK__" hidden="1">{"fdsup://IBCentral/FAT Viewer?action=UPDATE&amp;creator=factset&amp;DOC_NAME=fat:reuters_annual_source_window.fat&amp;display_string=Audit&amp;DYN_ARGS=TRUE&amp;VAR:ID1=611776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01__FDSAUDITLINK__" hidden="1">{"fdsup://directions/FAT Viewer?action=UPDATE&amp;creator=factset&amp;DYN_ARGS=TRUE&amp;DOC_NAME=FAT:FQL_AUDITING_CLIENT_TEMPLATE.FAT&amp;display_string=Audit&amp;VAR:KEY=VSREVABWXI&amp;VAR:QUERY=RkZfR1JPU1NfTUdOKEFOTiwyMDA4LCwsUkYp&amp;WINDOW=FIRST_POPUP&amp;HEIGHT=450&amp;WIDTH=450&amp;START_MA","XIMIZED=FALSE&amp;VAR:CALENDAR=US&amp;VAR:SYMBOL=03280310&amp;VAR:INDEX=0"}</definedName>
    <definedName name="_501__FDSAUDITLINK__" hidden="1">{"fdsup://IBCentral/FAT Viewer?action=UPDATE&amp;creator=factset&amp;DOC_NAME=fat:reuters_annual_source_window.fat&amp;display_string=Audit&amp;DYN_ARGS=TRUE&amp;VAR:ID1=611776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12__FDSAUDITLINK__" hidden="1">{"fdsup://directions/FAT Viewer?action=UPDATE&amp;creator=factset&amp;DYN_ARGS=TRUE&amp;DOC_NAME=FAT:FQL_AUDITING_CLIENT_TEMPLATE.FAT&amp;display_string=Audit&amp;VAR:KEY=FYXQNKPWPY&amp;VAR:QUERY=RkZfRUJJVERBX09QRVIoQ0FMLDIwMDkp&amp;WINDOW=FIRST_POPUP&amp;HEIGHT=450&amp;WIDTH=450&amp;START_MAXIMI","ZED=FALSE&amp;VAR:CALENDAR=US&amp;VAR:SYMBOL=74730110&amp;VAR:INDEX=0"}</definedName>
    <definedName name="_5019__FDSAUDITLINK__" hidden="1">{"fdsup://directions/FAT Viewer?action=UPDATE&amp;creator=factset&amp;DYN_ARGS=TRUE&amp;DOC_NAME=FAT:FQL_AUDITING_CLIENT_TEMPLATE.FAT&amp;display_string=Audit&amp;VAR:KEY=XIRWDWVYBC&amp;VAR:QUERY=RkZfR1JPU1NfTUdOKEFOTiwyMDEyLCwsUkYp&amp;WINDOW=FIRST_POPUP&amp;HEIGHT=450&amp;WIDTH=450&amp;START_MA","XIMIZED=FALSE&amp;VAR:CALENDAR=US&amp;VAR:SYMBOL=79466L30&amp;VAR:INDEX=0"}</definedName>
    <definedName name="_502__FDSAUDITLINK__" hidden="1">{"fdsup://IBCentral/FAT Viewer?action=UPDATE&amp;creator=factset&amp;DOC_NAME=fat:reuters_annual_source_window.fat&amp;display_string=Audit&amp;DYN_ARGS=TRUE&amp;VAR:ID1=611776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annual_source_window.fat&amp;display_string=Audit&amp;DYN_ARGS=TRUE&amp;VAR:ID1=611776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30__FDSAUDITLINK__" hidden="1">{"fdsup://directions/FAT Viewer?action=UPDATE&amp;creator=factset&amp;DYN_ARGS=TRUE&amp;DOC_NAME=FAT:FQL_AUDITING_CLIENT_TEMPLATE.FAT&amp;display_string=Audit&amp;VAR:KEY=EPQNONUDAD&amp;VAR:QUERY=RkZfRUJJVERBX09QRVIoQ0FMLDIwMDkp&amp;WINDOW=FIRST_POPUP&amp;HEIGHT=450&amp;WIDTH=450&amp;START_MAXIMI","ZED=FALSE&amp;VAR:CALENDAR=US&amp;VAR:SYMBOL=53578A10&amp;VAR:INDEX=0"}</definedName>
    <definedName name="_504__FDSAUDITLINK__" hidden="1">{"fdsup://IBCentral/FAT Viewer?action=UPDATE&amp;creator=factset&amp;DOC_NAME=fat:reuters_annual_source_window.fat&amp;display_string=Audit&amp;DYN_ARGS=TRUE&amp;VAR:ID1=611776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49__FDSAUDITLINK__" hidden="1">{"fdsup://directions/FAT Viewer?action=UPDATE&amp;creator=factset&amp;DYN_ARGS=TRUE&amp;DOC_NAME=FAT:FQL_AUDITING_CLIENT_TEMPLATE.FAT&amp;display_string=Audit&amp;VAR:KEY=XGLYTOVMLQ&amp;VAR:QUERY=RkZfR1JPU1NfTUdOKEFOTiwyMDExLCwsUkYp&amp;WINDOW=FIRST_POPUP&amp;HEIGHT=450&amp;WIDTH=450&amp;START_MA","XIMIZED=FALSE&amp;VAR:CALENDAR=US&amp;VAR:SYMBOL=75968L10&amp;VAR:INDEX=0"}</definedName>
    <definedName name="_505__FDSAUDITLINK__" hidden="1">{"fdsup://IBCentral/FAT Viewer?action=UPDATE&amp;creator=factset&amp;DOC_NAME=fat:reuters_annual_source_window.fat&amp;display_string=Audit&amp;DYN_ARGS=TRUE&amp;VAR:ID1=611776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59__FDSAUDITLINK__" hidden="1">{"fdsup://directions/FAT Viewer?action=UPDATE&amp;creator=factset&amp;DYN_ARGS=TRUE&amp;DOC_NAME=FAT:FQL_AUDITING_CLIENT_TEMPLATE.FAT&amp;display_string=Audit&amp;VAR:KEY=BEFMNSHKNY&amp;VAR:QUERY=RkZfR1JPU1NfTUdOKEFOTiwyMDExLCwsUkYp&amp;WINDOW=FIRST_POPUP&amp;HEIGHT=450&amp;WIDTH=450&amp;START_MA","XIMIZED=FALSE&amp;VAR:CALENDAR=US&amp;VAR:SYMBOL=B2R84W&amp;VAR:INDEX=0"}</definedName>
    <definedName name="_506__FDSAUDITLINK__" hidden="1">{"fdsup://IBCentral/FAT Viewer?action=UPDATE&amp;creator=factset&amp;DOC_NAME=fat:reuters_annual_source_window.fat&amp;display_string=Audit&amp;DYN_ARGS=TRUE&amp;VAR:ID1=611776&amp;VAR:RCODE=FDSREVSTOTAL&amp;VAR:SDATE=20080699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annual_source_window.fat&amp;display_string=Audit&amp;DYN_ARGS=TRUE&amp;VAR:ID1=611776&amp;VAR:RCODE=FDSREVSTOTAL&amp;VAR:SDATE=20070699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074__FDSAUDITLINK__" hidden="1">{"fdsup://directions/FAT Viewer?action=UPDATE&amp;creator=factset&amp;DYN_ARGS=TRUE&amp;DOC_NAME=FAT:FQL_AUDITING_CLIENT_TEMPLATE.FAT&amp;display_string=Audit&amp;VAR:KEY=GHYXMPSJAF&amp;VAR:QUERY=RkZfR1JPU1NfTUdOKEFOTiwyMDEyLCwsUkYp&amp;WINDOW=FIRST_POPUP&amp;HEIGHT=450&amp;WIDTH=450&amp;START_MA","XIMIZED=FALSE&amp;VAR:CALENDAR=US&amp;VAR:SYMBOL=AWAY&amp;VAR:INDEX=0"}</definedName>
    <definedName name="_5076__FDSAUDITLINK__" hidden="1">{"fdsup://directions/FAT Viewer?action=UPDATE&amp;creator=factset&amp;DYN_ARGS=TRUE&amp;DOC_NAME=FAT:FQL_AUDITING_CLIENT_TEMPLATE.FAT&amp;display_string=Audit&amp;VAR:KEY=WTSTKHQDUR&amp;VAR:QUERY=RkZfRUJJVERBX09QRVIoQ0FMLDIwMTEp&amp;WINDOW=FIRST_POPUP&amp;HEIGHT=450&amp;WIDTH=450&amp;START_MAXIMI","ZED=FALSE&amp;VAR:CALENDAR=US&amp;VAR:SYMBOL=414881&amp;VAR:INDEX=0"}</definedName>
    <definedName name="_5077__FDSAUDITLINK__" hidden="1">{"fdsup://directions/FAT Viewer?action=UPDATE&amp;creator=factset&amp;DYN_ARGS=TRUE&amp;DOC_NAME=FAT:FQL_AUDITING_CLIENT_TEMPLATE.FAT&amp;display_string=Audit&amp;VAR:KEY=ZYXORWJAHA&amp;VAR:QUERY=KEZGX0VCSVREQV9JQihMVE1TLDAsLCwsKUBGRl9FQklUREFfSUIoQU5OLDAsLCwsKSk=&amp;WINDOW=FIRST_POP","UP&amp;HEIGHT=450&amp;WIDTH=450&amp;START_MAXIMIZED=FALSE&amp;VAR:CALENDAR=US&amp;VAR:SYMBOL=B2R84W&amp;VAR:INDEX=0"}</definedName>
    <definedName name="_508__FDSAUDITLINK__" hidden="1">{"fdsup://IBCentral/FAT Viewer?action=UPDATE&amp;creator=factset&amp;DOC_NAME=fat:reuters_annual_source_window.fat&amp;display_string=Audit&amp;DYN_ARGS=TRUE&amp;VAR:ID1=681114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87__FDSAUDITLINK__" hidden="1">{"fdsup://directions/FAT Viewer?action=UPDATE&amp;creator=factset&amp;DYN_ARGS=TRUE&amp;DOC_NAME=FAT:FQL_AUDITING_CLIENT_TEMPLATE.FAT&amp;display_string=Audit&amp;VAR:KEY=LMXYHGVQJQ&amp;VAR:QUERY=RkZfRUJJVERBX09QRVIoQ0FMLDIwMTAp&amp;WINDOW=FIRST_POPUP&amp;HEIGHT=450&amp;WIDTH=450&amp;START_MAXIMI","ZED=FALSE&amp;VAR:CALENDAR=US&amp;VAR:SYMBOL=86459610&amp;VAR:INDEX=0"}</definedName>
    <definedName name="_509__FDSAUDITLINK__" hidden="1">{"fdsup://IBCentral/FAT Viewer?action=UPDATE&amp;creator=factset&amp;DOC_NAME=fat:reuters_annual_source_window.fat&amp;display_string=Audit&amp;DYN_ARGS=TRUE&amp;VAR:ID1=681114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93__FDSAUDITLINK__" hidden="1">{"fdsup://directions/FAT Viewer?action=UPDATE&amp;creator=factset&amp;DYN_ARGS=TRUE&amp;DOC_NAME=FAT:FQL_AUDITING_CLIENT_TEMPLATE.FAT&amp;display_string=Audit&amp;VAR:KEY=FSLALADKBI&amp;VAR:QUERY=RkZfRUJJVERBX09QRVIoQ0FMLDIwMTQp&amp;WINDOW=FIRST_POPUP&amp;HEIGHT=450&amp;WIDTH=450&amp;START_MAXIMI","ZED=FALSE&amp;VAR:CALENDAR=US&amp;VAR:SYMBOL=689702&amp;VAR:INDEX=0"}</definedName>
    <definedName name="_5095__FDSAUDITLINK__" hidden="1">{"fdsup://directions/FAT Viewer?action=UPDATE&amp;creator=factset&amp;DYN_ARGS=TRUE&amp;DOC_NAME=FAT:FQL_AUDITING_CLIENT_TEMPLATE.FAT&amp;display_string=Audit&amp;VAR:KEY=FGLINUFKVC&amp;VAR:QUERY=RkZfRUJJVERBX09QRVIoQ0FMLDIwMTQp&amp;WINDOW=FIRST_POPUP&amp;HEIGHT=450&amp;WIDTH=450&amp;START_MAXIMI","ZED=FALSE&amp;VAR:CALENDAR=US&amp;VAR:SYMBOL=24801910&amp;VAR:INDEX=0"}</definedName>
    <definedName name="_5097__FDSAUDITLINK__" hidden="1">{"fdsup://directions/FAT Viewer?action=UPDATE&amp;creator=factset&amp;DYN_ARGS=TRUE&amp;DOC_NAME=FAT:FQL_AUDITING_CLIENT_TEMPLATE.FAT&amp;display_string=Audit&amp;VAR:KEY=ZAXUNEHENU&amp;VAR:QUERY=RkZfRUJJVERBX09QRVIoQ0FMLDIwMTQp&amp;WINDOW=FIRST_POPUP&amp;HEIGHT=450&amp;WIDTH=450&amp;START_MAXIMI","ZED=FALSE&amp;VAR:CALENDAR=US&amp;VAR:SYMBOL=83421A10&amp;VAR:INDEX=0"}</definedName>
    <definedName name="_51______123Graph_XCHART_3" hidden="1">#REF!</definedName>
    <definedName name="_51__123Graph_XChart_58B" hidden="1">#REF!</definedName>
    <definedName name="_51__FDSAUDITLINK__" hidden="1">{"fdsup://IBCentral/FAT Viewer?action=UPDATE&amp;creator=factset&amp;DOC_NAME=fat:reuters_qtrly_source_window.fat&amp;display_string=Audit&amp;DYN_ARGS=TRUE&amp;VAR:ID1=B234WN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annual_source_window.fat&amp;display_string=Audit&amp;DYN_ARGS=TRUE&amp;VAR:ID1=01860620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101__FDSAUDITLINK__" hidden="1">{"fdsup://directions/FAT Viewer?action=UPDATE&amp;creator=factset&amp;DYN_ARGS=TRUE&amp;DOC_NAME=FAT:FQL_AUDITING_CLIENT_TEMPLATE.FAT&amp;display_string=Audit&amp;VAR:KEY=HKZSXORYJU&amp;VAR:QUERY=RkZfRUJJVERBX09QRVIoQ0FMLDIwMTQp&amp;WINDOW=FIRST_POPUP&amp;HEIGHT=450&amp;WIDTH=450&amp;START_MAXIMI","ZED=FALSE&amp;VAR:CALENDAR=US&amp;VAR:SYMBOL=74874Q10&amp;VAR:INDEX=0"}</definedName>
    <definedName name="_5103__FDSAUDITLINK__" hidden="1">{"fdsup://directions/FAT Viewer?action=UPDATE&amp;creator=factset&amp;DYN_ARGS=TRUE&amp;DOC_NAME=FAT:FQL_AUDITING_CLIENT_TEMPLATE.FAT&amp;display_string=Audit&amp;VAR:KEY=QNYFATKXIZ&amp;VAR:QUERY=RkZfR1JPU1NfTUdOKEFOTiwyMDEyLCwsUkYp&amp;WINDOW=FIRST_POPUP&amp;HEIGHT=450&amp;WIDTH=450&amp;START_MA","XIMIZED=FALSE&amp;VAR:CALENDAR=US&amp;VAR:SYMBOL=88368Q10&amp;VAR:INDEX=0"}</definedName>
    <definedName name="_511__FDSAUDITLINK__" hidden="1">{"fdsup://IBCentral/FAT Viewer?action=UPDATE&amp;creator=factset&amp;DOC_NAME=fat:reuters_annual_source_window.fat&amp;display_string=Audit&amp;DYN_ARGS=TRUE&amp;VAR:ID1=01860620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114__FDSAUDITLINK__" hidden="1">{"fdsup://directions/FAT Viewer?action=UPDATE&amp;creator=factset&amp;DYN_ARGS=TRUE&amp;DOC_NAME=FAT:FQL_AUDITING_CLIENT_TEMPLATE.FAT&amp;display_string=Audit&amp;VAR:KEY=ZQZYJIZKBK&amp;VAR:QUERY=RkZfU0FMRVMoQ0FMLDIwMDkp&amp;WINDOW=FIRST_POPUP&amp;HEIGHT=450&amp;WIDTH=450&amp;START_MAXIMIZED=FALS","E&amp;VAR:CALENDAR=US&amp;VAR:SYMBOL=74874Q10&amp;VAR:INDEX=0"}</definedName>
    <definedName name="_512__FDSAUDITLINK__" hidden="1">{"fdsup://IBCentral/FAT Viewer?action=UPDATE&amp;creator=factset&amp;DOC_NAME=fat:reuters_annual_source_window.fat&amp;display_string=Audit&amp;DYN_ARGS=TRUE&amp;VAR:ID1=01860620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27__FDSAUDITLINK__" hidden="1">{"fdsup://directions/FAT Viewer?action=UPDATE&amp;creator=factset&amp;DYN_ARGS=TRUE&amp;DOC_NAME=FAT:FQL_AUDITING_CLIENT_TEMPLATE.FAT&amp;display_string=Audit&amp;VAR:KEY=UBSNUXIDMX&amp;VAR:QUERY=RkZfR1JPU1NfTUdOKEFOTiwyMDE0LCwsUkYp&amp;WINDOW=FIRST_POPUP&amp;HEIGHT=450&amp;WIDTH=450&amp;START_MA","XIMIZED=FALSE&amp;VAR:CALENDAR=US&amp;VAR:SYMBOL=74874Q10&amp;VAR:INDEX=0"}</definedName>
    <definedName name="_513__FDSAUDITLINK__" hidden="1">{"fdsup://IBCentral/FAT Viewer?action=UPDATE&amp;creator=factset&amp;DOC_NAME=fat:reuters_annual_source_window.fat&amp;display_string=Audit&amp;DYN_ARGS=TRUE&amp;VAR:ID1=01860620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30__FDSAUDITLINK__" hidden="1">{"fdsup://directions/FAT Viewer?action=UPDATE&amp;creator=factset&amp;DYN_ARGS=TRUE&amp;DOC_NAME=FAT:FQL_AUDITING_CLIENT_TEMPLATE.FAT&amp;display_string=Audit&amp;VAR:KEY=IHITIFWLCH&amp;VAR:QUERY=RkZfRUJJVERBX09QRVIoQ0FMLDIwMTMp&amp;WINDOW=FIRST_POPUP&amp;HEIGHT=450&amp;WIDTH=450&amp;START_MAXIMI","ZED=FALSE&amp;VAR:CALENDAR=US&amp;VAR:SYMBOL=LOOP&amp;VAR:INDEX=0"}</definedName>
    <definedName name="_5131__FDSAUDITLINK__" hidden="1">{"fdsup://directions/FAT Viewer?action=UPDATE&amp;creator=factset&amp;DYN_ARGS=TRUE&amp;DOC_NAME=FAT:FQL_AUDITING_CLIENT_TEMPLATE.FAT&amp;display_string=Audit&amp;VAR:KEY=UNGTADIXKH&amp;VAR:QUERY=RkZfRUJJVERBX09QRVIoQ0FMLDIwMDkp&amp;WINDOW=FIRST_POPUP&amp;HEIGHT=450&amp;WIDTH=450&amp;START_MAXIMI","ZED=FALSE&amp;VAR:CALENDAR=US&amp;VAR:SYMBOL=76657R10&amp;VAR:INDEX=0"}</definedName>
    <definedName name="_514__FDSAUDITLINK__" hidden="1">{"fdsup://IBCentral/FAT Viewer?action=UPDATE&amp;creator=factset&amp;DOC_NAME=fat:reuters_annual_source_window.fat&amp;display_string=Audit&amp;DYN_ARGS=TRUE&amp;VAR:ID1=B03MMY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142__FDSAUDITLINK__" hidden="1">{"fdsup://directions/FAT Viewer?action=UPDATE&amp;creator=factset&amp;DYN_ARGS=TRUE&amp;DOC_NAME=FAT:FQL_AUDITING_CLIENT_TEMPLATE.FAT&amp;display_string=Audit&amp;VAR:KEY=PMFQBWZKHK&amp;VAR:QUERY=RkZfRUJJVERBX09QRVIoQ0FMLDIwMDkp&amp;WINDOW=FIRST_POPUP&amp;HEIGHT=450&amp;WIDTH=450&amp;START_MAXIMI","ZED=FALSE&amp;VAR:CALENDAR=US&amp;VAR:SYMBOL=TZOO&amp;VAR:INDEX=0"}</definedName>
    <definedName name="_5145__FDSAUDITLINK__" hidden="1">{"fdsup://directions/FAT Viewer?action=UPDATE&amp;creator=factset&amp;DYN_ARGS=TRUE&amp;DOC_NAME=FAT:FQL_AUDITING_CLIENT_TEMPLATE.FAT&amp;display_string=Audit&amp;VAR:KEY=SJKLAFGPGD&amp;VAR:QUERY=RkZfR1JPU1NfTUdOKEFOTiwyMDE0LCwsUkYp&amp;WINDOW=FIRST_POPUP&amp;HEIGHT=450&amp;WIDTH=450&amp;START_MA","XIMIZED=FALSE&amp;VAR:CALENDAR=US&amp;VAR:SYMBOL=INSP&amp;VAR:INDEX=0"}</definedName>
    <definedName name="_5148__FDSAUDITLINK__" hidden="1">{"fdsup://directions/FAT Viewer?action=UPDATE&amp;creator=factset&amp;DYN_ARGS=TRUE&amp;DOC_NAME=FAT:FQL_AUDITING_CLIENT_TEMPLATE.FAT&amp;display_string=Audit&amp;VAR:KEY=FQFITQLOHG&amp;VAR:QUERY=RkZfR1JPU1NfTUdOKEFOTiwyMDE0LCwsUkYp&amp;WINDOW=FIRST_POPUP&amp;HEIGHT=450&amp;WIDTH=450&amp;START_MA","XIMIZED=FALSE&amp;VAR:CALENDAR=US&amp;VAR:SYMBOL=64118Q10&amp;VAR:INDEX=0"}</definedName>
    <definedName name="_515__FDSAUDITLINK__" hidden="1">{"fdsup://IBCentral/FAT Viewer?action=UPDATE&amp;creator=factset&amp;DOC_NAME=fat:reuters_annual_source_window.fat&amp;display_string=Audit&amp;DYN_ARGS=TRUE&amp;VAR:ID1=B03MMY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annual_source_window.fat&amp;display_string=Audit&amp;DYN_ARGS=TRUE&amp;VAR:ID1=B03MMY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annual_source_window.fat&amp;display_string=Audit&amp;DYN_ARGS=TRUE&amp;VAR:ID1=B03MMY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71__FDSAUDITLINK__" hidden="1">{"fdsup://directions/FAT Viewer?action=UPDATE&amp;creator=factset&amp;DYN_ARGS=TRUE&amp;DOC_NAME=FAT:FQL_AUDITING_CLIENT_TEMPLATE.FAT&amp;display_string=Audit&amp;VAR:KEY=ULEBUTQJSH&amp;VAR:QUERY=RkZfR1JPU1NfTUdOKEFOTiwyMDEyLCwsUkYp&amp;WINDOW=FIRST_POPUP&amp;HEIGHT=450&amp;WIDTH=450&amp;START_MA","XIMIZED=FALSE&amp;VAR:CALENDAR=US&amp;VAR:SYMBOL=CSTR&amp;VAR:INDEX=0"}</definedName>
    <definedName name="_5179__FDSAUDITLINK__" hidden="1">{"fdsup://directions/FAT Viewer?action=UPDATE&amp;creator=factset&amp;DYN_ARGS=TRUE&amp;DOC_NAME=FAT:FQL_AUDITING_CLIENT_TEMPLATE.FAT&amp;display_string=Audit&amp;VAR:KEY=GZMTWJURWB&amp;VAR:QUERY=RkZfRUJJVERBX09QRVIoQ0FMLDIwMTQp&amp;WINDOW=FIRST_POPUP&amp;HEIGHT=450&amp;WIDTH=450&amp;START_MAXIMI","ZED=FALSE&amp;VAR:CALENDAR=US&amp;VAR:SYMBOL=61536910&amp;VAR:INDEX=0"}</definedName>
    <definedName name="_518__FDSAUDITLINK__" hidden="1">{"fdsup://IBCentral/FAT Viewer?action=UPDATE&amp;creator=factset&amp;DOC_NAME=fat:reuters_annual_source_window.fat&amp;display_string=Audit&amp;DYN_ARGS=TRUE&amp;VAR:ID1=B03MMY&amp;VAR:RCODE=FDSREVS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80__FDSAUDITLINK__" hidden="1">{"fdsup://directions/FAT Viewer?action=UPDATE&amp;creator=factset&amp;DYN_ARGS=TRUE&amp;DOC_NAME=FAT:FQL_AUDITING_CLIENT_TEMPLATE.FAT&amp;display_string=Audit&amp;VAR:KEY=RENKDYDOZO&amp;VAR:QUERY=RkZfR1JPU1NfTUdOKEFOTiwyMDEzLCwsUkYp&amp;WINDOW=FIRST_POPUP&amp;HEIGHT=450&amp;WIDTH=450&amp;START_MA","XIMIZED=FALSE&amp;VAR:CALENDAR=US&amp;VAR:SYMBOL=24802R50&amp;VAR:INDEX=0"}</definedName>
    <definedName name="_5186__FDSAUDITLINK__" hidden="1">{"fdsup://directions/FAT Viewer?action=UPDATE&amp;creator=factset&amp;DYN_ARGS=TRUE&amp;DOC_NAME=FAT:FQL_AUDITING_CLIENT_TEMPLATE.FAT&amp;display_string=Audit&amp;VAR:KEY=KHKLGHQNGX&amp;VAR:QUERY=RkZfR1JPU1NfTUdOKEFOTiwyMDE0LCwsUkYp&amp;WINDOW=FIRST_POPUP&amp;HEIGHT=450&amp;WIDTH=450&amp;START_MA","XIMIZED=FALSE&amp;VAR:CALENDAR=US&amp;VAR:SYMBOL=62458M20&amp;VAR:INDEX=0"}</definedName>
    <definedName name="_519__FDSAUDITLINK__" hidden="1">{"fdsup://IBCentral/FAT Viewer?action=UPDATE&amp;creator=factset&amp;DOC_NAME=fat:reuters_annual_source_window.fat&amp;display_string=Audit&amp;DYN_ARGS=TRUE&amp;VAR:ID1=B03MMY&amp;VAR:RCODE=FDSREVSTOTAL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2______123Graph_XCHART_4" hidden="1">#REF!</definedName>
    <definedName name="_52__123Graph_ACHART_7" hidden="1">#REF!</definedName>
    <definedName name="_52__123Graph_BCHART_1" hidden="1">#REF!</definedName>
    <definedName name="_52__123Graph_XCHART_2" hidden="1">#REF!</definedName>
    <definedName name="_52__FDSAUDITLINK__" hidden="1">{"fdsup://IBCentral/FAT Viewer?action=UPDATE&amp;creator=factset&amp;DOC_NAME=fat:reuters_qtrly_source_window.fat&amp;display_string=Audit&amp;DYN_ARGS=TRUE&amp;VAR:ID1=03232P40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annual_source_window.fat&amp;display_string=Audit&amp;DYN_ARGS=TRUE&amp;VAR:ID1=B03MMY&amp;VAR:RCODE=FDSREVSTOTAL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annual_source_window.fat&amp;display_string=Audit&amp;DYN_ARGS=TRUE&amp;VAR:ID1=B1HKRM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annual_source_window.fat&amp;display_string=Audit&amp;DYN_ARGS=TRUE&amp;VAR:ID1=B1HKRM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25__FDSAUDITLINK__" hidden="1">{"fdsup://directions/FAT Viewer?action=UPDATE&amp;creator=factset&amp;DYN_ARGS=TRUE&amp;DOC_NAME=FAT:FQL_AUDITING_CLIENT_TEMPLATE.FAT&amp;display_string=Audit&amp;VAR:KEY=WTWXYLIHYV&amp;VAR:QUERY=RkZfRUJJVERBX09QRVIoQ0FMLDIwMDgp&amp;WINDOW=FIRST_POPUP&amp;HEIGHT=450&amp;WIDTH=450&amp;START_MAXIMI","ZED=FALSE&amp;VAR:CALENDAR=US&amp;VAR:SYMBOL=EBIX&amp;VAR:INDEX=0"}</definedName>
    <definedName name="_523__FDSAUDITLINK__" hidden="1">{"fdsup://IBCentral/FAT Viewer?action=UPDATE&amp;creator=factset&amp;DOC_NAME=fat:reuters_annual_source_window.fat&amp;display_string=Audit&amp;DYN_ARGS=TRUE&amp;VAR:ID1=B1HKRM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33__FDSAUDITLINK__" hidden="1">{"fdsup://directions/FAT Viewer?action=UPDATE&amp;creator=factset&amp;DYN_ARGS=TRUE&amp;DOC_NAME=FAT:FQL_AUDITING_CLIENT_TEMPLATE.FAT&amp;display_string=Audit&amp;VAR:KEY=DEVMFOBSVG&amp;VAR:QUERY=RkZfU0FMRVMoQ0FMLDIwMDgp&amp;WINDOW=FIRST_POPUP&amp;HEIGHT=450&amp;WIDTH=450&amp;START_MAXIMIZED=FALS","E&amp;VAR:CALENDAR=US&amp;VAR:SYMBOL=74874Q10&amp;VAR:INDEX=0"}</definedName>
    <definedName name="_524__FDSAUDITLINK__" hidden="1">{"fdsup://IBCentral/FAT Viewer?action=UPDATE&amp;creator=factset&amp;DOC_NAME=fat:reuters_annual_source_window.fat&amp;display_string=Audit&amp;DYN_ARGS=TRUE&amp;VAR:ID1=B1HKRM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44__FDSAUDITLINK__" hidden="1">{"fdsup://directions/FAT Viewer?action=UPDATE&amp;creator=factset&amp;DYN_ARGS=TRUE&amp;DOC_NAME=FAT:FQL_AUDITING_CLIENT_TEMPLATE.FAT&amp;display_string=Audit&amp;VAR:KEY=RQROZAPYBW&amp;VAR:QUERY=RkZfU0FMRVMoQ0FMLDIwMDkp&amp;WINDOW=FIRST_POPUP&amp;HEIGHT=450&amp;WIDTH=450&amp;START_MAXIMIZED=FALS","E&amp;VAR:CALENDAR=US&amp;VAR:SYMBOL=13201A10&amp;VAR:INDEX=0"}</definedName>
    <definedName name="_525__FDSAUDITLINK__" hidden="1">{"fdsup://IBCentral/FAT Viewer?action=UPDATE&amp;creator=factset&amp;DOC_NAME=fat:reuters_annual_source_window.fat&amp;display_string=Audit&amp;DYN_ARGS=TRUE&amp;VAR:ID1=B1HKRM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56__FDSAUDITLINK__" hidden="1">{"fdsup://directions/FAT Viewer?action=UPDATE&amp;creator=factset&amp;DYN_ARGS=TRUE&amp;DOC_NAME=FAT:FQL_AUDITING_CLIENT_TEMPLATE.FAT&amp;display_string=Audit&amp;VAR:KEY=ARIDQDGZSH&amp;VAR:QUERY=RkZfR1JPU1NfTUdOKEFOTiwyMDE0LCwsUkYp&amp;WINDOW=FIRST_POPUP&amp;HEIGHT=450&amp;WIDTH=450&amp;START_MA","XIMIZED=FALSE&amp;VAR:CALENDAR=US&amp;VAR:SYMBOL=05275N10&amp;VAR:INDEX=0"}</definedName>
    <definedName name="_526__FDSAUDITLINK__" hidden="1">{"fdsup://IBCentral/FAT Viewer?action=UPDATE&amp;creator=factset&amp;DOC_NAME=fat:reuters_annual_source_window.fat&amp;display_string=Audit&amp;DYN_ARGS=TRUE&amp;VAR:ID1=B1HKRM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67__FDSAUDITLINK__" hidden="1">{"fdsup://directions/FAT Viewer?action=UPDATE&amp;creator=factset&amp;DYN_ARGS=TRUE&amp;DOC_NAME=FAT:FQL_AUDITING_CLIENT_TEMPLATE.FAT&amp;display_string=Audit&amp;VAR:KEY=YJKFOZGRYN&amp;VAR:QUERY=RkZfR1JPU1NfTUdOKEFOTiwyMDA5LCwsUkYp&amp;WINDOW=FIRST_POPUP&amp;HEIGHT=450&amp;WIDTH=450&amp;START_MA","XIMIZED=FALSE&amp;VAR:CALENDAR=US&amp;VAR:SYMBOL=05275N10&amp;VAR:INDEX=0"}</definedName>
    <definedName name="_527__FDSAUDITLINK__" hidden="1">{"fdsup://IBCentral/FAT Viewer?action=UPDATE&amp;creator=factset&amp;DOC_NAME=fat:reuters_annual_source_window.fat&amp;display_string=Audit&amp;DYN_ARGS=TRUE&amp;VAR:ID1=733945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77__FDSAUDITLINK__" hidden="1">{"fdsup://directions/FAT Viewer?action=UPDATE&amp;creator=factset&amp;DYN_ARGS=TRUE&amp;DOC_NAME=FAT:FQL_AUDITING_CLIENT_TEMPLATE.FAT&amp;display_string=Audit&amp;VAR:KEY=TQHYNCDYLQ&amp;VAR:QUERY=RkZfU0FMRVMoQ0FMLDIwMDgp&amp;WINDOW=FIRST_POPUP&amp;HEIGHT=450&amp;WIDTH=450&amp;START_MAXIMIZED=FALS","E&amp;VAR:CALENDAR=US&amp;VAR:SYMBOL=IL&amp;VAR:INDEX=0"}</definedName>
    <definedName name="_528__FDSAUDITLINK__" hidden="1">{"fdsup://IBCentral/FAT Viewer?action=UPDATE&amp;creator=factset&amp;DOC_NAME=fat:reuters_annual_source_window.fat&amp;display_string=Audit&amp;DYN_ARGS=TRUE&amp;VAR:ID1=733945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88__FDSAUDITLINK__" hidden="1">{"fdsup://directions/FAT Viewer?action=UPDATE&amp;creator=factset&amp;DYN_ARGS=TRUE&amp;DOC_NAME=FAT:FQL_AUDITING_CLIENT_TEMPLATE.FAT&amp;display_string=Audit&amp;VAR:KEY=PKJSTSFWFE&amp;VAR:QUERY=RkZfU0FMRVMoQ0FMLDIwMTAp&amp;WINDOW=FIRST_POPUP&amp;HEIGHT=450&amp;WIDTH=450&amp;START_MAXIMIZED=FALS","E&amp;VAR:CALENDAR=US&amp;VAR:SYMBOL=88368Q10&amp;VAR:INDEX=0"}</definedName>
    <definedName name="_5289__FDSAUDITLINK__" hidden="1">{"fdsup://directions/FAT Viewer?action=UPDATE&amp;creator=factset&amp;DYN_ARGS=TRUE&amp;DOC_NAME=FAT:FQL_AUDITING_CLIENT_TEMPLATE.FAT&amp;display_string=Audit&amp;VAR:KEY=YJWNAHMFOB&amp;VAR:QUERY=RkZfR1JPU1NfTUdOKEFOTiwyMDE0LCwsUkYp&amp;WINDOW=FIRST_POPUP&amp;HEIGHT=450&amp;WIDTH=450&amp;START_MA","XIMIZED=FALSE&amp;VAR:CALENDAR=US&amp;VAR:SYMBOL=YNDX&amp;VAR:INDEX=0"}</definedName>
    <definedName name="_529__FDSAUDITLINK__" hidden="1">{"fdsup://IBCentral/FAT Viewer?action=UPDATE&amp;creator=factset&amp;DOC_NAME=fat:reuters_annual_source_window.fat&amp;display_string=Audit&amp;DYN_ARGS=TRUE&amp;VAR:ID1=B14RYC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90__FDSAUDITLINK__" hidden="1">{"fdsup://directions/FAT Viewer?action=UPDATE&amp;creator=factset&amp;DYN_ARGS=TRUE&amp;DOC_NAME=FAT:FQL_AUDITING_CLIENT_TEMPLATE.FAT&amp;display_string=Audit&amp;VAR:KEY=BGZCTIJITK&amp;VAR:QUERY=RkZfRUJJVERBX09QRVIoQ0FMLDIwMTAp&amp;WINDOW=FIRST_POPUP&amp;HEIGHT=450&amp;WIDTH=450&amp;START_MAXIMI","ZED=FALSE&amp;VAR:CALENDAR=US&amp;VAR:SYMBOL=GRPN&amp;VAR:INDEX=0"}</definedName>
    <definedName name="_5298__FDSAUDITLINK__" hidden="1">{"fdsup://directions/FAT Viewer?action=UPDATE&amp;creator=factset&amp;DYN_ARGS=TRUE&amp;DOC_NAME=FAT:FQL_AUDITING_CLIENT_TEMPLATE.FAT&amp;display_string=Audit&amp;VAR:KEY=AJALWNATSH&amp;VAR:QUERY=RkZfR1JPU1NfTUdOKEFOTiwyMDA4LCwsUkYp&amp;WINDOW=FIRST_POPUP&amp;HEIGHT=450&amp;WIDTH=450&amp;START_MA","XIMIZED=FALSE&amp;VAR:CALENDAR=US&amp;VAR:SYMBOL=YNDX&amp;VAR:INDEX=0"}</definedName>
    <definedName name="_53______123Graph_XCHART_5" hidden="1">#REF!</definedName>
    <definedName name="_53__FDSAUDITLINK__" hidden="1">{"fdsup://IBCentral/FAT Viewer?action=UPDATE&amp;creator=factset&amp;DOC_NAME=fat:reuters_annual_source_window.fat&amp;display_string=Audit&amp;DYN_ARGS=TRUE&amp;VAR:ID1=777365&amp;VAR:RCODE=STLD&amp;VAR:SDATE=20090999&amp;VAR:FREQ=Y&amp;VAR:RELITEM=RP&amp;VAR:CURRENCY=&amp;VAR:CURRSOURCE=EXSHARE&amp;VAR",":NATFREQ=ANNUAL&amp;VAR:RFIELD=FINALIZED&amp;VAR:DB_TYPE=&amp;VAR:UNITS=M&amp;window=popup&amp;width=450&amp;height=300&amp;START_MAXIMIZED=FALSE"}</definedName>
    <definedName name="_530__FDSAUDITLINK__" hidden="1">{"fdsup://IBCentral/FAT Viewer?action=UPDATE&amp;creator=factset&amp;DOC_NAME=fat:reuters_annual_source_window.fat&amp;display_string=Audit&amp;DYN_ARGS=TRUE&amp;VAR:ID1=B14RYC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03__FDSAUDITLINK__" hidden="1">{"fdsup://directions/FAT Viewer?action=UPDATE&amp;creator=factset&amp;DYN_ARGS=TRUE&amp;DOC_NAME=FAT:FQL_AUDITING_CLIENT_TEMPLATE.FAT&amp;display_string=Audit&amp;VAR:KEY=JOXUDKJGRW&amp;VAR:QUERY=RkZfRUJJVERBX09QRVIoQ0FMLDIwMTQp&amp;WINDOW=FIRST_POPUP&amp;HEIGHT=450&amp;WIDTH=450&amp;START_MAXIMI","ZED=FALSE&amp;VAR:CALENDAR=US&amp;VAR:SYMBOL=20934110&amp;VAR:INDEX=0"}</definedName>
    <definedName name="_5304__FDSAUDITLINK__" hidden="1">{"fdsup://directions/FAT Viewer?action=UPDATE&amp;creator=factset&amp;DYN_ARGS=TRUE&amp;DOC_NAME=FAT:FQL_AUDITING_CLIENT_TEMPLATE.FAT&amp;display_string=Audit&amp;VAR:KEY=DMRCVGFSHK&amp;VAR:QUERY=RkZfR1JPU1NfTUdOKEFOTiwyMDEyLCwsUkYp&amp;WINDOW=FIRST_POPUP&amp;HEIGHT=450&amp;WIDTH=450&amp;START_MA","XIMIZED=FALSE&amp;VAR:CALENDAR=US&amp;VAR:SYMBOL=03280310&amp;VAR:INDEX=0"}</definedName>
    <definedName name="_5307__FDSAUDITLINK__" hidden="1">{"fdsup://directions/FAT Viewer?action=UPDATE&amp;creator=factset&amp;DYN_ARGS=TRUE&amp;DOC_NAME=FAT:FQL_AUDITING_CLIENT_TEMPLATE.FAT&amp;display_string=Audit&amp;VAR:KEY=RSZGVOTSLG&amp;VAR:QUERY=RkZfR1JPU1NfTUdOKEFOTiwyMDEzLCwsUkYp&amp;WINDOW=FIRST_POPUP&amp;HEIGHT=450&amp;WIDTH=450&amp;START_MA","XIMIZED=FALSE&amp;VAR:CALENDAR=US&amp;VAR:SYMBOL=03280310&amp;VAR:INDEX=0"}</definedName>
    <definedName name="_531__FDSAUDITLINK__" hidden="1">{"fdsup://IBCentral/FAT Viewer?action=UPDATE&amp;creator=factset&amp;DOC_NAME=fat:reuters_annual_source_window.fat&amp;display_string=Audit&amp;DYN_ARGS=TRUE&amp;VAR:ID1=B14RYC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10__FDSAUDITLINK__" hidden="1">{"fdsup://directions/FAT Viewer?action=UPDATE&amp;creator=factset&amp;DYN_ARGS=TRUE&amp;DOC_NAME=FAT:FQL_AUDITING_CLIENT_TEMPLATE.FAT&amp;display_string=Audit&amp;VAR:KEY=JGVGDIJYVG&amp;VAR:QUERY=RkZfU0FMRVMoQ0FMLDIwMDgp&amp;WINDOW=FIRST_POPUP&amp;HEIGHT=450&amp;WIDTH=450&amp;START_MAXIMIZED=FALS","E&amp;VAR:CALENDAR=US&amp;VAR:SYMBOL=75968L10&amp;VAR:INDEX=0"}</definedName>
    <definedName name="_5311__FDSAUDITLINK__" hidden="1">{"fdsup://directions/FAT Viewer?action=UPDATE&amp;creator=factset&amp;DYN_ARGS=TRUE&amp;DOC_NAME=FAT:FQL_AUDITING_CLIENT_TEMPLATE.FAT&amp;display_string=Audit&amp;VAR:KEY=DATUTAZQRW&amp;VAR:QUERY=RkZfU0FMRVMoQ0FMLDIwMTAp&amp;WINDOW=FIRST_POPUP&amp;HEIGHT=450&amp;WIDTH=450&amp;START_MAXIMIZED=FALS","E&amp;VAR:CALENDAR=US&amp;VAR:SYMBOL=76657R10&amp;VAR:INDEX=0"}</definedName>
    <definedName name="_5319__FDSAUDITLINK__" hidden="1">{"fdsup://directions/FAT Viewer?action=UPDATE&amp;creator=factset&amp;DYN_ARGS=TRUE&amp;DOC_NAME=FAT:FQL_AUDITING_CLIENT_TEMPLATE.FAT&amp;display_string=Audit&amp;VAR:KEY=TARKBKFIDQ&amp;VAR:QUERY=RkZfRUJJVERBX09QRVIoQ0FMLDIwMTQp&amp;WINDOW=FIRST_POPUP&amp;HEIGHT=450&amp;WIDTH=450&amp;START_MAXIMI","ZED=FALSE&amp;VAR:CALENDAR=US&amp;VAR:SYMBOL=HHS&amp;VAR:INDEX=0"}</definedName>
    <definedName name="_532__FDSAUDITLINK__" hidden="1">{"fdsup://IBCentral/FAT Viewer?action=UPDATE&amp;creator=factset&amp;DOC_NAME=fat:reuters_annual_source_window.fat&amp;display_string=Audit&amp;DYN_ARGS=TRUE&amp;VAR:ID1=B14RYC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annual_source_window.fat&amp;display_string=Audit&amp;DYN_ARGS=TRUE&amp;VAR:ID1=B14RYC&amp;VAR:RCODE=FDSREVSTOTAL&amp;VAR:SDATE=20080999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338__FDSAUDITLINK__" hidden="1">{"fdsup://directions/FAT Viewer?action=UPDATE&amp;creator=factset&amp;DYN_ARGS=TRUE&amp;DOC_NAME=FAT:FQL_AUDITING_CLIENT_TEMPLATE.FAT&amp;display_string=Audit&amp;VAR:KEY=ZQVCXITMHK&amp;VAR:QUERY=RkZfRUJJVERBX09QRVIoQ0FMLDIwMTEp&amp;WINDOW=FIRST_POPUP&amp;HEIGHT=450&amp;WIDTH=450&amp;START_MAXIMI","ZED=FALSE&amp;VAR:CALENDAR=US&amp;VAR:SYMBOL=NRCI&amp;VAR:INDEX=0"}</definedName>
    <definedName name="_5339__FDSAUDITLINK__" hidden="1">{"fdsup://directions/FAT Viewer?action=UPDATE&amp;creator=factset&amp;DYN_ARGS=TRUE&amp;DOC_NAME=FAT:FQL_AUDITING_CLIENT_TEMPLATE.FAT&amp;display_string=Audit&amp;VAR:KEY=ZWNOPSVKTW&amp;VAR:QUERY=RkZfRUJJVERBX09QRVIoQ0FMLDIwMTEp&amp;WINDOW=FIRST_POPUP&amp;HEIGHT=450&amp;WIDTH=450&amp;START_MAXIMI","ZED=FALSE&amp;VAR:CALENDAR=US&amp;VAR:SYMBOL=ERT&amp;VAR:INDEX=0"}</definedName>
    <definedName name="_534__FDSAUDITLINK__" hidden="1">{"fdsup://IBCentral/FAT Viewer?action=UPDATE&amp;creator=factset&amp;DOC_NAME=fat:reuters_annual_source_window.fat&amp;display_string=Audit&amp;DYN_ARGS=TRUE&amp;VAR:ID1=017665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41__FDSAUDITLINK__" hidden="1">{"fdsup://directions/FAT Viewer?action=UPDATE&amp;creator=factset&amp;DYN_ARGS=TRUE&amp;DOC_NAME=FAT:FQL_AUDITING_CLIENT_TEMPLATE.FAT&amp;display_string=Audit&amp;VAR:KEY=MRCXIFUJKB&amp;VAR:QUERY=RkZfR1JPU1NfTUdOKEFOTiwyMDEzLCwsUkYp&amp;WINDOW=FIRST_POPUP&amp;HEIGHT=450&amp;WIDTH=450&amp;START_MA","XIMIZED=FALSE&amp;VAR:CALENDAR=US&amp;VAR:SYMBOL=88368Q10&amp;VAR:INDEX=0"}</definedName>
    <definedName name="_535__FDSAUDITLINK__" hidden="1">{"fdsup://IBCentral/FAT Viewer?action=UPDATE&amp;creator=factset&amp;DOC_NAME=fat:reuters_annual_source_window.fat&amp;display_string=Audit&amp;DYN_ARGS=TRUE&amp;VAR:ID1=017665&amp;VAR:RCODE=FIBCEBIT&amp;VAR:SDATE=20080999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55__FDSAUDITLINK__" hidden="1">{"fdsup://directions/FAT Viewer?action=UPDATE&amp;creator=factset&amp;DYN_ARGS=TRUE&amp;DOC_NAME=FAT:FQL_AUDITING_CLIENT_TEMPLATE.FAT&amp;display_string=Audit&amp;VAR:KEY=JWXMZUBULI&amp;VAR:QUERY=RkZfU0FMRVMoQ0FMLDIwMTAp&amp;WINDOW=FIRST_POPUP&amp;HEIGHT=450&amp;WIDTH=450&amp;START_MAXIMIZED=FALS","E&amp;VAR:CALENDAR=US&amp;VAR:SYMBOL=86459610&amp;VAR:INDEX=0"}</definedName>
    <definedName name="_5356__FDSAUDITLINK__" hidden="1">{"fdsup://directions/FAT Viewer?action=UPDATE&amp;creator=factset&amp;DYN_ARGS=TRUE&amp;DOC_NAME=FAT:FQL_AUDITING_CLIENT_TEMPLATE.FAT&amp;display_string=Audit&amp;VAR:KEY=ZKBQROXYPO&amp;VAR:QUERY=RkZfR1JPU1NfTUdOKEFOTiwyMDE0LCwsUkYp&amp;WINDOW=FIRST_POPUP&amp;HEIGHT=450&amp;WIDTH=450&amp;START_MA","XIMIZED=FALSE&amp;VAR:CALENDAR=US&amp;VAR:SYMBOL=09227Q10&amp;VAR:INDEX=0"}</definedName>
    <definedName name="_536__FDSAUDITLINK__" hidden="1">{"fdsup://IBCentral/FAT Viewer?action=UPDATE&amp;creator=factset&amp;DOC_NAME=fat:reuters_annual_source_window.fat&amp;display_string=Audit&amp;DYN_ARGS=TRUE&amp;VAR:ID1=017665&amp;VAR:RCODE=FIBCEBIT&amp;VAR:SDATE=20070999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62__FDSAUDITLINK__" hidden="1">{"fdsup://directions/FAT Viewer?action=UPDATE&amp;creator=factset&amp;DYN_ARGS=TRUE&amp;DOC_NAME=FAT:FQL_AUDITING_CLIENT_TEMPLATE.FAT&amp;display_string=Audit&amp;VAR:KEY=FYRCTITCPE&amp;VAR:QUERY=RkZfRUJJVERBX09QRVIoQ0FMLDIwMTEp&amp;WINDOW=FIRST_POPUP&amp;HEIGHT=450&amp;WIDTH=450&amp;START_MAXIMI","ZED=FALSE&amp;VAR:CALENDAR=US&amp;VAR:SYMBOL=80876010&amp;VAR:INDEX=0"}</definedName>
    <definedName name="_537__FDSAUDITLINK__" hidden="1">{"fdsup://IBCentral/FAT Viewer?action=UPDATE&amp;creator=factset&amp;DOC_NAME=fat:reuters_annual_source_window.fat&amp;display_string=Audit&amp;DYN_ARGS=TRUE&amp;VAR:ID1=017665&amp;VAR:RCODE=FIBCEBIT&amp;VAR:SDATE=20060999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73__FDSAUDITLINK__" hidden="1">{"fdsup://directions/FAT Viewer?action=UPDATE&amp;creator=factset&amp;DYN_ARGS=TRUE&amp;DOC_NAME=FAT:FQL_AUDITING_CLIENT_TEMPLATE.FAT&amp;display_string=Audit&amp;VAR:KEY=VWHMZODUFU&amp;VAR:QUERY=RkZfR1JPU1NfTUdOKEFOTiwyMDEyLCwsUkYp&amp;WINDOW=FIRST_POPUP&amp;HEIGHT=450&amp;WIDTH=450&amp;START_MA","XIMIZED=FALSE&amp;VAR:CALENDAR=US&amp;VAR:SYMBOL=98433210&amp;VAR:INDEX=0"}</definedName>
    <definedName name="_5377__FDSAUDITLINK__" hidden="1">{"fdsup://directions/FAT Viewer?action=UPDATE&amp;creator=factset&amp;DYN_ARGS=TRUE&amp;DOC_NAME=FAT:FQL_AUDITING_CLIENT_TEMPLATE.FAT&amp;display_string=Audit&amp;VAR:KEY=TQFKROTIBG&amp;VAR:QUERY=RkZfRUJJVERBX09QRVIoQ0FMLDIwMDgp&amp;WINDOW=FIRST_POPUP&amp;HEIGHT=450&amp;WIDTH=450&amp;START_MAXIMI","ZED=FALSE&amp;VAR:CALENDAR=US&amp;VAR:SYMBOL=80786310&amp;VAR:INDEX=0"}</definedName>
    <definedName name="_538__FDSAUDITLINK__" hidden="1">{"fdsup://IBCentral/FAT Viewer?action=UPDATE&amp;creator=factset&amp;DOC_NAME=fat:reuters_annual_source_window.fat&amp;display_string=Audit&amp;DYN_ARGS=TRUE&amp;VAR:ID1=017665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85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5386__FDSAUDITLINK__" hidden="1">{"fdsup://directions/FAT Viewer?action=UPDATE&amp;creator=factset&amp;DYN_ARGS=TRUE&amp;DOC_NAME=FAT:FQL_AUDITING_CLIENT_TEMPLATE.FAT&amp;display_string=Audit&amp;VAR:KEY=NUFYHIHYJY&amp;VAR:QUERY=RkZfRUJJVERBX09QRVIoQ0FMLDIwMTMp&amp;WINDOW=FIRST_POPUP&amp;HEIGHT=450&amp;WIDTH=450&amp;START_MAXIMI","ZED=FALSE&amp;VAR:CALENDAR=US&amp;VAR:SYMBOL=65487R30&amp;VAR:INDEX=0"}</definedName>
    <definedName name="_539__FDSAUDITLINK__" hidden="1">{"fdsup://IBCentral/FAT Viewer?action=UPDATE&amp;creator=factset&amp;DOC_NAME=fat:reuters_annual_source_window.fat&amp;display_string=Audit&amp;DYN_ARGS=TRUE&amp;VAR:ID1=017665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93__FDSAUDITLINK__" hidden="1">{"fdsup://directions/FAT Viewer?action=UPDATE&amp;creator=factset&amp;DYN_ARGS=TRUE&amp;DOC_NAME=FAT:FQL_AUDITING_CLIENT_TEMPLATE.FAT&amp;display_string=Audit&amp;VAR:KEY=DIPWFSNSLA&amp;VAR:QUERY=RkZfR1JPU1NfTUdOKEFOTiwyMDEyLCwsUkYp&amp;WINDOW=FIRST_POPUP&amp;HEIGHT=450&amp;WIDTH=450&amp;START_MA","XIMIZED=FALSE&amp;VAR:CALENDAR=US&amp;VAR:SYMBOL=21031310&amp;VAR:INDEX=0"}</definedName>
    <definedName name="_5394__FDSAUDITLINK__" hidden="1">{"fdsup://directions/FAT Viewer?action=UPDATE&amp;creator=factset&amp;DYN_ARGS=TRUE&amp;DOC_NAME=FAT:FQL_AUDITING_CLIENT_TEMPLATE.FAT&amp;display_string=Audit&amp;VAR:KEY=REHSHYPILY&amp;VAR:QUERY=RkZfRUJJVERBX09QRVIoQ0FMLDIwMTEp&amp;WINDOW=FIRST_POPUP&amp;HEIGHT=450&amp;WIDTH=450&amp;START_MAXIMI","ZED=FALSE&amp;VAR:CALENDAR=US&amp;VAR:SYMBOL=MORN&amp;VAR:INDEX=0"}</definedName>
    <definedName name="_5399__FDSAUDITLINK__" hidden="1">{"fdsup://directions/FAT Viewer?action=UPDATE&amp;creator=factset&amp;DYN_ARGS=TRUE&amp;DOC_NAME=FAT:FQL_AUDITING_CLIENT_TEMPLATE.FAT&amp;display_string=Audit&amp;VAR:KEY=QVIPGXQTEF&amp;VAR:QUERY=RkZfR1JPU1NfTUdOKEFOTiwyMDExLCwsUkYp&amp;WINDOW=FIRST_POPUP&amp;HEIGHT=450&amp;WIDTH=450&amp;START_MA","XIMIZED=FALSE&amp;VAR:CALENDAR=US&amp;VAR:SYMBOL=ANGI&amp;VAR:INDEX=0"}</definedName>
    <definedName name="_54______123Graph_XCHART_6" hidden="1">#REF!</definedName>
    <definedName name="_54__123Graph_CCHART_1" hidden="1">#REF!</definedName>
    <definedName name="_54__FDSAUDITLINK__" hidden="1">{"fdsup://IBCentral/FAT Viewer?action=UPDATE&amp;creator=factset&amp;DOC_NAME=fat:reuters_semi_source_window.fat&amp;display_string=Audit&amp;DYN_ARGS=TRUE&amp;VAR:ID1=337326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annual_source_window.fat&amp;display_string=Audit&amp;DYN_ARGS=TRUE&amp;VAR:ID1=017665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annual_source_window.fat&amp;display_string=Audit&amp;DYN_ARGS=TRUE&amp;VAR:ID1=017665&amp;VAR:RCODE=FDSREVSTOTAL&amp;VAR:SDATE=20080999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412__FDSAUDITLINK__" hidden="1">{"fdsup://directions/FAT Viewer?action=UPDATE&amp;creator=factset&amp;DYN_ARGS=TRUE&amp;DOC_NAME=FAT:FQL_AUDITING_CLIENT_TEMPLATE.FAT&amp;display_string=Audit&amp;VAR:KEY=SZANANENMJ&amp;VAR:QUERY=RkZfR1JPU1NfTUdOKEFOTiwyMDA5LCwsUkYp&amp;WINDOW=FIRST_POPUP&amp;HEIGHT=450&amp;WIDTH=450&amp;START_MA","XIMIZED=FALSE&amp;VAR:CALENDAR=US&amp;VAR:SYMBOL=ZNGA&amp;VAR:INDEX=0"}</definedName>
    <definedName name="_5415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5417__FDSAUDITLINK__" hidden="1">{"fdsup://directions/FAT Viewer?action=UPDATE&amp;creator=factset&amp;DYN_ARGS=TRUE&amp;DOC_NAME=FAT:FQL_AUDITING_CLIENT_TEMPLATE.FAT&amp;display_string=Audit&amp;VAR:KEY=FGNKRYZMPE&amp;VAR:QUERY=RkZfR1JPU1NfTUdOKEFOTiwyMDExLCwsUkYp&amp;WINDOW=FIRST_POPUP&amp;HEIGHT=450&amp;WIDTH=450&amp;START_MA","XIMIZED=FALSE&amp;VAR:CALENDAR=US&amp;VAR:SYMBOL=93964010&amp;VAR:INDEX=0"}</definedName>
    <definedName name="_5419__FDSAUDITLINK__" hidden="1">{"fdsup://directions/FAT Viewer?action=UPDATE&amp;creator=factset&amp;DYN_ARGS=TRUE&amp;DOC_NAME=FAT:FQL_AUDITING_CLIENT_TEMPLATE.FAT&amp;display_string=Audit&amp;VAR:KEY=JOVENIZWBA&amp;VAR:QUERY=RkZfR1JPU1NfTUdOKEFOTiwyMDA5LCwsUkYp&amp;WINDOW=FIRST_POPUP&amp;HEIGHT=450&amp;WIDTH=450&amp;START_MA","XIMIZED=FALSE&amp;VAR:CALENDAR=US&amp;VAR:SYMBOL=649926&amp;VAR:INDEX=0"}</definedName>
    <definedName name="_542__FDSAUDITLINK__" hidden="1">{"fdsup://IBCentral/FAT Viewer?action=UPDATE&amp;creator=factset&amp;DOC_NAME=fat:reuters_annual_source_window.fat&amp;display_string=Audit&amp;DYN_ARGS=TRUE&amp;VAR:ID1=017665&amp;VAR:RCODE=FDSREVSTOTAL&amp;VAR:SDATE=20070999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420__FDSAUDITLINK__" hidden="1">{"fdsup://directions/FAT Viewer?action=UPDATE&amp;creator=factset&amp;DYN_ARGS=TRUE&amp;DOC_NAME=FAT:FQL_AUDITING_CLIENT_TEMPLATE.FAT&amp;display_string=Audit&amp;VAR:KEY=EPILEDGXCD&amp;VAR:QUERY=RkZfR1JPU1NfTUdOKEFOTiwyMDEyLCwsUkYp&amp;WINDOW=FIRST_POPUP&amp;HEIGHT=450&amp;WIDTH=450&amp;START_MA","XIMIZED=FALSE&amp;VAR:CALENDAR=US&amp;VAR:SYMBOL=BIDU&amp;VAR:INDEX=0"}</definedName>
    <definedName name="_5424__FDSAUDITLINK__" hidden="1">{"fdsup://directions/FAT Viewer?action=UPDATE&amp;creator=factset&amp;DYN_ARGS=TRUE&amp;DOC_NAME=FAT:FQL_AUDITING_CLIENT_TEMPLATE.FAT&amp;display_string=Audit&amp;VAR:KEY=VCHARKLCNY&amp;VAR:QUERY=RkZfU0FMRVMoQ0FMLDIwMTAp&amp;WINDOW=FIRST_POPUP&amp;HEIGHT=450&amp;WIDTH=450&amp;START_MAXIMIZED=FALS","E&amp;VAR:CALENDAR=US&amp;VAR:SYMBOL=75968L10&amp;VAR:INDEX=0"}</definedName>
    <definedName name="_5429__FDSAUDITLINK__" hidden="1">{"fdsup://directions/FAT Viewer?action=UPDATE&amp;creator=factset&amp;DYN_ARGS=TRUE&amp;DOC_NAME=FAT:FQL_AUDITING_CLIENT_TEMPLATE.FAT&amp;display_string=Audit&amp;VAR:KEY=AZMRMHWNAP&amp;VAR:QUERY=RkZfRUJJVERBX09QRVIoQ0FMLDIwMTAp&amp;WINDOW=FIRST_POPUP&amp;HEIGHT=450&amp;WIDTH=450&amp;START_MAXIMI","ZED=FALSE&amp;VAR:CALENDAR=US&amp;VAR:SYMBOL=53578A10&amp;VAR:INDEX=0"}</definedName>
    <definedName name="_543__FDSAUDITLINK__" hidden="1">{"fdsup://IBCentral/FAT Viewer?action=UPDATE&amp;creator=factset&amp;DOC_NAME=fat:reuters_annual_source_window.fat&amp;display_string=Audit&amp;DYN_ARGS=TRUE&amp;VAR:ID1=455660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33__FDSAUDITLINK__" hidden="1">{"fdsup://directions/FAT Viewer?action=UPDATE&amp;creator=factset&amp;DYN_ARGS=TRUE&amp;DOC_NAME=FAT:FQL_AUDITING_CLIENT_TEMPLATE.FAT&amp;display_string=Audit&amp;VAR:KEY=VYXQVQVIJC&amp;VAR:QUERY=KEZGX0VCSVREQV9JQihMVE1TLDAsLCwsKUBGRl9FQklUREFfSUIoQU5OLDAsLCwsKSk=&amp;WINDOW=FIRST_POP","UP&amp;HEIGHT=450&amp;WIDTH=450&amp;START_MAXIMIZED=FALSE&amp;VAR:CALENDAR=US&amp;VAR:SYMBOL=067760&amp;VAR:INDEX=0"}</definedName>
    <definedName name="_544__FDSAUDITLINK__" hidden="1">{"fdsup://IBCentral/FAT Viewer?action=UPDATE&amp;creator=factset&amp;DOC_NAME=fat:reuters_annual_source_window.fat&amp;display_string=Audit&amp;DYN_ARGS=TRUE&amp;VAR:ID1=455660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41__FDSAUDITLINK__" hidden="1">{"fdsup://directions/FAT Viewer?action=UPDATE&amp;creator=factset&amp;DYN_ARGS=TRUE&amp;DOC_NAME=FAT:FQL_AUDITING_CLIENT_TEMPLATE.FAT&amp;display_string=Audit&amp;VAR:KEY=KBCJCJSHIX&amp;VAR:QUERY=RkZfR1JPU1NfTUdOKEFOTiwyMDEzLCwsUkYp&amp;WINDOW=FIRST_POPUP&amp;HEIGHT=450&amp;WIDTH=450&amp;START_MA","XIMIZED=FALSE&amp;VAR:CALENDAR=US&amp;VAR:SYMBOL=98377210&amp;VAR:INDEX=0"}</definedName>
    <definedName name="_5447__FDSAUDITLINK__" hidden="1">{"fdsup://directions/FAT Viewer?action=UPDATE&amp;creator=factset&amp;DYN_ARGS=TRUE&amp;DOC_NAME=FAT:FQL_AUDITING_CLIENT_TEMPLATE.FAT&amp;display_string=Audit&amp;VAR:KEY=KPGNOJQHUF&amp;VAR:QUERY=RkZfR1JPU1NfTUdOKEFOTiwyMDEzLCwsUkYp&amp;WINDOW=FIRST_POPUP&amp;HEIGHT=450&amp;WIDTH=450&amp;START_MA","XIMIZED=FALSE&amp;VAR:CALENDAR=US&amp;VAR:SYMBOL=LOOP&amp;VAR:INDEX=0"}</definedName>
    <definedName name="_545__FDSAUDITLINK__" hidden="1">{"fdsup://IBCentral/FAT Viewer?action=UPDATE&amp;creator=factset&amp;DOC_NAME=fat:reuters_annual_source_window.fat&amp;display_string=Audit&amp;DYN_ARGS=TRUE&amp;VAR:ID1=455660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54__FDSAUDITLINK__" hidden="1">{"fdsup://directions/FAT Viewer?action=UPDATE&amp;creator=factset&amp;DYN_ARGS=TRUE&amp;DOC_NAME=FAT:FQL_AUDITING_CLIENT_TEMPLATE.FAT&amp;display_string=Audit&amp;VAR:KEY=XSTIREVUBS&amp;VAR:QUERY=RkZfQ09NX1NIU19PVVRfRVBTX0JBU0lDKENBTCxOT1cp&amp;WINDOW=FIRST_POPUP&amp;HEIGHT=450&amp;WIDTH=450&amp;","START_MAXIMIZED=FALSE&amp;VAR:CALENDAR=US&amp;VAR:SYMBOL=0550-HK&amp;VAR:INDEX=0"}</definedName>
    <definedName name="_5459__FDSAUDITLINK__" hidden="1">{"fdsup://directions/FAT Viewer?action=UPDATE&amp;creator=factset&amp;DYN_ARGS=TRUE&amp;DOC_NAME=FAT:FQL_AUDITING_CLIENT_TEMPLATE.FAT&amp;display_string=Audit&amp;VAR:KEY=RETUTARIHC&amp;VAR:QUERY=RkZfR1JPU1NfTUdOKEFOTiwyMDEwLCwsUkYp&amp;WINDOW=FIRST_POPUP&amp;HEIGHT=450&amp;WIDTH=450&amp;START_MA","XIMIZED=FALSE&amp;VAR:CALENDAR=US&amp;VAR:SYMBOL=235795&amp;VAR:INDEX=0"}</definedName>
    <definedName name="_546__FDSAUDITLINK__" hidden="1">{"fdsup://IBCentral/FAT Viewer?action=UPDATE&amp;creator=factset&amp;DOC_NAME=fat:reuters_annual_source_window.fat&amp;display_string=Audit&amp;DYN_ARGS=TRUE&amp;VAR:ID1=455660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61__FDSAUDITLINK__" hidden="1">{"fdsup://directions/FAT Viewer?action=UPDATE&amp;creator=factset&amp;DYN_ARGS=TRUE&amp;DOC_NAME=FAT:FQL_AUDITING_CLIENT_TEMPLATE.FAT&amp;display_string=Audit&amp;VAR:KEY=ZOBGVMVEHG&amp;VAR:QUERY=RkZfR1JPU1NfTUdOKEFOTiwyMDEzLCwsUkYp&amp;WINDOW=FIRST_POPUP&amp;HEIGHT=450&amp;WIDTH=450&amp;START_MA","XIMIZED=FALSE&amp;VAR:CALENDAR=US&amp;VAR:SYMBOL=21031310&amp;VAR:INDEX=0"}</definedName>
    <definedName name="_5467__FDSAUDITLINK__" hidden="1">{"fdsup://directions/FAT Viewer?action=UPDATE&amp;creator=factset&amp;DYN_ARGS=TRUE&amp;DOC_NAME=FAT:FQL_AUDITING_CLIENT_TEMPLATE.FAT&amp;display_string=Audit&amp;VAR:KEY=NOBKNETSJK&amp;VAR:QUERY=RkZfR1JPU1NfTUdOKEFOTiwyMDEwLCwsUkYp&amp;WINDOW=FIRST_POPUP&amp;HEIGHT=450&amp;WIDTH=450&amp;START_MA","XIMIZED=FALSE&amp;VAR:CALENDAR=US&amp;VAR:SYMBOL=MOVED-US&amp;VAR:INDEX=0"}</definedName>
    <definedName name="_547__FDSAUDITLINK__" hidden="1">{"fdsup://IBCentral/FAT Viewer?action=UPDATE&amp;creator=factset&amp;DOC_NAME=fat:reuters_annual_source_window.fat&amp;display_string=Audit&amp;DYN_ARGS=TRUE&amp;VAR:ID1=455660&amp;VAR:RCODE=FIBCEBIT&amp;VAR:SDATE=20080699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72__FDSAUDITLINK__" hidden="1">{"fdsup://directions/FAT Viewer?action=UPDATE&amp;creator=factset&amp;DYN_ARGS=TRUE&amp;DOC_NAME=FAT:FQL_AUDITING_CLIENT_TEMPLATE.FAT&amp;display_string=Audit&amp;VAR:KEY=VMTUFEXMNE&amp;VAR:QUERY=RkZfR1JPU1NfTUdOKEFOTiwyMDEzLCwsUkYp&amp;WINDOW=FIRST_POPUP&amp;HEIGHT=450&amp;WIDTH=450&amp;START_MA","XIMIZED=FALSE&amp;VAR:CALENDAR=US&amp;VAR:SYMBOL=98433210&amp;VAR:INDEX=0"}</definedName>
    <definedName name="_548__FDSAUDITLINK__" hidden="1">{"fdsup://IBCentral/FAT Viewer?action=UPDATE&amp;creator=factset&amp;DOC_NAME=fat:reuters_annual_source_window.fat&amp;display_string=Audit&amp;DYN_ARGS=TRUE&amp;VAR:ID1=455660&amp;VAR:RCODE=FIBCEBIT&amp;VAR:SDATE=20070699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80__FDSAUDITLINK__" hidden="1">{"fdsup://directions/FAT Viewer?action=UPDATE&amp;creator=factset&amp;DYN_ARGS=TRUE&amp;DOC_NAME=FAT:FQL_AUDITING_CLIENT_TEMPLATE.FAT&amp;display_string=Audit&amp;VAR:KEY=DQRCNQRGRG&amp;VAR:QUERY=RkZfR1JPU1NfTUdOKEFOTiwyMDEwLCwsUkYp&amp;WINDOW=FIRST_POPUP&amp;HEIGHT=450&amp;WIDTH=450&amp;START_MA","XIMIZED=FALSE&amp;VAR:CALENDAR=US&amp;VAR:SYMBOL=52376810&amp;VAR:INDEX=0"}</definedName>
    <definedName name="_5488__FDSAUDITLINK__" hidden="1">{"fdsup://directions/FAT Viewer?action=UPDATE&amp;creator=factset&amp;DYN_ARGS=TRUE&amp;DOC_NAME=FAT:FQL_AUDITING_CLIENT_TEMPLATE.FAT&amp;display_string=Audit&amp;VAR:KEY=ZYNMTMFWNQ&amp;VAR:QUERY=RkZfRUJJVERBX09QRVIoQ0FMLDIwMTAp&amp;WINDOW=FIRST_POPUP&amp;HEIGHT=450&amp;WIDTH=450&amp;START_MAXIMI","ZED=FALSE&amp;VAR:CALENDAR=US&amp;VAR:SYMBOL=93964010&amp;VAR:INDEX=0"}</definedName>
    <definedName name="_549__FDSAUDITLINK__" hidden="1">{"fdsup://IBCentral/FAT Viewer?action=UPDATE&amp;creator=factset&amp;DOC_NAME=fat:reuters_annual_source_window.fat&amp;display_string=Audit&amp;DYN_ARGS=TRUE&amp;VAR:ID1=455660&amp;VAR:RCODE=FIBCEBIT&amp;VAR:SDATE=20060699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92__FDSAUDITLINK__" hidden="1">{"fdsup://directions/FAT Viewer?action=UPDATE&amp;creator=factset&amp;DYN_ARGS=TRUE&amp;DOC_NAME=FAT:FQL_AUDITING_CLIENT_TEMPLATE.FAT&amp;display_string=Audit&amp;VAR:KEY=HUVWDMFMDC&amp;VAR:QUERY=RkZfRUJJVERBX09QRVIoQ0FMLDIwMTMp&amp;WINDOW=FIRST_POPUP&amp;HEIGHT=450&amp;WIDTH=450&amp;START_MAXIMI","ZED=FALSE&amp;VAR:CALENDAR=US&amp;VAR:SYMBOL=20934110&amp;VAR:INDEX=0"}</definedName>
    <definedName name="_5495__FDSAUDITLINK__" hidden="1">{"fdsup://directions/FAT Viewer?action=UPDATE&amp;creator=factset&amp;DYN_ARGS=TRUE&amp;DOC_NAME=FAT:FQL_AUDITING_CLIENT_TEMPLATE.FAT&amp;display_string=Audit&amp;VAR:KEY=JYFWVYPOLU&amp;VAR:QUERY=RkZfR1JPU1NfTUdOKEFOTiwyMDExLCwsUkYp&amp;WINDOW=FIRST_POPUP&amp;HEIGHT=450&amp;WIDTH=450&amp;START_MA","XIMIZED=FALSE&amp;VAR:CALENDAR=US&amp;VAR:SYMBOL=ATHN&amp;VAR:INDEX=0"}</definedName>
    <definedName name="_55______123Graph_XCHART_7" hidden="1">#REF!</definedName>
    <definedName name="_55__123Graph_ACHART_8" hidden="1">#REF!</definedName>
    <definedName name="_55__123Graph_XCHART_3" hidden="1">#REF!</definedName>
    <definedName name="_55__FDSAUDITLINK__" hidden="1">{"fdsup://IBCentral/FAT Viewer?action=UPDATE&amp;creator=factset&amp;DOC_NAME=fat:reuters_qtrly_source_window.fat&amp;display_string=Audit&amp;DYN_ARGS=TRUE&amp;VAR:ID1=681114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550__FDSAUDITLINK__" hidden="1">{"fdsup://IBCentral/FAT Viewer?action=UPDATE&amp;creator=factset&amp;DOC_NAME=fat:reuters_annual_source_window.fat&amp;display_string=Audit&amp;DYN_ARGS=TRUE&amp;VAR:ID1=455660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annual_source_window.fat&amp;display_string=Audit&amp;DYN_ARGS=TRUE&amp;VAR:ID1=455660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13__FDSAUDITLINK__" hidden="1">{"fdsup://directions/FAT Viewer?action=UPDATE&amp;creator=factset&amp;DYN_ARGS=TRUE&amp;DOC_NAME=FAT:FQL_AUDITING_CLIENT_TEMPLATE.FAT&amp;display_string=Audit&amp;VAR:KEY=PYNIRSZSDI&amp;VAR:QUERY=RkZfU0FMRVMoQ0FMLDIwMTEp&amp;WINDOW=FIRST_POPUP&amp;HEIGHT=450&amp;WIDTH=450&amp;START_MAXIMIZED=FALS","E&amp;VAR:CALENDAR=US&amp;VAR:SYMBOL=DNP&amp;VAR:INDEX=0"}</definedName>
    <definedName name="_5519__FDSAUDITLINK__" hidden="1">{"fdsup://directions/FAT Viewer?action=UPDATE&amp;creator=factset&amp;DYN_ARGS=TRUE&amp;DOC_NAME=FAT:FQL_AUDITING_CLIENT_TEMPLATE.FAT&amp;display_string=Audit&amp;VAR:KEY=UFSFWDWZER&amp;VAR:QUERY=RkZfR1JPU1NfTUdOKEFOTiwyMDE0LCwsUkYp&amp;WINDOW=FIRST_POPUP&amp;HEIGHT=450&amp;WIDTH=450&amp;START_MA","XIMIZED=FALSE&amp;VAR:CALENDAR=US&amp;VAR:SYMBOL=98377210&amp;VAR:INDEX=0"}</definedName>
    <definedName name="_552__FDSAUDITLINK__" hidden="1">{"fdsup://IBCentral/FAT Viewer?action=UPDATE&amp;creator=factset&amp;DOC_NAME=fat:reuters_annual_source_window.fat&amp;display_string=Audit&amp;DYN_ARGS=TRUE&amp;VAR:ID1=455660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20__FDSAUDITLINK__" hidden="1">{"fdsup://directions/FAT Viewer?action=UPDATE&amp;creator=factset&amp;DYN_ARGS=TRUE&amp;DOC_NAME=FAT:FQL_AUDITING_CLIENT_TEMPLATE.FAT&amp;display_string=Audit&amp;VAR:KEY=HSLWXUHIJG&amp;VAR:QUERY=RkZfU0FMRVMoQ0FMLDIwMDkp&amp;WINDOW=FIRST_POPUP&amp;HEIGHT=450&amp;WIDTH=450&amp;START_MAXIMIZED=FALS","E&amp;VAR:CALENDAR=US&amp;VAR:SYMBOL=AWAY&amp;VAR:INDEX=0"}</definedName>
    <definedName name="_5524__FDSAUDITLINK__" hidden="1">{"fdsup://directions/FAT Viewer?action=UPDATE&amp;creator=factset&amp;DYN_ARGS=TRUE&amp;DOC_NAME=FAT:FQL_AUDITING_CLIENT_TEMPLATE.FAT&amp;display_string=Audit&amp;VAR:KEY=HWLIDYRQLC&amp;VAR:QUERY=RkZfR1JPU1NfTUdOKEFOTiwyMDEwLCwsUkYp&amp;WINDOW=FIRST_POPUP&amp;HEIGHT=450&amp;WIDTH=450&amp;START_MA","XIMIZED=FALSE&amp;VAR:CALENDAR=US&amp;VAR:SYMBOL=068866&amp;VAR:INDEX=0"}</definedName>
    <definedName name="_5525__FDSAUDITLINK__" hidden="1">{"fdsup://Directions/FactSet Auditing Viewer?action=AUDIT_VALUE&amp;DB=129&amp;ID1=87424N10&amp;VALUEID=02649&amp;SDATE=201104&amp;PERIODTYPE=QTR_STD&amp;SCFT=3&amp;window=popup_no_bar&amp;width=385&amp;height=120&amp;START_MAXIMIZED=FALSE&amp;creator=factset&amp;display_string=Audit"}</definedName>
    <definedName name="_5528__FDSAUDITLINK__" hidden="1">{"fdsup://directions/FAT Viewer?action=UPDATE&amp;creator=factset&amp;DYN_ARGS=TRUE&amp;DOC_NAME=FAT:FQL_AUDITING_CLIENT_TEMPLATE.FAT&amp;display_string=Audit&amp;VAR:KEY=TALSFYPUJQ&amp;VAR:QUERY=RkZfU0FMRVMoQ0FMLDIwMTAp&amp;WINDOW=FIRST_POPUP&amp;HEIGHT=450&amp;WIDTH=450&amp;START_MAXIMIZED=FALS","E&amp;VAR:CALENDAR=US&amp;VAR:SYMBOL=GRPN&amp;VAR:INDEX=0"}</definedName>
    <definedName name="_553__FDSAUDITLINK__" hidden="1">{"fdsup://IBCentral/FAT Viewer?action=UPDATE&amp;creator=factset&amp;DOC_NAME=fat:reuters_annual_source_window.fat&amp;display_string=Audit&amp;DYN_ARGS=TRUE&amp;VAR:ID1=455660&amp;VAR:RCODE=FDSREVSTOTAL&amp;VAR:SDATE=20080699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532__FDSAUDITLINK__" hidden="1">{"fdsup://directions/FAT Viewer?action=UPDATE&amp;creator=factset&amp;DYN_ARGS=TRUE&amp;DOC_NAME=FAT:FQL_AUDITING_CLIENT_TEMPLATE.FAT&amp;display_string=Audit&amp;VAR:KEY=LUPGTSJUDG&amp;VAR:QUERY=RkZfR1JPU1NfTUdOKEFOTiwyMDEyLCwsUkYp&amp;WINDOW=FIRST_POPUP&amp;HEIGHT=450&amp;WIDTH=450&amp;START_MA","XIMIZED=FALSE&amp;VAR:CALENDAR=US&amp;VAR:SYMBOL=24802R50&amp;VAR:INDEX=0"}</definedName>
    <definedName name="_554__FDSAUDITLINK__" hidden="1">{"fdsup://IBCentral/FAT Viewer?action=UPDATE&amp;creator=factset&amp;DOC_NAME=fat:reuters_annual_source_window.fat&amp;display_string=Audit&amp;DYN_ARGS=TRUE&amp;VAR:ID1=455660&amp;VAR:RCODE=FDSREVSTOTAL&amp;VAR:SDATE=20070699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annual_source_window.fat&amp;display_string=Audit&amp;DYN_ARGS=TRUE&amp;VAR:ID1=513433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annual_source_window.fat&amp;display_string=Audit&amp;DYN_ARGS=TRUE&amp;VAR:ID1=513433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annual_source_window.fat&amp;display_string=Audit&amp;DYN_ARGS=TRUE&amp;VAR:ID1=513433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annual_source_window.fat&amp;display_string=Audit&amp;DYN_ARGS=TRUE&amp;VAR:ID1=557071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81__FDSAUDITLINK__" hidden="1">{"fdsup://directions/FAT Viewer?action=UPDATE&amp;creator=factset&amp;DYN_ARGS=TRUE&amp;DOC_NAME=FAT:FQL_AUDITING_CLIENT_TEMPLATE.FAT&amp;display_string=Audit&amp;VAR:KEY=XCRSVEZGZM&amp;VAR:QUERY=RkZfR1JPU1NfTUdOKEFOTiwyMDEwLCwsUkYp&amp;WINDOW=FIRST_POPUP&amp;HEIGHT=450&amp;WIDTH=450&amp;START_MA","XIMIZED=FALSE&amp;VAR:CALENDAR=US&amp;VAR:SYMBOL=00128210&amp;VAR:INDEX=0"}</definedName>
    <definedName name="_559__FDSAUDITLINK__" hidden="1">{"fdsup://IBCentral/FAT Viewer?action=UPDATE&amp;creator=factset&amp;DOC_NAME=fat:reuters_annual_source_window.fat&amp;display_string=Audit&amp;DYN_ARGS=TRUE&amp;VAR:ID1=557071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98__FDSAUDITLINK__" hidden="1">{"fdsup://directions/FAT Viewer?action=UPDATE&amp;creator=factset&amp;DYN_ARGS=TRUE&amp;DOC_NAME=FAT:FQL_AUDITING_CLIENT_TEMPLATE.FAT&amp;display_string=Audit&amp;VAR:KEY=LSJEZYPYTS&amp;VAR:QUERY=RkZfR1JPU1NfTUdOKEFOTiwyMDExLCwsUkYp&amp;WINDOW=FIRST_POPUP&amp;HEIGHT=450&amp;WIDTH=450&amp;START_MA","XIMIZED=FALSE&amp;VAR:CALENDAR=US&amp;VAR:SYMBOL=86323610&amp;VAR:INDEX=0"}</definedName>
    <definedName name="_56______123Graph_XCHART_8" hidden="1">#REF!</definedName>
    <definedName name="_56__123Graph_LBL_ACHART_1" hidden="1">#REF!</definedName>
    <definedName name="_56__FDSAUDITLINK__" hidden="1">{"fdsup://IBCentral/FAT Viewer?action=UPDATE&amp;creator=factset&amp;DOC_NAME=fat:reuters_qtrly_source_window.fat&amp;display_string=Audit&amp;DYN_ARGS=TRUE&amp;VAR:ID1=01860620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0__FDSAUDITLINK__" hidden="1">{"fdsup://IBCentral/FAT Viewer?action=UPDATE&amp;creator=factset&amp;DOC_NAME=fat:reuters_annual_source_window.fat&amp;display_string=Audit&amp;DYN_ARGS=TRUE&amp;VAR:ID1=557071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606__FDSAUDITLINK__" hidden="1">{"fdsup://directions/FAT Viewer?action=UPDATE&amp;creator=factset&amp;DYN_ARGS=TRUE&amp;DOC_NAME=FAT:FQL_AUDITING_CLIENT_TEMPLATE.FAT&amp;display_string=Audit&amp;VAR:KEY=BMXSJENEHS&amp;VAR:QUERY=RkZfRUJJVERBX09QRVIoQ0FMLDIwMDgp&amp;WINDOW=FIRST_POPUP&amp;HEIGHT=450&amp;WIDTH=450&amp;START_MAXIMI","ZED=FALSE&amp;VAR:CALENDAR=US&amp;VAR:SYMBOL=31620R10&amp;VAR:INDEX=0"}</definedName>
    <definedName name="_561__FDSAUDITLINK__" hidden="1">{"fdsup://IBCentral/FAT Viewer?action=UPDATE&amp;creator=factset&amp;DOC_NAME=fat:reuters_annual_source_window.fat&amp;display_string=Audit&amp;DYN_ARGS=TRUE&amp;VAR:ID1=557071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62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3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4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5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6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7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8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9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_____123Graph_ACHART_1" hidden="1">#REF!</definedName>
    <definedName name="_57__FDSAUDITLINK__" hidden="1">{"fdsup://IBCentral/FAT Viewer?action=UPDATE&amp;creator=factset&amp;DOC_NAME=fat:reuters_semi_source_window.fat&amp;display_string=Audit&amp;DYN_ARGS=TRUE&amp;VAR:ID1=B1HKRM&amp;VAR:RCODE=STLD&amp;VAR:SDATE=20081299&amp;VAR:FREQ=FSA&amp;VAR:RELITEM=RP&amp;VAR:CURRENCY=&amp;VAR:CURRSOURCE=EXSHARE&amp;VAR",":NATFREQ=FSA&amp;VAR:RFIELD=FINALIZED&amp;VAR:DB_TYPE=&amp;VAR:UNITS=M&amp;window=popup&amp;width=450&amp;height=300&amp;START_MAXIMIZED=FALSE"}</definedName>
    <definedName name="_570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1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2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3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4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5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6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7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8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79__FDSAUDITLINK__" hidden="1">{"fdsup://Directions/FAT Viewer?action=UPDATE&amp;creator=factset&amp;DOC_NAME=fat:reuters_semi_source_window.fat&amp;display_string=Audit&amp;DYN_ARGS=TRUE&amp;VAR:ID1=561947&amp;VAR:RCODE=FDSENTRPRVAL&amp;VAR:SDATE=37711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_____123Graph_ACHART_2" hidden="1">#REF!</definedName>
    <definedName name="_58__123Graph_ACHART_9" hidden="1">#REF!</definedName>
    <definedName name="_58__123Graph_XCHART_4" hidden="1">#REF!</definedName>
    <definedName name="_58__FDSAUDITLINK__" hidden="1">{"fdsup://IBCentral/FAT Viewer?action=UPDATE&amp;creator=factset&amp;DOC_NAME=fat:reuters_annual_source_window.fat&amp;display_string=Audit&amp;DYN_ARGS=TRUE&amp;VAR:ID1=09057220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80__FDSAUDITLINK__" hidden="1">{"fdsup://Directions/FAT Viewer?action=UPDATE&amp;creator=factset&amp;DOC_NAME=fat:reuters_semi_source_window.fat&amp;display_string=Audit&amp;DYN_ARGS=TRUE&amp;VAR:ID1=561947&amp;VAR:RCODE=FDSENTRPRVAL&amp;VAR:SDATE=37802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1__FDSAUDITLINK__" hidden="1">{"fdsup://Directions/FAT Viewer?action=UPDATE&amp;creator=factset&amp;DOC_NAME=fat:reuters_semi_source_window.fat&amp;display_string=Audit&amp;DYN_ARGS=TRUE&amp;VAR:ID1=561947&amp;VAR:RCODE=FDSENTRPRVAL&amp;VAR:SDATE=37894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2__FDSAUDITLINK__" hidden="1">{"fdsup://Directions/FAT Viewer?action=UPDATE&amp;creator=factset&amp;DOC_NAME=fat:reuters_semi_source_window.fat&amp;display_string=Audit&amp;DYN_ARGS=TRUE&amp;VAR:ID1=561947&amp;VAR:RCODE=FDSENTRPRVAL&amp;VAR:SDATE=37986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3__FDSAUDITLINK__" hidden="1">{"fdsup://Directions/FAT Viewer?action=UPDATE&amp;creator=factset&amp;DOC_NAME=fat:reuters_semi_source_window.fat&amp;display_string=Audit&amp;DYN_ARGS=TRUE&amp;VAR:ID1=561947&amp;VAR:RCODE=FDSENTRPRVAL&amp;VAR:SDATE=38077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3IQ___SET_WRITEDOWN_INS" hidden="1">"c59"</definedName>
    <definedName name="_584__FDSAUDITLINK__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5__FDSAUDITLINK__" hidden="1">{"fdsup://Directions/FAT Viewer?action=UPDATE&amp;creator=factset&amp;DOC_NAME=fat:reuters_semi_source_window.fat&amp;display_string=Audit&amp;DYN_ARGS=TRUE&amp;VAR:ID1=561947&amp;VAR:RCODE=FDSENTRPRVAL&amp;VAR:SDATE=38260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6__FDSAUDITLINK__" hidden="1">{"fdsup://Directions/FAT Viewer?action=UPDATE&amp;creator=factset&amp;DOC_NAME=fat:reuters_semi_source_window.fat&amp;display_string=Audit&amp;DYN_ARGS=TRUE&amp;VAR:ID1=561947&amp;VAR:RCODE=FDSENTRPRVAL&amp;VAR:SDATE=38352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7__FDSAUDITLINK__" hidden="1">{"fdsup://Directions/FAT Viewer?action=UPDATE&amp;creator=factset&amp;DOC_NAME=fat:reuters_semi_source_window.fat&amp;display_string=Audit&amp;DYN_ARGS=TRUE&amp;VAR:ID1=561947&amp;VAR:RCODE=FDSENTRPRVAL&amp;VAR:SDATE=38442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8__FDSAUDITLINK__" hidden="1">{"fdsup://Directions/FAT Viewer?action=UPDATE&amp;creator=factset&amp;DOC_NAME=fat:reuters_semi_source_window.fat&amp;display_string=Audit&amp;DYN_ARGS=TRUE&amp;VAR:ID1=561947&amp;VAR:RCODE=FDSENTRPRVAL&amp;VAR:SDATE=38533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9__FDSAUDITLINK__" hidden="1">{"fdsup://Directions/FAT Viewer?action=UPDATE&amp;creator=factset&amp;DOC_NAME=fat:reuters_semi_source_window.fat&amp;display_string=Audit&amp;DYN_ARGS=TRUE&amp;VAR:ID1=561947&amp;VAR:RCODE=FDSENTRPRVAL&amp;VAR:SDATE=38625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_____123Graph_ACHART_3" hidden="1">#REF!</definedName>
    <definedName name="_59__FDSAUDITLINK__" hidden="1">{"fdsup://IBCentral/FAT Viewer?action=UPDATE&amp;creator=factset&amp;DOC_NAME=fat:reuters_annual_source_window.fat&amp;display_string=Audit&amp;DYN_ARGS=TRUE&amp;VAR:ID1=09057220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90__FDSAUDITLINK__" hidden="1">{"fdsup://Directions/FAT Viewer?action=UPDATE&amp;creator=factset&amp;DOC_NAME=fat:reuters_semi_source_window.fat&amp;display_string=Audit&amp;DYN_ARGS=TRUE&amp;VAR:ID1=561947&amp;VAR:RCODE=FDSENTRPRVAL&amp;VAR:SDATE=38717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1__FDSAUDITLINK__" hidden="1">{"fdsup://Directions/FAT Viewer?action=UPDATE&amp;creator=factset&amp;DOC_NAME=fat:reuters_semi_source_window.fat&amp;display_string=Audit&amp;DYN_ARGS=TRUE&amp;VAR:ID1=561947&amp;VAR:RCODE=FDSENTRPRVAL&amp;VAR:SDATE=38807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2__FDSAUDITLINK__" hidden="1">{"fdsup://Directions/FAT Viewer?action=UPDATE&amp;creator=factset&amp;DOC_NAME=fat:reuters_semi_source_window.fat&amp;display_string=Audit&amp;DYN_ARGS=TRUE&amp;VAR:ID1=561947&amp;VAR:RCODE=FDSENTRPRVAL&amp;VAR:SDATE=38898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3__FDSAUDITLINK__" hidden="1">{"fdsup://Directions/FAT Viewer?action=UPDATE&amp;creator=factset&amp;DOC_NAME=fat:reuters_semi_source_window.fat&amp;display_string=Audit&amp;DYN_ARGS=TRUE&amp;VAR:ID1=561947&amp;VAR:RCODE=FDSENTRPRVAL&amp;VAR:SDATE=38990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4__FDSAUDITLINK__" hidden="1">{"fdsup://Directions/FAT Viewer?action=UPDATE&amp;creator=factset&amp;DOC_NAME=fat:reuters_semi_source_window.fat&amp;display_string=Audit&amp;DYN_ARGS=TRUE&amp;VAR:ID1=561947&amp;VAR:RCODE=FDSENTRPRVAL&amp;VAR:SDATE=39082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5__FDSAUDITLINK__" hidden="1">{"fdsup://Directions/FAT Viewer?action=UPDATE&amp;creator=factset&amp;DOC_NAME=fat:reuters_semi_source_window.fat&amp;display_string=Audit&amp;DYN_ARGS=TRUE&amp;VAR:ID1=561947&amp;VAR:RCODE=FDSENTRPRVAL&amp;VAR:SDATE=39172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6__FDSAUDITLINK__" hidden="1">{"fdsup://Directions/FAT Viewer?action=UPDATE&amp;creator=factset&amp;DOC_NAME=fat:reuters_semi_source_window.fat&amp;display_string=Audit&amp;DYN_ARGS=TRUE&amp;VAR:ID1=561947&amp;VAR:RCODE=FDSENTRPRVAL&amp;VAR:SDATE=39263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7__FDSAUDITLINK__" hidden="1">{"fdsup://Directions/FAT Viewer?action=UPDATE&amp;creator=factset&amp;DOC_NAME=fat:reuters_semi_source_window.fat&amp;display_string=Audit&amp;DYN_ARGS=TRUE&amp;VAR:ID1=561947&amp;VAR:RCODE=FDSENTRPRVAL&amp;VAR:SDATE=39355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8__FDSAUDITLINK__" hidden="1">{"fdsup://Directions/FAT Viewer?action=UPDATE&amp;creator=factset&amp;DOC_NAME=fat:reuters_semi_source_window.fat&amp;display_string=Audit&amp;DYN_ARGS=TRUE&amp;VAR:ID1=561947&amp;VAR:RCODE=FDSENTRPRVAL&amp;VAR:SDATE=39447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9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IQ_F_LB_DUE_CY3" hidden="1">"c2083"</definedName>
    <definedName name="_6" hidden="1">{"PVGraph2",#N/A,FALSE,"PV Data"}</definedName>
    <definedName name="_6_______123Graph_ACHART_6" hidden="1">#REF!</definedName>
    <definedName name="_6___123Graph_XChart_58B" hidden="1">#REF!</definedName>
    <definedName name="_6__123Graph_ACHART_10" hidden="1">#REF!</definedName>
    <definedName name="_6__123Graph_ACHART_14" hidden="1">#REF!</definedName>
    <definedName name="_6__123Graph_ACHART_2" hidden="1">#REF!</definedName>
    <definedName name="_6__123Graph_ACHART_5" hidden="1">#REF!</definedName>
    <definedName name="_6__123Graph_BCHART_2" hidden="1">#REF!</definedName>
    <definedName name="_6__123Graph_CCHART_1" hidden="1">#REF!</definedName>
    <definedName name="_6__123Graph_CCHART_2" hidden="1">#REF!</definedName>
    <definedName name="_6__123Graph_DCHART_9" hidden="1">#REF!</definedName>
    <definedName name="_6__123Graph_XCHART_1" hidden="1">#REF!</definedName>
    <definedName name="_6__123Graph_XChart_1A" hidden="1">#REF!</definedName>
    <definedName name="_6__123Graph_XCHART_3" hidden="1">#REF!</definedName>
    <definedName name="_6__123Graph_XChart_58B" hidden="1">#REF!</definedName>
    <definedName name="_6__FDSAUDITLINK__" hidden="1">{"fdsup://IBCentral/FAT Viewer?action=UPDATE&amp;creator=factset&amp;DOC_NAME=fat:reuters_semi_source_window.fat&amp;display_string=Audit&amp;DYN_ARGS=TRUE&amp;VAR:ID1=307572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6_0__123Grap" hidden="1">#REF!</definedName>
    <definedName name="_6_0__123Graph_BCHAR" hidden="1">#REF!</definedName>
    <definedName name="_6_123Grap" hidden="1">#REF!</definedName>
    <definedName name="_60_____123Graph_ACHART_4" hidden="1">#REF!</definedName>
    <definedName name="_60__FDSAUDITLINK__" hidden="1">{"fdsup://IBCentral/FAT Viewer?action=UPDATE&amp;creator=factset&amp;DOC_NAME=fat:reuters_annual_source_window.fat&amp;display_string=Audit&amp;DYN_ARGS=TRUE&amp;VAR:ID1=09057220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0_0__123Graph_ACHAR" hidden="1">#REF!</definedName>
    <definedName name="_60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_____123Graph_ACHART_5" hidden="1">#REF!</definedName>
    <definedName name="_61__123Graph_ACHART_4" hidden="1">#REF!</definedName>
    <definedName name="_61__123Graph_LBL_ACHART_5" hidden="1">#REF!</definedName>
    <definedName name="_61__123Graph_XCHART_5" hidden="1">#REF!</definedName>
    <definedName name="_61__FDSAUDITLINK__" hidden="1">{"fdsup://IBCentral/FAT Viewer?action=UPDATE&amp;creator=factset&amp;DOC_NAME=fat:reuters_annual_source_window.fat&amp;display_string=Audit&amp;DYN_ARGS=TRUE&amp;VAR:ID1=09057220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1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_____123Graph_ACHART_6" hidden="1">#REF!</definedName>
    <definedName name="_62__FDSAUDITLINK__" hidden="1">{"fdsup://IBCentral/FAT Viewer?action=UPDATE&amp;creator=factset&amp;DOC_NAME=fat:reuters_annual_source_window.fat&amp;display_string=Audit&amp;DYN_ARGS=TRUE&amp;VAR:ID1=09057220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2_0__123Graph_BCHAR" hidden="1">#REF!</definedName>
    <definedName name="_62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3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4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5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6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7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8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9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_____123Graph_ACHART_7" hidden="1">#REF!</definedName>
    <definedName name="_63__FDSAUDITLINK__" hidden="1">{"fdsup://IBCentral/FAT Viewer?action=UPDATE&amp;creator=factset&amp;DOC_NAME=fat:reuters_annual_source_window.fat&amp;display_string=Audit&amp;DYN_ARGS=TRUE&amp;VAR:ID1=09057220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30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1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3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4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5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6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7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8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9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_____123Graph_ACHART_8" hidden="1">#REF!</definedName>
    <definedName name="_64__123Graph_LBL_ACHART_6" hidden="1">#REF!</definedName>
    <definedName name="_64__123Graph_XCHART_6" hidden="1">#REF!</definedName>
    <definedName name="_64__FDSAUDITLINK__" hidden="1">{"fdsup://IBCentral/FAT Viewer?action=UPDATE&amp;creator=factset&amp;DOC_NAME=fat:reuters_annual_source_window.fat&amp;display_string=Audit&amp;DYN_ARGS=TRUE&amp;VAR:ID1=715603&amp;VAR:RCODE=FEDEP&amp;VAR:SDATE=20090399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4_0__123Graph_CCHAR" hidden="1">#REF!</definedName>
    <definedName name="_640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1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3__FDSAUDITLINK__" hidden="1">{"fdsup://Directions/FAT Viewer?action=UPDATE&amp;creator=factset&amp;DOC_NAME=fat:reuters_semi_source_window.fat&amp;display_string=Audit&amp;DYN_ARGS=TRUE&amp;VAR:ID1=075902&amp;VAR:RCODE=FDSENTRPRVAL&amp;VAR:SDATE=37711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4__FDSAUDITLINK__" hidden="1">{"fdsup://Directions/FAT Viewer?action=UPDATE&amp;creator=factset&amp;DOC_NAME=fat:reuters_semi_source_window.fat&amp;display_string=Audit&amp;DYN_ARGS=TRUE&amp;VAR:ID1=075902&amp;VAR:RCODE=FDSENTRPRVAL&amp;VAR:SDATE=37802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5__FDSAUDITLINK__" hidden="1">{"fdsup://Directions/FAT Viewer?action=UPDATE&amp;creator=factset&amp;DOC_NAME=fat:reuters_semi_source_window.fat&amp;display_string=Audit&amp;DYN_ARGS=TRUE&amp;VAR:ID1=075902&amp;VAR:RCODE=FDSENTRPRVAL&amp;VAR:SDATE=37894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6__FDSAUDITLINK__" hidden="1">{"fdsup://Directions/FAT Viewer?action=UPDATE&amp;creator=factset&amp;DOC_NAME=fat:reuters_semi_source_window.fat&amp;display_string=Audit&amp;DYN_ARGS=TRUE&amp;VAR:ID1=075902&amp;VAR:RCODE=FDSENTRPRVAL&amp;VAR:SDATE=37986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7__FDSAUDITLINK__" hidden="1">{"fdsup://Directions/FAT Viewer?action=UPDATE&amp;creator=factset&amp;DOC_NAME=fat:reuters_semi_source_window.fat&amp;display_string=Audit&amp;DYN_ARGS=TRUE&amp;VAR:ID1=075902&amp;VAR:RCODE=FDSENTRPRVAL&amp;VAR:SDATE=38077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8__FDSAUDITLINK__" hidden="1">{"fdsup://Directions/FAT Viewer?action=UPDATE&amp;creator=factset&amp;DOC_NAME=fat:reuters_semi_source_window.fat&amp;display_string=Audit&amp;DYN_ARGS=TRUE&amp;VAR:ID1=075902&amp;VAR:RCODE=FDSENTRPRVAL&amp;VAR:SDATE=38168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9__FDSAUDITLINK__" hidden="1">{"fdsup://Directions/FAT Viewer?action=UPDATE&amp;creator=factset&amp;DOC_NAME=fat:reuters_semi_source_window.fat&amp;display_string=Audit&amp;DYN_ARGS=TRUE&amp;VAR:ID1=075902&amp;VAR:RCODE=FDSENTRPRVAL&amp;VAR:SDATE=38260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_____123Graph_BCHART_1" hidden="1">#REF!</definedName>
    <definedName name="_65__FDSAUDITLINK__" hidden="1">{"fdsup://IBCentral/FAT Viewer?action=UPDATE&amp;creator=factset&amp;DOC_NAME=fat:reuters_annual_source_window.fat&amp;display_string=Audit&amp;DYN_ARGS=TRUE&amp;VAR:ID1=715603&amp;VAR:RCODE=FEDEP&amp;VAR:SDATE=20080399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50__FDSAUDITLINK__" hidden="1">{"fdsup://Directions/FAT Viewer?action=UPDATE&amp;creator=factset&amp;DOC_NAME=fat:reuters_semi_source_window.fat&amp;display_string=Audit&amp;DYN_ARGS=TRUE&amp;VAR:ID1=075902&amp;VAR:RCODE=FDSENTRPRVAL&amp;VAR:SDATE=38352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1__FDSAUDITLINK__" hidden="1">{"fdsup://Directions/FAT Viewer?action=UPDATE&amp;creator=factset&amp;DOC_NAME=fat:reuters_semi_source_window.fat&amp;display_string=Audit&amp;DYN_ARGS=TRUE&amp;VAR:ID1=075902&amp;VAR:RCODE=FDSENTRPRVAL&amp;VAR:SDATE=38442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2__FDSAUDITLINK__" hidden="1">{"fdsup://Directions/FAT Viewer?action=UPDATE&amp;creator=factset&amp;DOC_NAME=fat:reuters_semi_source_window.fat&amp;display_string=Audit&amp;DYN_ARGS=TRUE&amp;VAR:ID1=075902&amp;VAR:RCODE=FDSENTRPRVAL&amp;VAR:SDATE=38533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3__FDSAUDITLINK__" hidden="1">{"fdsup://Directions/FAT Viewer?action=UPDATE&amp;creator=factset&amp;DOC_NAME=fat:reuters_semi_source_window.fat&amp;display_string=Audit&amp;DYN_ARGS=TRUE&amp;VAR:ID1=075902&amp;VAR:RCODE=FDSENTRPRVAL&amp;VAR:SDATE=38625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4__FDSAUDITLINK__" hidden="1">{"fdsup://Directions/FAT Viewer?action=UPDATE&amp;creator=factset&amp;DOC_NAME=fat:reuters_semi_source_window.fat&amp;display_string=Audit&amp;DYN_ARGS=TRUE&amp;VAR:ID1=075902&amp;VAR:RCODE=FDSENTRPRVAL&amp;VAR:SDATE=38717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5__FDSAUDITLINK__" hidden="1">{"fdsup://Directions/FAT Viewer?action=UPDATE&amp;creator=factset&amp;DOC_NAME=fat:reuters_semi_source_window.fat&amp;display_string=Audit&amp;DYN_ARGS=TRUE&amp;VAR:ID1=075902&amp;VAR:RCODE=FDSENTRPRVAL&amp;VAR:SDATE=38807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6__FDSAUDITLINK__" hidden="1">{"fdsup://Directions/FAT Viewer?action=UPDATE&amp;creator=factset&amp;DOC_NAME=fat:reuters_semi_source_window.fat&amp;display_string=Audit&amp;DYN_ARGS=TRUE&amp;VAR:ID1=075902&amp;VAR:RCODE=FDSENTRPRVAL&amp;VAR:SDATE=38898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7__FDSAUDITLINK__" hidden="1">{"fdsup://Directions/FAT Viewer?action=UPDATE&amp;creator=factset&amp;DOC_NAME=fat:reuters_semi_source_window.fat&amp;display_string=Audit&amp;DYN_ARGS=TRUE&amp;VAR:ID1=075902&amp;VAR:RCODE=FDSENTRPRVAL&amp;VAR:SDATE=38990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8__FDSAUDITLINK__" hidden="1">{"fdsup://Directions/FAT Viewer?action=UPDATE&amp;creator=factset&amp;DOC_NAME=fat:reuters_semi_source_window.fat&amp;display_string=Audit&amp;DYN_ARGS=TRUE&amp;VAR:ID1=075902&amp;VAR:RCODE=FDSENTRPRVAL&amp;VAR:SDATE=39082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9__FDSAUDITLINK__" hidden="1">{"fdsup://Directions/FAT Viewer?action=UPDATE&amp;creator=factset&amp;DOC_NAME=fat:reuters_semi_source_window.fat&amp;display_string=Audit&amp;DYN_ARGS=TRUE&amp;VAR:ID1=075902&amp;VAR:RCODE=FDSENTRPRVAL&amp;VAR:SDATE=39172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_____123Graph_BCHART_2" hidden="1">#REF!</definedName>
    <definedName name="_66__FDSAUDITLINK__" hidden="1">{"fdsup://IBCentral/FAT Viewer?action=UPDATE&amp;creator=factset&amp;DOC_NAME=fat:reuters_annual_source_window.fat&amp;display_string=Audit&amp;DYN_ARGS=TRUE&amp;VAR:ID1=715603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6_0__123Graph_LBL_ACHAR" hidden="1">#REF!</definedName>
    <definedName name="_660__FDSAUDITLINK__" hidden="1">{"fdsup://Directions/FAT Viewer?action=UPDATE&amp;creator=factset&amp;DOC_NAME=fat:reuters_semi_source_window.fat&amp;display_string=Audit&amp;DYN_ARGS=TRUE&amp;VAR:ID1=075902&amp;VAR:RCODE=FDSENTRPRVAL&amp;VAR:SDATE=39263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1__FDSAUDITLINK__" hidden="1">{"fdsup://Directions/FAT Viewer?action=UPDATE&amp;creator=factset&amp;DOC_NAME=fat:reuters_semi_source_window.fat&amp;display_string=Audit&amp;DYN_ARGS=TRUE&amp;VAR:ID1=075902&amp;VAR:RCODE=FDSENTRPRVAL&amp;VAR:SDATE=39355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2__FDSAUDITLINK__" hidden="1">{"fdsup://Directions/FAT Viewer?action=UPDATE&amp;creator=factset&amp;DOC_NAME=fat:reuters_semi_source_window.fat&amp;display_string=Audit&amp;DYN_ARGS=TRUE&amp;VAR:ID1=075902&amp;VAR:RCODE=FDSENTRPRVAL&amp;VAR:SDATE=39447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3__FDSAUDITLINK__" hidden="1">{"fdsup://Directions/FAT Viewer?action=UPDATE&amp;creator=factset&amp;DOC_NAME=fat:reuters_semi_source_window.fat&amp;display_string=Audit&amp;DYN_ARGS=TRUE&amp;VAR:ID1=075902&amp;VAR:RCODE=FDSENTRPRVAL&amp;VAR:SDATE=39538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_____123Graph_BCHART_3" hidden="1">#REF!</definedName>
    <definedName name="_67__123Graph_LBL_ACHART_7" hidden="1">#REF!</definedName>
    <definedName name="_67__123Graph_XCHART_7" hidden="1">#REF!</definedName>
    <definedName name="_67__FDSAUDITLINK__" hidden="1">{"fdsup://IBCentral/FAT Viewer?action=UPDATE&amp;creator=factset&amp;DOC_NAME=fat:reuters_annual_source_window.fat&amp;display_string=Audit&amp;DYN_ARGS=TRUE&amp;VAR:ID1=715603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7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_____123Graph_BCHART_4" hidden="1">#REF!</definedName>
    <definedName name="_68__FDSAUDITLINK__" hidden="1">{"fdsup://IBCentral/FAT Viewer?action=UPDATE&amp;creator=factset&amp;DOC_NAME=fat:reuters_annual_source_window.fat&amp;display_string=Audit&amp;DYN_ARGS=TRUE&amp;VAR:ID1=596154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68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6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7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8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9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_____123Graph_BCHART_5" hidden="1">#REF!</definedName>
    <definedName name="_69__FDSAUDITLINK__" hidden="1">{"fdsup://IBCentral/FAT Viewer?action=UPDATE&amp;creator=factset&amp;DOC_NAME=fat:reuters_annual_source_window.fat&amp;display_string=Audit&amp;DYN_ARGS=TRUE&amp;VAR:ID1=596154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690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1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2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3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4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6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7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8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9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IQ_FHLB_DUE_CY" hidden="1">"c2082"</definedName>
    <definedName name="_7" hidden="1">{"PVGraph2",#N/A,FALSE,"PV Data"}</definedName>
    <definedName name="_7_______123Graph_ACHART_7" hidden="1">#REF!</definedName>
    <definedName name="_7__123Graph_ACHART_15" hidden="1">#REF!</definedName>
    <definedName name="_7__123Graph_AChart_1A" hidden="1">#REF!</definedName>
    <definedName name="_7__123Graph_ACHART_2" hidden="1">#REF!</definedName>
    <definedName name="_7__123Graph_ACHART_6" hidden="1">#REF!</definedName>
    <definedName name="_7__123Graph_BCHART_3" hidden="1">#REF!</definedName>
    <definedName name="_7__123Graph_DCHART_1" hidden="1">#REF!</definedName>
    <definedName name="_7__123Graph_ECHART_1" hidden="1">#REF!</definedName>
    <definedName name="_7__123Graph_LBL_ACHART_3" hidden="1">#REF!</definedName>
    <definedName name="_7__123Graph_XCHART_4" hidden="1">#REF!</definedName>
    <definedName name="_7__123Graph_XChart_58B" hidden="1">#REF!</definedName>
    <definedName name="_7__FDSAUDITLINK__" hidden="1">{"fdsup://IBCentral/FAT Viewer?action=UPDATE&amp;creator=factset&amp;DOC_NAME=fat:reuters_semi_source_window.fat&amp;display_string=Audit&amp;DYN_ARGS=TRUE&amp;VAR:ID1=682112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7_0__123Graph_CCHAR" hidden="1">#REF!</definedName>
    <definedName name="_70_____123Graph_BCHART_6" hidden="1">#REF!</definedName>
    <definedName name="_70__123Graph_XCHART_10" hidden="1">#REF!</definedName>
    <definedName name="_70__123Graph_XCHART_8" hidden="1">#REF!</definedName>
    <definedName name="_70__FDSAUDITLINK__" hidden="1">{"fdsup://IBCentral/FAT Viewer?action=UPDATE&amp;creator=factset&amp;DOC_NAME=fat:reuters_annual_source_window.fat&amp;display_string=Audit&amp;DYN_ARGS=TRUE&amp;VAR:ID1=596154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00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1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2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3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4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6__FDSAUDITLINK__" hidden="1">{"fdsup://Directions/FAT Viewer?action=UPDATE&amp;creator=factset&amp;DOC_NAME=fat:reuters_semi_source_window.fat&amp;display_string=Audit&amp;DYN_ARGS=TRUE&amp;VAR:ID1=596787&amp;VAR:RCODE=FDSENTRPRVAL&amp;VAR:SDATE=37711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7__FDSAUDITLINK__" hidden="1">{"fdsup://Directions/FAT Viewer?action=UPDATE&amp;creator=factset&amp;DOC_NAME=fat:reuters_semi_source_window.fat&amp;display_string=Audit&amp;DYN_ARGS=TRUE&amp;VAR:ID1=596787&amp;VAR:RCODE=FDSENTRPRVAL&amp;VAR:SDATE=37802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8__FDSAUDITLINK__" hidden="1">{"fdsup://Directions/FAT Viewer?action=UPDATE&amp;creator=factset&amp;DOC_NAME=fat:reuters_semi_source_window.fat&amp;display_string=Audit&amp;DYN_ARGS=TRUE&amp;VAR:ID1=596787&amp;VAR:RCODE=FDSENTRPRVAL&amp;VAR:SDATE=37894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9__FDSAUDITLINK__" hidden="1">{"fdsup://Directions/FAT Viewer?action=UPDATE&amp;creator=factset&amp;DOC_NAME=fat:reuters_semi_source_window.fat&amp;display_string=Audit&amp;DYN_ARGS=TRUE&amp;VAR:ID1=596787&amp;VAR:RCODE=FDSENTRPRVAL&amp;VAR:SDATE=37986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_____123Graph_BCHART_7" hidden="1">#REF!</definedName>
    <definedName name="_71__FDSAUDITLINK__" hidden="1">{"fdsup://IBCentral/FAT Viewer?action=UPDATE&amp;creator=factset&amp;DOC_NAME=fat:reuters_annual_source_window.fat&amp;display_string=Audit&amp;DYN_ARGS=TRUE&amp;VAR:ID1=715683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10__FDSAUDITLINK__" hidden="1">{"fdsup://Directions/FAT Viewer?action=UPDATE&amp;creator=factset&amp;DOC_NAME=fat:reuters_semi_source_window.fat&amp;display_string=Audit&amp;DYN_ARGS=TRUE&amp;VAR:ID1=596787&amp;VAR:RCODE=FDSENTRPRVAL&amp;VAR:SDATE=38077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1__FDSAUDITLINK__" hidden="1">{"fdsup://Directions/FAT Viewer?action=UPDATE&amp;creator=factset&amp;DOC_NAME=fat:reuters_semi_source_window.fat&amp;display_string=Audit&amp;DYN_ARGS=TRUE&amp;VAR:ID1=596787&amp;VAR:RCODE=FDSENTRPRVAL&amp;VAR:SDATE=38168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2__FDSAUDITLINK__" hidden="1">{"fdsup://Directions/FAT Viewer?action=UPDATE&amp;creator=factset&amp;DOC_NAME=fat:reuters_semi_source_window.fat&amp;display_string=Audit&amp;DYN_ARGS=TRUE&amp;VAR:ID1=596787&amp;VAR:RCODE=FDSENTRPRVAL&amp;VAR:SDATE=38260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3__FDSAUDITLINK__" hidden="1">{"fdsup://Directions/FAT Viewer?action=UPDATE&amp;creator=factset&amp;DOC_NAME=fat:reuters_semi_source_window.fat&amp;display_string=Audit&amp;DYN_ARGS=TRUE&amp;VAR:ID1=596787&amp;VAR:RCODE=FDSENTRPRVAL&amp;VAR:SDATE=38352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4__FDSAUDITLINK__" hidden="1">{"fdsup://Directions/FAT Viewer?action=UPDATE&amp;creator=factset&amp;DOC_NAME=fat:reuters_semi_source_window.fat&amp;display_string=Audit&amp;DYN_ARGS=TRUE&amp;VAR:ID1=596787&amp;VAR:RCODE=FDSENTRPRVAL&amp;VAR:SDATE=38442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5__FDSAUDITLINK__" hidden="1">{"fdsup://Directions/FAT Viewer?action=UPDATE&amp;creator=factset&amp;DOC_NAME=fat:reuters_semi_source_window.fat&amp;display_string=Audit&amp;DYN_ARGS=TRUE&amp;VAR:ID1=596787&amp;VAR:RCODE=FDSENTRPRVAL&amp;VAR:SDATE=38533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6__FDSAUDITLINK__" hidden="1">{"fdsup://Directions/FAT Viewer?action=UPDATE&amp;creator=factset&amp;DOC_NAME=fat:reuters_semi_source_window.fat&amp;display_string=Audit&amp;DYN_ARGS=TRUE&amp;VAR:ID1=596787&amp;VAR:RCODE=FDSENTRPRVAL&amp;VAR:SDATE=38625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7__FDSAUDITLINK__" hidden="1">{"fdsup://Directions/FAT Viewer?action=UPDATE&amp;creator=factset&amp;DOC_NAME=fat:reuters_semi_source_window.fat&amp;display_string=Audit&amp;DYN_ARGS=TRUE&amp;VAR:ID1=596787&amp;VAR:RCODE=FDSENTRPRVAL&amp;VAR:SDATE=38717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8__FDSAUDITLINK__" hidden="1">{"fdsup://Directions/FAT Viewer?action=UPDATE&amp;creator=factset&amp;DOC_NAME=fat:reuters_semi_source_window.fat&amp;display_string=Audit&amp;DYN_ARGS=TRUE&amp;VAR:ID1=596787&amp;VAR:RCODE=FDSENTRPRVAL&amp;VAR:SDATE=38807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9__FDSAUDITLINK__" hidden="1">{"fdsup://Directions/FAT Viewer?action=UPDATE&amp;creator=factset&amp;DOC_NAME=fat:reuters_semi_source_window.fat&amp;display_string=Audit&amp;DYN_ARGS=TRUE&amp;VAR:ID1=596787&amp;VAR:RCODE=FDSENTRPRVAL&amp;VAR:SDATE=38898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_____123Graph_CCHART_1" hidden="1">#REF!</definedName>
    <definedName name="_72__123Graph_ACHART_4" hidden="1">#REF!</definedName>
    <definedName name="_72__FDSAUDITLINK__" hidden="1">{"fdsup://IBCentral/FAT Viewer?action=UPDATE&amp;creator=factset&amp;DOC_NAME=fat:reuters_annual_source_window.fat&amp;display_string=Audit&amp;DYN_ARGS=TRUE&amp;VAR:ID1=715683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20__FDSAUDITLINK__" hidden="1">{"fdsup://Directions/FAT Viewer?action=UPDATE&amp;creator=factset&amp;DOC_NAME=fat:reuters_semi_source_window.fat&amp;display_string=Audit&amp;DYN_ARGS=TRUE&amp;VAR:ID1=596787&amp;VAR:RCODE=FDSENTRPRVAL&amp;VAR:SDATE=38990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1__FDSAUDITLINK__" hidden="1">{"fdsup://Directions/FAT Viewer?action=UPDATE&amp;creator=factset&amp;DOC_NAME=fat:reuters_semi_source_window.fat&amp;display_string=Audit&amp;DYN_ARGS=TRUE&amp;VAR:ID1=596787&amp;VAR:RCODE=FDSENTRPRVAL&amp;VAR:SDATE=39082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2__FDSAUDITLINK__" hidden="1">{"fdsup://Directions/FAT Viewer?action=UPDATE&amp;creator=factset&amp;DOC_NAME=fat:reuters_semi_source_window.fat&amp;display_string=Audit&amp;DYN_ARGS=TRUE&amp;VAR:ID1=596787&amp;VAR:RCODE=FDSENTRPRVAL&amp;VAR:SDATE=39172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3__FDSAUDITLINK__" hidden="1">{"fdsup://Directions/FAT Viewer?action=UPDATE&amp;creator=factset&amp;DOC_NAME=fat:reuters_semi_source_window.fat&amp;display_string=Audit&amp;DYN_ARGS=TRUE&amp;VAR:ID1=596787&amp;VAR:RCODE=FDSENTRPRVAL&amp;VAR:SDATE=39263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4__FDSAUDITLINK__" hidden="1">{"fdsup://Directions/FAT Viewer?action=UPDATE&amp;creator=factset&amp;DOC_NAME=fat:reuters_semi_source_window.fat&amp;display_string=Audit&amp;DYN_ARGS=TRUE&amp;VAR:ID1=596787&amp;VAR:RCODE=FDSENTRPRVAL&amp;VAR:SDATE=39355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5__FDSAUDITLINK__" hidden="1">{"fdsup://Directions/FAT Viewer?action=UPDATE&amp;creator=factset&amp;DOC_NAME=fat:reuters_semi_source_window.fat&amp;display_string=Audit&amp;DYN_ARGS=TRUE&amp;VAR:ID1=596787&amp;VAR:RCODE=FDSENTRPRVAL&amp;VAR:SDATE=39447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6__FDSAUDITLINK__" hidden="1">{"fdsup://Directions/FAT Viewer?action=UPDATE&amp;creator=factset&amp;DOC_NAME=fat:reuters_semi_source_window.fat&amp;display_string=Audit&amp;DYN_ARGS=TRUE&amp;VAR:ID1=596787&amp;VAR:RCODE=FDSENTRPRVAL&amp;VAR:SDATE=39538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28__FDSAUDITLINK__" hidden="1">{"fdsup://Directions/FAT Viewer?action=UPDATE&amp;creator=factset&amp;DOC_NAME=fat:reuters_semi_source_window.fat&amp;display_string=Audit&amp;DYN_ARGS=TRUE&amp;VAR:ID1=23332610&amp;VAR:RCODE=FDSENTRPRVAL&amp;VAR:SDATE=39538&amp;VAR:FREQ=Daily&amp;VAR:RELITEM=&amp;VAR:CURRENCY=USD&amp;VAR:CURRSOURCE=","EXSHARE&amp;VAR:NATFREQ=FSA&amp;VAR:RFIELD=FINALIZED&amp;VAR:DB_TYPE=&amp;VAR:UNITS=M&amp;window=popup&amp;width=450&amp;height=300&amp;START_MAXIMIZED=FALSE"}</definedName>
    <definedName name="_729__FDSAUDITLINK__" hidden="1">{"fdsup://directions/FAT Viewer?action=UPDATE&amp;creator=factSet&amp;DYN_ARGS=true&amp;DOC_NAME=FAT:RGA_ENTRPR_VAL_EV_SOURCE_WINDOW.FAT&amp;VAR:ID1=DST-US&amp;window=popup&amp;width=535&amp;height=425&amp;START_MAXIMIZED=FALSE&amp;Y=120"}</definedName>
    <definedName name="_73_____123Graph_CCHART_5" hidden="1">#REF!</definedName>
    <definedName name="_73__123Graph_ACHART_5" hidden="1">#REF!</definedName>
    <definedName name="_73__123Graph_XCHART_11" hidden="1">#REF!</definedName>
    <definedName name="_73__123Graph_XCHART_9" hidden="1">#REF!</definedName>
    <definedName name="_73__FDSAUDITLINK__" hidden="1">{"fdsup://IBCentral/FAT Viewer?action=UPDATE&amp;creator=factset&amp;DOC_NAME=fat:reuters_annual_source_window.fat&amp;display_string=Audit&amp;DYN_ARGS=TRUE&amp;VAR:ID1=715683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3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_____123Graph_CCHART_7" hidden="1">#REF!</definedName>
    <definedName name="_74__FDSAUDITLINK__" hidden="1">{"fdsup://IBCentral/FAT Viewer?action=UPDATE&amp;creator=factset&amp;DOC_NAME=fat:reuters_annual_source_window.fat&amp;display_string=Audit&amp;DYN_ARGS=TRUE&amp;VAR:ID1=715683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4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5_____123Graph_DCHART_5" hidden="1">#REF!</definedName>
    <definedName name="_75__FDSAUDITLINK__" hidden="1">{"fdsup://IBCentral/FAT Viewer?action=UPDATE&amp;creator=factset&amp;DOC_NAME=fat:reuters_annual_source_window.fat&amp;display_string=Audit&amp;DYN_ARGS=TRUE&amp;VAR:ID1=85891210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5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5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_____123Graph_ECHART_5" hidden="1">#REF!</definedName>
    <definedName name="_76__123Graph_XCHART_12" hidden="1">#REF!</definedName>
    <definedName name="_76__FDSAUDITLINK__" hidden="1">{"fdsup://IBCentral/FAT Viewer?action=UPDATE&amp;creator=factset&amp;DOC_NAME=fat:reuters_annual_source_window.fat&amp;display_string=Audit&amp;DYN_ARGS=TRUE&amp;VAR:ID1=85891210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6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_____123Graph_FCHART_5" hidden="1">#REF!</definedName>
    <definedName name="_77__FDSAUDITLINK__" hidden="1">{"fdsup://IBCentral/FAT Viewer?action=UPDATE&amp;creator=factset&amp;DOC_NAME=fat:reuters_annual_source_window.fat&amp;display_string=Audit&amp;DYN_ARGS=TRUE&amp;VAR:ID1=85891210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7_fdsAUDITLINK_" hidden="1">{"fdsup://IBCentral/FAT Viewer?action=UPDATE&amp;creator=factset&amp;DOC_NAME=fat:reuters_qtrly_source_window.fat&amp;display_string=Audit&amp;DYN_ARGS=TRUE&amp;VAR:ID1=29362U10&amp;VAR:RCODE=STLD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_77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_____123Graph_XCHART_2" hidden="1">#REF!</definedName>
    <definedName name="_78__123Graph_LBL_ACHART_3" hidden="1">#REF!</definedName>
    <definedName name="_78__FDSAUDITLINK__" hidden="1">{"fdsup://IBCentral/FAT Viewer?action=UPDATE&amp;creator=factset&amp;DOC_NAME=fat:reuters_annual_source_window.fat&amp;display_string=Audit&amp;DYN_ARGS=TRUE&amp;VAR:ID1=85891210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78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_____123Graph_XCHART_3" hidden="1">#REF!</definedName>
    <definedName name="_79__123Graph_XCHART_13" hidden="1">#REF!</definedName>
    <definedName name="_79__FDSAUDITLINK__" hidden="1">{"fdsup://IBCentral/FAT Viewer?action=UPDATE&amp;creator=factset&amp;DOC_NAME=fat:reuters_annual_source_window.fat&amp;display_string=Audit&amp;DYN_ARGS=TRUE&amp;VAR:ID1=85891210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79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6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7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8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9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wrn.²Ä1­Ó¤ë1_Ü20¤H." hidden="1">{#N/A,#N/A,FALSE,"²Ä1­Ó¤ë"}</definedName>
    <definedName name="_8" hidden="1">{"PVGraph2",#N/A,FALSE,"PV Data"}</definedName>
    <definedName name="_8_______123Graph_ACHART_8" hidden="1">#REF!</definedName>
    <definedName name="_8__123Graph_ACHART_16" hidden="1">#REF!</definedName>
    <definedName name="_8__123Graph_AChart_1A" hidden="1">#REF!</definedName>
    <definedName name="_8__123Graph_ACHART_3" hidden="1">#REF!</definedName>
    <definedName name="_8__123Graph_AChart_58B" hidden="1">#REF!</definedName>
    <definedName name="_8__123Graph_ACHART_7" hidden="1">#REF!</definedName>
    <definedName name="_8__123Graph_Aｸﾞﾗﾌ_1" hidden="1">#REF!</definedName>
    <definedName name="_8__123Graph_BCHART_1" hidden="1">#REF!</definedName>
    <definedName name="_8__123Graph_BCHART_4" hidden="1">#REF!</definedName>
    <definedName name="_8__123Graph_DCHART_10" hidden="1">#REF!</definedName>
    <definedName name="_8__123Graph_ECHART_10" hidden="1">#REF!</definedName>
    <definedName name="_8__123Graph_LBL_ACHART_1" hidden="1">#REF!</definedName>
    <definedName name="_8__123Graph_XCHART_2" hidden="1">#REF!</definedName>
    <definedName name="_8__123Graph_XCHART_3" hidden="1">#REF!</definedName>
    <definedName name="_8__FDSAUDITLINK__" hidden="1">{"fdsup://IBCentral/FAT Viewer?action=UPDATE&amp;creator=factset&amp;DOC_NAME=fat:reuters_qtrly_source_window.fat&amp;display_string=Audit&amp;DYN_ARGS=TRUE&amp;VAR:ID1=092232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8_0__123Graph_LBL_ACHAR" hidden="1">#REF!</definedName>
    <definedName name="_8_0_0Cwvu.GREY_A" hidden="1">#REF!</definedName>
    <definedName name="_80_____123Graph_XCHART_4" hidden="1">#REF!</definedName>
    <definedName name="_80__FDSAUDITLINK__" hidden="1">{"fdsup://IBCentral/FAT Viewer?action=UPDATE&amp;creator=factset&amp;DOC_NAME=fat:reuters_annual_source_window.fat&amp;display_string=Audit&amp;DYN_ARGS=TRUE&amp;VAR:ID1=91819410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00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1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2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3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4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6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7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8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9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_____123Graph_XCHART_5" hidden="1">#REF!</definedName>
    <definedName name="_81__FDSAUDITLINK__" hidden="1">{"fdsup://IBCentral/FAT Viewer?action=UPDATE&amp;creator=factset&amp;DOC_NAME=fat:reuters_annual_source_window.fat&amp;display_string=Audit&amp;DYN_ARGS=TRUE&amp;VAR:ID1=91819410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10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1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2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3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4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6__FDSAUDITLINK__" hidden="1">{"fdsup://Directions/FAT Viewer?action=UPDATE&amp;creator=factset&amp;DOC_NAME=fat:reuters_semi_source_window.fat&amp;display_string=Audit&amp;DYN_ARGS=TRUE&amp;VAR:ID1=629749&amp;VAR:RCODE=FDSENTRPRVAL&amp;VAR:SDATE=37711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7__FDSAUDITLINK__" hidden="1">{"fdsup://Directions/FAT Viewer?action=UPDATE&amp;creator=factset&amp;DOC_NAME=fat:reuters_semi_source_window.fat&amp;display_string=Audit&amp;DYN_ARGS=TRUE&amp;VAR:ID1=629749&amp;VAR:RCODE=FDSENTRPRVAL&amp;VAR:SDATE=37802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8__FDSAUDITLINK__" hidden="1">{"fdsup://Directions/FAT Viewer?action=UPDATE&amp;creator=factset&amp;DOC_NAME=fat:reuters_semi_source_window.fat&amp;display_string=Audit&amp;DYN_ARGS=TRUE&amp;VAR:ID1=629749&amp;VAR:RCODE=FDSENTRPRVAL&amp;VAR:SDATE=37894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9__FDSAUDITLINK__" hidden="1">{"fdsup://Directions/FAT Viewer?action=UPDATE&amp;creator=factset&amp;DOC_NAME=fat:reuters_semi_source_window.fat&amp;display_string=Audit&amp;DYN_ARGS=TRUE&amp;VAR:ID1=629749&amp;VAR:RCODE=FDSENTRPRVAL&amp;VAR:SDATE=37986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_____123Graph_XCHART_6" hidden="1">#REF!</definedName>
    <definedName name="_82__123Graph_XCHART_14" hidden="1">#REF!</definedName>
    <definedName name="_82__FDSAUDITLINK__" hidden="1">{"fdsup://IBCentral/FAT Viewer?action=UPDATE&amp;creator=factset&amp;DOC_NAME=fat:reuters_annual_source_window.fat&amp;display_string=Audit&amp;DYN_ARGS=TRUE&amp;VAR:ID1=91819410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20__FDSAUDITLINK__" hidden="1">{"fdsup://Directions/FAT Viewer?action=UPDATE&amp;creator=factset&amp;DOC_NAME=fat:reuters_semi_source_window.fat&amp;display_string=Audit&amp;DYN_ARGS=TRUE&amp;VAR:ID1=629749&amp;VAR:RCODE=FDSENTRPRVAL&amp;VAR:SDATE=38077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1__FDSAUDITLINK__" hidden="1">{"fdsup://Directions/FAT Viewer?action=UPDATE&amp;creator=factset&amp;DOC_NAME=fat:reuters_semi_source_window.fat&amp;display_string=Audit&amp;DYN_ARGS=TRUE&amp;VAR:ID1=629749&amp;VAR:RCODE=FDSENTRPRVAL&amp;VAR:SDATE=38168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2__FDSAUDITLINK__" hidden="1">{"fdsup://Directions/FAT Viewer?action=UPDATE&amp;creator=factset&amp;DOC_NAME=fat:reuters_semi_source_window.fat&amp;display_string=Audit&amp;DYN_ARGS=TRUE&amp;VAR:ID1=629749&amp;VAR:RCODE=FDSENTRPRVAL&amp;VAR:SDATE=38260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3__FDSAUDITLINK__" hidden="1">{"fdsup://Directions/FAT Viewer?action=UPDATE&amp;creator=factset&amp;DOC_NAME=fat:reuters_semi_source_window.fat&amp;display_string=Audit&amp;DYN_ARGS=TRUE&amp;VAR:ID1=629749&amp;VAR:RCODE=FDSENTRPRVAL&amp;VAR:SDATE=38352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4__FDSAUDITLINK__" hidden="1">{"fdsup://Directions/FAT Viewer?action=UPDATE&amp;creator=factset&amp;DOC_NAME=fat:reuters_semi_source_window.fat&amp;display_string=Audit&amp;DYN_ARGS=TRUE&amp;VAR:ID1=629749&amp;VAR:RCODE=FDSENTRPRVAL&amp;VAR:SDATE=38442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5__FDSAUDITLINK__" hidden="1">{"fdsup://Directions/FAT Viewer?action=UPDATE&amp;creator=factset&amp;DOC_NAME=fat:reuters_semi_source_window.fat&amp;display_string=Audit&amp;DYN_ARGS=TRUE&amp;VAR:ID1=629749&amp;VAR:RCODE=FDSENTRPRVAL&amp;VAR:SDATE=38533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6__FDSAUDITLINK__" hidden="1">{"fdsup://Directions/FAT Viewer?action=UPDATE&amp;creator=factset&amp;DOC_NAME=fat:reuters_semi_source_window.fat&amp;display_string=Audit&amp;DYN_ARGS=TRUE&amp;VAR:ID1=629749&amp;VAR:RCODE=FDSENTRPRVAL&amp;VAR:SDATE=38625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7__FDSAUDITLINK__" hidden="1">{"fdsup://Directions/FAT Viewer?action=UPDATE&amp;creator=factset&amp;DOC_NAME=fat:reuters_semi_source_window.fat&amp;display_string=Audit&amp;DYN_ARGS=TRUE&amp;VAR:ID1=629749&amp;VAR:RCODE=FDSENTRPRVAL&amp;VAR:SDATE=38717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8__FDSAUDITLINK__" hidden="1">{"fdsup://Directions/FAT Viewer?action=UPDATE&amp;creator=factset&amp;DOC_NAME=fat:reuters_semi_source_window.fat&amp;display_string=Audit&amp;DYN_ARGS=TRUE&amp;VAR:ID1=629749&amp;VAR:RCODE=FDSENTRPRVAL&amp;VAR:SDATE=38807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9__FDSAUDITLINK__" hidden="1">{"fdsup://Directions/FAT Viewer?action=UPDATE&amp;creator=factset&amp;DOC_NAME=fat:reuters_semi_source_window.fat&amp;display_string=Audit&amp;DYN_ARGS=TRUE&amp;VAR:ID1=629749&amp;VAR:RCODE=FDSENTRPRVAL&amp;VAR:SDATE=38898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_____123Graph_XCHART_7" hidden="1">#REF!</definedName>
    <definedName name="_83__FDSAUDITLINK__" hidden="1">{"fdsup://IBCentral/FAT Viewer?action=UPDATE&amp;creator=factset&amp;DOC_NAME=fat:reuters_annual_source_window.fat&amp;display_string=Audit&amp;DYN_ARGS=TRUE&amp;VAR:ID1=91819410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30__FDSAUDITLINK__" hidden="1">{"fdsup://Directions/FAT Viewer?action=UPDATE&amp;creator=factset&amp;DOC_NAME=fat:reuters_semi_source_window.fat&amp;display_string=Audit&amp;DYN_ARGS=TRUE&amp;VAR:ID1=629749&amp;VAR:RCODE=FDSENTRPRVAL&amp;VAR:SDATE=38990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1__FDSAUDITLINK__" hidden="1">{"fdsup://Directions/FAT Viewer?action=UPDATE&amp;creator=factset&amp;DOC_NAME=fat:reuters_semi_source_window.fat&amp;display_string=Audit&amp;DYN_ARGS=TRUE&amp;VAR:ID1=629749&amp;VAR:RCODE=FDSENTRPRVAL&amp;VAR:SDATE=39082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2__FDSAUDITLINK__" hidden="1">{"fdsup://Directions/FAT Viewer?action=UPDATE&amp;creator=factset&amp;DOC_NAME=fat:reuters_semi_source_window.fat&amp;display_string=Audit&amp;DYN_ARGS=TRUE&amp;VAR:ID1=629749&amp;VAR:RCODE=FDSENTRPRVAL&amp;VAR:SDATE=39172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3__FDSAUDITLINK__" hidden="1">{"fdsup://Directions/FAT Viewer?action=UPDATE&amp;creator=factset&amp;DOC_NAME=fat:reuters_semi_source_window.fat&amp;display_string=Audit&amp;DYN_ARGS=TRUE&amp;VAR:ID1=629749&amp;VAR:RCODE=FDSENTRPRVAL&amp;VAR:SDATE=39263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4__FDSAUDITLINK__" hidden="1">{"fdsup://Directions/FAT Viewer?action=UPDATE&amp;creator=factset&amp;DOC_NAME=fat:reuters_semi_source_window.fat&amp;display_string=Audit&amp;DYN_ARGS=TRUE&amp;VAR:ID1=629749&amp;VAR:RCODE=FDSENTRPRVAL&amp;VAR:SDATE=39355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5__FDSAUDITLINK__" hidden="1">{"fdsup://Directions/FAT Viewer?action=UPDATE&amp;creator=factset&amp;DOC_NAME=fat:reuters_semi_source_window.fat&amp;display_string=Audit&amp;DYN_ARGS=TRUE&amp;VAR:ID1=629749&amp;VAR:RCODE=FDSENTRPRVAL&amp;VAR:SDATE=39447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6__FDSAUDITLINK__" hidden="1">{"fdsup://Directions/FAT Viewer?action=UPDATE&amp;creator=factset&amp;DOC_NAME=fat:reuters_semi_source_window.fat&amp;display_string=Audit&amp;DYN_ARGS=TRUE&amp;VAR:ID1=629749&amp;VAR:RCODE=FDSENTRPRVAL&amp;VAR:SDATE=39538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38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39__123Graph_XChart_1A" hidden="1">#REF!</definedName>
    <definedName name="_839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_____123Graph_XCHART_8" hidden="1">#REF!</definedName>
    <definedName name="_84__FDSAUDITLINK__" hidden="1">{"fdsup://IBCentral/FAT Viewer?action=UPDATE&amp;creator=factset&amp;DOC_NAME=fat:reuters_annual_source_window.fat&amp;display_string=Audit&amp;DYN_ARGS=TRUE&amp;VAR:ID1=91819410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40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1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2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3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4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5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6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8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9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____123Graph_ACHART_1" hidden="1">#REF!</definedName>
    <definedName name="_85__123Graph_ACHART_6" hidden="1">#REF!</definedName>
    <definedName name="_85__123Graph_XCHART_15" hidden="1">#REF!</definedName>
    <definedName name="_85__FDSAUDITLINK__" hidden="1">{"fdsup://IBCentral/FAT Viewer?action=UPDATE&amp;creator=factset&amp;DOC_NAME=fat:reuters_annual_source_window.fat&amp;display_string=Audit&amp;DYN_ARGS=TRUE&amp;VAR:ID1=91390310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50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1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2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3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4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5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6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8__FDSAUDITLINK__" hidden="1">{"fdsup://Directions/FAT Viewer?action=UPDATE&amp;creator=factset&amp;DOC_NAME=fat:reuters_semi_source_window.fat&amp;display_string=Audit&amp;DYN_ARGS=TRUE&amp;VAR:ID1=B17KTF&amp;VAR:RCODE=FDSENTRPRVAL&amp;VAR:SDATE=37711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59__FDSAUDITLINK__" hidden="1">{"fdsup://Directions/FAT Viewer?action=UPDATE&amp;creator=factset&amp;DOC_NAME=fat:reuters_semi_source_window.fat&amp;display_string=Audit&amp;DYN_ARGS=TRUE&amp;VAR:ID1=B17KTF&amp;VAR:RCODE=FDSENTRPRVAL&amp;VAR:SDATE=37802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____123Graph_ACHART_2" hidden="1">#REF!</definedName>
    <definedName name="_86__FDSAUDITLINK__" hidden="1">{"fdsup://IBCentral/FAT Viewer?action=UPDATE&amp;creator=factset&amp;DOC_NAME=fat:reuters_annual_source_window.fat&amp;display_string=Audit&amp;DYN_ARGS=TRUE&amp;VAR:ID1=91390310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60__FDSAUDITLINK__" hidden="1">{"fdsup://Directions/FAT Viewer?action=UPDATE&amp;creator=factset&amp;DOC_NAME=fat:reuters_semi_source_window.fat&amp;display_string=Audit&amp;DYN_ARGS=TRUE&amp;VAR:ID1=B17KTF&amp;VAR:RCODE=FDSENTRPRVAL&amp;VAR:SDATE=37894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1__FDSAUDITLINK__" hidden="1">{"fdsup://Directions/FAT Viewer?action=UPDATE&amp;creator=factset&amp;DOC_NAME=fat:reuters_semi_source_window.fat&amp;display_string=Audit&amp;DYN_ARGS=TRUE&amp;VAR:ID1=B17KTF&amp;VAR:RCODE=FDSENTRPRVAL&amp;VAR:SDATE=37986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2__FDSAUDITLINK__" hidden="1">{"fdsup://Directions/FAT Viewer?action=UPDATE&amp;creator=factset&amp;DOC_NAME=fat:reuters_semi_source_window.fat&amp;display_string=Audit&amp;DYN_ARGS=TRUE&amp;VAR:ID1=B17KTF&amp;VAR:RCODE=FDSENTRPRVAL&amp;VAR:SDATE=38077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3__FDSAUDITLINK__" hidden="1">{"fdsup://Directions/FAT Viewer?action=UPDATE&amp;creator=factset&amp;DOC_NAME=fat:reuters_semi_source_window.fat&amp;display_string=Audit&amp;DYN_ARGS=TRUE&amp;VAR:ID1=B17KTF&amp;VAR:RCODE=FDSENTRPRVAL&amp;VAR:SDATE=38168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4__FDSAUDITLINK__" hidden="1">{"fdsup://Directions/FAT Viewer?action=UPDATE&amp;creator=factset&amp;DOC_NAME=fat:reuters_semi_source_window.fat&amp;display_string=Audit&amp;DYN_ARGS=TRUE&amp;VAR:ID1=B17KTF&amp;VAR:RCODE=FDSENTRPRVAL&amp;VAR:SDATE=38260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5__FDSAUDITLINK__" hidden="1">{"fdsup://Directions/FAT Viewer?action=UPDATE&amp;creator=factset&amp;DOC_NAME=fat:reuters_semi_source_window.fat&amp;display_string=Audit&amp;DYN_ARGS=TRUE&amp;VAR:ID1=B17KTF&amp;VAR:RCODE=FDSENTRPRVAL&amp;VAR:SDATE=38352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6__FDSAUDITLINK__" hidden="1">{"fdsup://Directions/FAT Viewer?action=UPDATE&amp;creator=factset&amp;DOC_NAME=fat:reuters_semi_source_window.fat&amp;display_string=Audit&amp;DYN_ARGS=TRUE&amp;VAR:ID1=B17KTF&amp;VAR:RCODE=FDSENTRPRVAL&amp;VAR:SDATE=38442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7__FDSAUDITLINK__" hidden="1">{"fdsup://Directions/FAT Viewer?action=UPDATE&amp;creator=factset&amp;DOC_NAME=fat:reuters_semi_source_window.fat&amp;display_string=Audit&amp;DYN_ARGS=TRUE&amp;VAR:ID1=B17KTF&amp;VAR:RCODE=FDSENTRPRVAL&amp;VAR:SDATE=38533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8__FDSAUDITLINK__" hidden="1">{"fdsup://Directions/FAT Viewer?action=UPDATE&amp;creator=factset&amp;DOC_NAME=fat:reuters_semi_source_window.fat&amp;display_string=Audit&amp;DYN_ARGS=TRUE&amp;VAR:ID1=B17KTF&amp;VAR:RCODE=FDSENTRPRVAL&amp;VAR:SDATE=38625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9__FDSAUDITLINK__" hidden="1">{"fdsup://Directions/FAT Viewer?action=UPDATE&amp;creator=factset&amp;DOC_NAME=fat:reuters_semi_source_window.fat&amp;display_string=Audit&amp;DYN_ARGS=TRUE&amp;VAR:ID1=B17KTF&amp;VAR:RCODE=FDSENTRPRVAL&amp;VAR:SDATE=38717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____123Graph_ACHART_3" hidden="1">#REF!</definedName>
    <definedName name="_87__123Graph_AChart_1A" hidden="1">#REF!</definedName>
    <definedName name="_87__FDSAUDITLINK__" hidden="1">{"fdsup://IBCentral/FAT Viewer?action=UPDATE&amp;creator=factset&amp;DOC_NAME=fat:reuters_annual_source_window.fat&amp;display_string=Audit&amp;DYN_ARGS=TRUE&amp;VAR:ID1=91390310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70__FDSAUDITLINK__" hidden="1">{"fdsup://Directions/FAT Viewer?action=UPDATE&amp;creator=factset&amp;DOC_NAME=fat:reuters_semi_source_window.fat&amp;display_string=Audit&amp;DYN_ARGS=TRUE&amp;VAR:ID1=B17KTF&amp;VAR:RCODE=FDSENTRPRVAL&amp;VAR:SDATE=38807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1__FDSAUDITLINK__" hidden="1">{"fdsup://Directions/FAT Viewer?action=UPDATE&amp;creator=factset&amp;DOC_NAME=fat:reuters_semi_source_window.fat&amp;display_string=Audit&amp;DYN_ARGS=TRUE&amp;VAR:ID1=B17KTF&amp;VAR:RCODE=FDSENTRPRVAL&amp;VAR:SDATE=38898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2__FDSAUDITLINK__" hidden="1">{"fdsup://Directions/FAT Viewer?action=UPDATE&amp;creator=factset&amp;DOC_NAME=fat:reuters_semi_source_window.fat&amp;display_string=Audit&amp;DYN_ARGS=TRUE&amp;VAR:ID1=B17KTF&amp;VAR:RCODE=FDSENTRPRVAL&amp;VAR:SDATE=38990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3__FDSAUDITLINK__" hidden="1">{"fdsup://Directions/FAT Viewer?action=UPDATE&amp;creator=factset&amp;DOC_NAME=fat:reuters_semi_source_window.fat&amp;display_string=Audit&amp;DYN_ARGS=TRUE&amp;VAR:ID1=B17KTF&amp;VAR:RCODE=FDSENTRPRVAL&amp;VAR:SDATE=39082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4__FDSAUDITLINK__" hidden="1">{"fdsup://Directions/FAT Viewer?action=UPDATE&amp;creator=factset&amp;DOC_NAME=fat:reuters_semi_source_window.fat&amp;display_string=Audit&amp;DYN_ARGS=TRUE&amp;VAR:ID1=B17KTF&amp;VAR:RCODE=FDSENTRPRVAL&amp;VAR:SDATE=39172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5__FDSAUDITLINK__" hidden="1">{"fdsup://Directions/FAT Viewer?action=UPDATE&amp;creator=factset&amp;DOC_NAME=fat:reuters_semi_source_window.fat&amp;display_string=Audit&amp;DYN_ARGS=TRUE&amp;VAR:ID1=B17KTF&amp;VAR:RCODE=FDSENTRPRVAL&amp;VAR:SDATE=39263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6__FDSAUDITLINK__" hidden="1">{"fdsup://Directions/FAT Viewer?action=UPDATE&amp;creator=factset&amp;DOC_NAME=fat:reuters_semi_source_window.fat&amp;display_string=Audit&amp;DYN_ARGS=TRUE&amp;VAR:ID1=B17KTF&amp;VAR:RCODE=FDSENTRPRVAL&amp;VAR:SDATE=39355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7__FDSAUDITLINK__" hidden="1">{"fdsup://Directions/FAT Viewer?action=UPDATE&amp;creator=factset&amp;DOC_NAME=fat:reuters_semi_source_window.fat&amp;display_string=Audit&amp;DYN_ARGS=TRUE&amp;VAR:ID1=B17KTF&amp;VAR:RCODE=FDSENTRPRVAL&amp;VAR:SDATE=39447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8__FDSAUDITLINK__" hidden="1">{"fdsup://Directions/FAT Viewer?action=UPDATE&amp;creator=factset&amp;DOC_NAME=fat:reuters_semi_source_window.fat&amp;display_string=Audit&amp;DYN_ARGS=TRUE&amp;VAR:ID1=B17KTF&amp;VAR:RCODE=FDSENTRPRVAL&amp;VAR:SDATE=39538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9__FDSAUDITLINK__" hidden="1">{"fdsup://Directions/FAT Viewer?action=UPDATE&amp;creator=factset&amp;DOC_NAME=fat:reuters_semi_source_window.fat&amp;display_string=Audit&amp;DYN_ARGS=TRUE&amp;VAR:ID1=B17KTF&amp;VAR:RCODE=FDSENTRPRVAL&amp;VAR:SDATE=37711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____123Graph_ACHART_4" hidden="1">#REF!</definedName>
    <definedName name="_88__123Graph_XCHART_16" hidden="1">#REF!</definedName>
    <definedName name="_88__FDSAUDITLINK__" hidden="1">{"fdsup://IBCentral/FAT Viewer?action=UPDATE&amp;creator=factset&amp;DOC_NAME=fat:reuters_annual_source_window.fat&amp;display_string=Audit&amp;DYN_ARGS=TRUE&amp;VAR:ID1=91390310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80__FDSAUDITLINK__" hidden="1">{"fdsup://Directions/FAT Viewer?action=UPDATE&amp;creator=factset&amp;DOC_NAME=fat:reuters_semi_source_window.fat&amp;display_string=Audit&amp;DYN_ARGS=TRUE&amp;VAR:ID1=B17KTF&amp;VAR:RCODE=FDSENTRPRVAL&amp;VAR:SDATE=37802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1__FDSAUDITLINK__" hidden="1">{"fdsup://Directions/FAT Viewer?action=UPDATE&amp;creator=factset&amp;DOC_NAME=fat:reuters_semi_source_window.fat&amp;display_string=Audit&amp;DYN_ARGS=TRUE&amp;VAR:ID1=B17KTF&amp;VAR:RCODE=FDSENTRPRVAL&amp;VAR:SDATE=37894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2__FDSAUDITLINK__" hidden="1">{"fdsup://Directions/FAT Viewer?action=UPDATE&amp;creator=factset&amp;DOC_NAME=fat:reuters_semi_source_window.fat&amp;display_string=Audit&amp;DYN_ARGS=TRUE&amp;VAR:ID1=B17KTF&amp;VAR:RCODE=FDSENTRPRVAL&amp;VAR:SDATE=37986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3__FDSAUDITLINK__" hidden="1">{"fdsup://Directions/FAT Viewer?action=UPDATE&amp;creator=factset&amp;DOC_NAME=fat:reuters_semi_source_window.fat&amp;display_string=Audit&amp;DYN_ARGS=TRUE&amp;VAR:ID1=B17KTF&amp;VAR:RCODE=FDSENTRPRVAL&amp;VAR:SDATE=38077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4__FDSAUDITLINK__" hidden="1">{"fdsup://Directions/FAT Viewer?action=UPDATE&amp;creator=factset&amp;DOC_NAME=fat:reuters_semi_source_window.fat&amp;display_string=Audit&amp;DYN_ARGS=TRUE&amp;VAR:ID1=B17KTF&amp;VAR:RCODE=FDSENTRPRVAL&amp;VAR:SDATE=38168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5__FDSAUDITLINK__" hidden="1">{"fdsup://Directions/FAT Viewer?action=UPDATE&amp;creator=factset&amp;DOC_NAME=fat:reuters_semi_source_window.fat&amp;display_string=Audit&amp;DYN_ARGS=TRUE&amp;VAR:ID1=B17KTF&amp;VAR:RCODE=FDSENTRPRVAL&amp;VAR:SDATE=38260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6__FDSAUDITLINK__" hidden="1">{"fdsup://Directions/FAT Viewer?action=UPDATE&amp;creator=factset&amp;DOC_NAME=fat:reuters_semi_source_window.fat&amp;display_string=Audit&amp;DYN_ARGS=TRUE&amp;VAR:ID1=B17KTF&amp;VAR:RCODE=FDSENTRPRVAL&amp;VAR:SDATE=38352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7__FDSAUDITLINK__" hidden="1">{"fdsup://Directions/FAT Viewer?action=UPDATE&amp;creator=factset&amp;DOC_NAME=fat:reuters_semi_source_window.fat&amp;display_string=Audit&amp;DYN_ARGS=TRUE&amp;VAR:ID1=B17KTF&amp;VAR:RCODE=FDSENTRPRVAL&amp;VAR:SDATE=38442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8__FDSAUDITLINK__" hidden="1">{"fdsup://Directions/FAT Viewer?action=UPDATE&amp;creator=factset&amp;DOC_NAME=fat:reuters_semi_source_window.fat&amp;display_string=Audit&amp;DYN_ARGS=TRUE&amp;VAR:ID1=B17KTF&amp;VAR:RCODE=FDSENTRPRVAL&amp;VAR:SDATE=38533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9__FDSAUDITLINK__" hidden="1">{"fdsup://Directions/FAT Viewer?action=UPDATE&amp;creator=factset&amp;DOC_NAME=fat:reuters_semi_source_window.fat&amp;display_string=Audit&amp;DYN_ARGS=TRUE&amp;VAR:ID1=B17KTF&amp;VAR:RCODE=FDSENTRPRVAL&amp;VAR:SDATE=38625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____123Graph_ACHART_5" hidden="1">#REF!</definedName>
    <definedName name="_89__FDSAUDITLINK__" hidden="1">{"fdsup://IBCentral/FAT Viewer?action=UPDATE&amp;creator=factset&amp;DOC_NAME=fat:reuters_annual_source_window.fat&amp;display_string=Audit&amp;DYN_ARGS=TRUE&amp;VAR:ID1=333596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890__FDSAUDITLINK__" hidden="1">{"fdsup://Directions/FAT Viewer?action=UPDATE&amp;creator=factset&amp;DOC_NAME=fat:reuters_semi_source_window.fat&amp;display_string=Audit&amp;DYN_ARGS=TRUE&amp;VAR:ID1=B17KTF&amp;VAR:RCODE=FDSENTRPRVAL&amp;VAR:SDATE=38717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1__FDSAUDITLINK__" hidden="1">{"fdsup://Directions/FAT Viewer?action=UPDATE&amp;creator=factset&amp;DOC_NAME=fat:reuters_semi_source_window.fat&amp;display_string=Audit&amp;DYN_ARGS=TRUE&amp;VAR:ID1=B17KTF&amp;VAR:RCODE=FDSENTRPRVAL&amp;VAR:SDATE=38807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2__FDSAUDITLINK__" hidden="1">{"fdsup://Directions/FAT Viewer?action=UPDATE&amp;creator=factset&amp;DOC_NAME=fat:reuters_semi_source_window.fat&amp;display_string=Audit&amp;DYN_ARGS=TRUE&amp;VAR:ID1=B17KTF&amp;VAR:RCODE=FDSENTRPRVAL&amp;VAR:SDATE=38898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3__FDSAUDITLINK__" hidden="1">{"fdsup://Directions/FAT Viewer?action=UPDATE&amp;creator=factset&amp;DOC_NAME=fat:reuters_semi_source_window.fat&amp;display_string=Audit&amp;DYN_ARGS=TRUE&amp;VAR:ID1=B17KTF&amp;VAR:RCODE=FDSENTRPRVAL&amp;VAR:SDATE=38990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4__FDSAUDITLINK__" hidden="1">{"fdsup://Directions/FAT Viewer?action=UPDATE&amp;creator=factset&amp;DOC_NAME=fat:reuters_semi_source_window.fat&amp;display_string=Audit&amp;DYN_ARGS=TRUE&amp;VAR:ID1=B17KTF&amp;VAR:RCODE=FDSENTRPRVAL&amp;VAR:SDATE=39082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5__FDSAUDITLINK__" hidden="1">{"fdsup://Directions/FAT Viewer?action=UPDATE&amp;creator=factset&amp;DOC_NAME=fat:reuters_semi_source_window.fat&amp;display_string=Audit&amp;DYN_ARGS=TRUE&amp;VAR:ID1=B17KTF&amp;VAR:RCODE=FDSENTRPRVAL&amp;VAR:SDATE=39172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6__FDSAUDITLINK__" hidden="1">{"fdsup://Directions/FAT Viewer?action=UPDATE&amp;creator=factset&amp;DOC_NAME=fat:reuters_semi_source_window.fat&amp;display_string=Audit&amp;DYN_ARGS=TRUE&amp;VAR:ID1=B17KTF&amp;VAR:RCODE=FDSENTRPRVAL&amp;VAR:SDATE=39263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7__FDSAUDITLINK__" hidden="1">{"fdsup://Directions/FAT Viewer?action=UPDATE&amp;creator=factset&amp;DOC_NAME=fat:reuters_semi_source_window.fat&amp;display_string=Audit&amp;DYN_ARGS=TRUE&amp;VAR:ID1=B17KTF&amp;VAR:RCODE=FDSENTRPRVAL&amp;VAR:SDATE=39355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8__FDSAUDITLINK__" hidden="1">{"fdsup://Directions/FAT Viewer?action=UPDATE&amp;creator=factset&amp;DOC_NAME=fat:reuters_semi_source_window.fat&amp;display_string=Audit&amp;DYN_ARGS=TRUE&amp;VAR:ID1=B17KTF&amp;VAR:RCODE=FDSENTRPRVAL&amp;VAR:SDATE=39447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9__FDSAUDITLINK__" hidden="1">{"fdsup://Directions/FAT Viewer?action=UPDATE&amp;creator=factset&amp;DOC_NAME=fat:reuters_semi_source_window.fat&amp;display_string=Audit&amp;DYN_ARGS=TRUE&amp;VAR:ID1=B17KTF&amp;VAR:RCODE=FDSENTRPRVAL&amp;VAR:SDATE=39538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wrn.²Ä1­Ó¤ë1_Ü20¤H." hidden="1">{#N/A,#N/A,FALSE,"²Ä1­Ó¤ë"}</definedName>
    <definedName name="_9" hidden="1">{"PVGraph2",#N/A,FALSE,"PV Data"}</definedName>
    <definedName name="_9_______123Graph_BCHART_1" hidden="1">#REF!</definedName>
    <definedName name="_9__123Graph_ACHART_11" hidden="1">#REF!</definedName>
    <definedName name="_9__123Graph_AChart_1G" hidden="1">#REF!</definedName>
    <definedName name="_9__123Graph_ACHART_3" hidden="1">#REF!</definedName>
    <definedName name="_9__123Graph_AChart_58B" hidden="1">#REF!</definedName>
    <definedName name="_9__123Graph_ACHART_8" hidden="1">#REF!</definedName>
    <definedName name="_9__123Graph_Aｸﾞﾗﾌ_2" hidden="1">#REF!</definedName>
    <definedName name="_9__123Graph_BChart_1A" hidden="1">#REF!</definedName>
    <definedName name="_9__123Graph_CCHART_1" hidden="1">#REF!</definedName>
    <definedName name="_9__123Graph_ECHART_11" hidden="1">#REF!</definedName>
    <definedName name="_9__FDSAUDITLINK__" hidden="1">{"fdsup://IBCentral/FAT Viewer?action=UPDATE&amp;creator=factset&amp;DOC_NAME=fat:reuters_semi_source_window.fat&amp;display_string=Audit&amp;DYN_ARGS=TRUE&amp;VAR:ID1=711038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90____123Graph_ACHART_6" hidden="1">#REF!</definedName>
    <definedName name="_90__FDSAUDITLINK__" hidden="1">{"fdsup://IBCentral/FAT Viewer?action=UPDATE&amp;creator=factset&amp;DOC_NAME=fat:reuters_annual_source_window.fat&amp;display_string=Audit&amp;DYN_ARGS=TRUE&amp;VAR:ID1=333596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00__FDSAUDITLINK__" hidden="1">{"fdsup://Directions/FAT Viewer?action=UPDATE&amp;creator=factset&amp;DOC_NAME=fat:reuters_semi_source_window.fat&amp;display_string=Audit&amp;DYN_ARGS=TRUE&amp;VAR:ID1=629749&amp;VAR:RCODE=FDSENTRPRVAL&amp;VAR:SDATE=37711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1__FDSAUDITLINK__" hidden="1">{"fdsup://Directions/FAT Viewer?action=UPDATE&amp;creator=factset&amp;DOC_NAME=fat:reuters_semi_source_window.fat&amp;display_string=Audit&amp;DYN_ARGS=TRUE&amp;VAR:ID1=629749&amp;VAR:RCODE=FDSENTRPRVAL&amp;VAR:SDATE=37802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2__FDSAUDITLINK__" hidden="1">{"fdsup://Directions/FAT Viewer?action=UPDATE&amp;creator=factset&amp;DOC_NAME=fat:reuters_semi_source_window.fat&amp;display_string=Audit&amp;DYN_ARGS=TRUE&amp;VAR:ID1=629749&amp;VAR:RCODE=FDSENTRPRVAL&amp;VAR:SDATE=37894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3__FDSAUDITLINK__" hidden="1">{"fdsup://Directions/FAT Viewer?action=UPDATE&amp;creator=factset&amp;DOC_NAME=fat:reuters_semi_source_window.fat&amp;display_string=Audit&amp;DYN_ARGS=TRUE&amp;VAR:ID1=629749&amp;VAR:RCODE=FDSENTRPRVAL&amp;VAR:SDATE=37986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4__FDSAUDITLINK__" hidden="1">{"fdsup://Directions/FAT Viewer?action=UPDATE&amp;creator=factset&amp;DOC_NAME=fat:reuters_semi_source_window.fat&amp;display_string=Audit&amp;DYN_ARGS=TRUE&amp;VAR:ID1=629749&amp;VAR:RCODE=FDSENTRPRVAL&amp;VAR:SDATE=38077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5__FDSAUDITLINK__" hidden="1">{"fdsup://Directions/FAT Viewer?action=UPDATE&amp;creator=factset&amp;DOC_NAME=fat:reuters_semi_source_window.fat&amp;display_string=Audit&amp;DYN_ARGS=TRUE&amp;VAR:ID1=629749&amp;VAR:RCODE=FDSENTRPRVAL&amp;VAR:SDATE=38168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6__FDSAUDITLINK__" hidden="1">{"fdsup://Directions/FAT Viewer?action=UPDATE&amp;creator=factset&amp;DOC_NAME=fat:reuters_semi_source_window.fat&amp;display_string=Audit&amp;DYN_ARGS=TRUE&amp;VAR:ID1=629749&amp;VAR:RCODE=FDSENTRPRVAL&amp;VAR:SDATE=38260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7__FDSAUDITLINK__" hidden="1">{"fdsup://Directions/FAT Viewer?action=UPDATE&amp;creator=factset&amp;DOC_NAME=fat:reuters_semi_source_window.fat&amp;display_string=Audit&amp;DYN_ARGS=TRUE&amp;VAR:ID1=629749&amp;VAR:RCODE=FDSENTRPRVAL&amp;VAR:SDATE=38352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8__FDSAUDITLINK__" hidden="1">{"fdsup://Directions/FAT Viewer?action=UPDATE&amp;creator=factset&amp;DOC_NAME=fat:reuters_semi_source_window.fat&amp;display_string=Audit&amp;DYN_ARGS=TRUE&amp;VAR:ID1=629749&amp;VAR:RCODE=FDSENTRPRVAL&amp;VAR:SDATE=38442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9__FDSAUDITLINK__" hidden="1">{"fdsup://Directions/FAT Viewer?action=UPDATE&amp;creator=factset&amp;DOC_NAME=fat:reuters_semi_source_window.fat&amp;display_string=Audit&amp;DYN_ARGS=TRUE&amp;VAR:ID1=629749&amp;VAR:RCODE=FDSENTRPRVAL&amp;VAR:SDATE=38533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____123Graph_ACHART_7" hidden="1">#REF!</definedName>
    <definedName name="_91__123Graph_XCHART_2" hidden="1">#REF!</definedName>
    <definedName name="_91__FDSAUDITLINK__" hidden="1">{"fdsup://IBCentral/FAT Viewer?action=UPDATE&amp;creator=factset&amp;DOC_NAME=fat:reuters_annual_source_window.fat&amp;display_string=Audit&amp;DYN_ARGS=TRUE&amp;VAR:ID1=333596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10__FDSAUDITLINK__" hidden="1">{"fdsup://Directions/FAT Viewer?action=UPDATE&amp;creator=factset&amp;DOC_NAME=fat:reuters_semi_source_window.fat&amp;display_string=Audit&amp;DYN_ARGS=TRUE&amp;VAR:ID1=629749&amp;VAR:RCODE=FDSENTRPRVAL&amp;VAR:SDATE=38625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1__FDSAUDITLINK__" hidden="1">{"fdsup://Directions/FAT Viewer?action=UPDATE&amp;creator=factset&amp;DOC_NAME=fat:reuters_semi_source_window.fat&amp;display_string=Audit&amp;DYN_ARGS=TRUE&amp;VAR:ID1=629749&amp;VAR:RCODE=FDSENTRPRVAL&amp;VAR:SDATE=38717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2__FDSAUDITLINK__" hidden="1">{"fdsup://Directions/FAT Viewer?action=UPDATE&amp;creator=factset&amp;DOC_NAME=fat:reuters_semi_source_window.fat&amp;display_string=Audit&amp;DYN_ARGS=TRUE&amp;VAR:ID1=629749&amp;VAR:RCODE=FDSENTRPRVAL&amp;VAR:SDATE=38807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3__FDSAUDITLINK__" hidden="1">{"fdsup://Directions/FAT Viewer?action=UPDATE&amp;creator=factset&amp;DOC_NAME=fat:reuters_semi_source_window.fat&amp;display_string=Audit&amp;DYN_ARGS=TRUE&amp;VAR:ID1=629749&amp;VAR:RCODE=FDSENTRPRVAL&amp;VAR:SDATE=38898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4__FDSAUDITLINK__" hidden="1">{"fdsup://Directions/FAT Viewer?action=UPDATE&amp;creator=factset&amp;DOC_NAME=fat:reuters_semi_source_window.fat&amp;display_string=Audit&amp;DYN_ARGS=TRUE&amp;VAR:ID1=629749&amp;VAR:RCODE=FDSENTRPRVAL&amp;VAR:SDATE=38990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5__FDSAUDITLINK__" hidden="1">{"fdsup://Directions/FAT Viewer?action=UPDATE&amp;creator=factset&amp;DOC_NAME=fat:reuters_semi_source_window.fat&amp;display_string=Audit&amp;DYN_ARGS=TRUE&amp;VAR:ID1=629749&amp;VAR:RCODE=FDSENTRPRVAL&amp;VAR:SDATE=39082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6__FDSAUDITLINK__" hidden="1">{"fdsup://Directions/FAT Viewer?action=UPDATE&amp;creator=factset&amp;DOC_NAME=fat:reuters_semi_source_window.fat&amp;display_string=Audit&amp;DYN_ARGS=TRUE&amp;VAR:ID1=629749&amp;VAR:RCODE=FDSENTRPRVAL&amp;VAR:SDATE=39172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7__FDSAUDITLINK__" hidden="1">{"fdsup://Directions/FAT Viewer?action=UPDATE&amp;creator=factset&amp;DOC_NAME=fat:reuters_semi_source_window.fat&amp;display_string=Audit&amp;DYN_ARGS=TRUE&amp;VAR:ID1=629749&amp;VAR:RCODE=FDSENTRPRVAL&amp;VAR:SDATE=39263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8__FDSAUDITLINK__" hidden="1">{"fdsup://Directions/FAT Viewer?action=UPDATE&amp;creator=factset&amp;DOC_NAME=fat:reuters_semi_source_window.fat&amp;display_string=Audit&amp;DYN_ARGS=TRUE&amp;VAR:ID1=629749&amp;VAR:RCODE=FDSENTRPRVAL&amp;VAR:SDATE=39355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9__FDSAUDITLINK__" hidden="1">{"fdsup://Directions/FAT Viewer?action=UPDATE&amp;creator=factset&amp;DOC_NAME=fat:reuters_semi_source_window.fat&amp;display_string=Audit&amp;DYN_ARGS=TRUE&amp;VAR:ID1=629749&amp;VAR:RCODE=FDSENTRPRVAL&amp;VAR:SDATE=39447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2____123Graph_ACHART_8" hidden="1">#REF!</definedName>
    <definedName name="_92__FDSAUDITLINK__" hidden="1">{"fdsup://IBCentral/FAT Viewer?action=UPDATE&amp;creator=factset&amp;DOC_NAME=fat:reuters_annual_source_window.fat&amp;display_string=Audit&amp;DYN_ARGS=TRUE&amp;VAR:ID1=333596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20__FDSAUDITLINK__" hidden="1">{"fdsup://Directions/FAT Viewer?action=UPDATE&amp;creator=factset&amp;DOC_NAME=fat:reuters_semi_source_window.fat&amp;display_string=Audit&amp;DYN_ARGS=TRUE&amp;VAR:ID1=629749&amp;VAR:RCODE=FDSENTRPRVAL&amp;VAR:SDATE=39538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2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____123Graph_BCHART_1" hidden="1">#REF!</definedName>
    <definedName name="_93__FDSAUDITLINK__" hidden="1">{"fdsup://IBCentral/FAT Viewer?action=UPDATE&amp;creator=factset&amp;DOC_NAME=fat:reuters_annual_source_window.fat&amp;display_string=Audit&amp;DYN_ARGS=TRUE&amp;VAR:ID1=333596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3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____123Graph_BCHART_2" hidden="1">#REF!</definedName>
    <definedName name="_94__FDSAUDITLINK__" hidden="1">{"fdsup://IBCentral/FAT Viewer?action=UPDATE&amp;creator=factset&amp;DOC_NAME=fat:reuters_annual_source_window.fat&amp;display_string=Audit&amp;DYN_ARGS=TRUE&amp;VAR:ID1=333596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4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____123Graph_BCHART_3" hidden="1">#REF!</definedName>
    <definedName name="_95__FDSAUDITLINK__" hidden="1">{"fdsup://IBCentral/FAT Viewer?action=UPDATE&amp;creator=factset&amp;DOC_NAME=fat:reuters_annual_source_window.fat&amp;display_string=Audit&amp;DYN_ARGS=TRUE&amp;VAR:ID1=333596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5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wrn.²Ä1­Ó¤ë1_Ü20¤H." hidden="1">{#N/A,#N/A,FALSE,"²Ä1­Ó¤ë"}</definedName>
    <definedName name="_95wrn.²Ä1­Ó¤ë1_Ü20¤H._1" hidden="1">{#N/A,#N/A,FALSE,"²Ä1­Ó¤ë"}</definedName>
    <definedName name="_95wrn.²Ä1­Ó¤ë1_Ü20¤H._1_1" hidden="1">{#N/A,#N/A,FALSE,"²Ä1­Ó¤ë"}</definedName>
    <definedName name="_95wrn.²Ä1­Ó¤ë1_Ü20¤H._1_2" hidden="1">{#N/A,#N/A,FALSE,"²Ä1­Ó¤ë"}</definedName>
    <definedName name="_95wrn.²Ä1­Ó¤ë1_Ü20¤H._1_3" hidden="1">{#N/A,#N/A,FALSE,"²Ä1­Ó¤ë"}</definedName>
    <definedName name="_95wrn.²Ä1­Ó¤ë1_Ü20¤H._1_4" hidden="1">{#N/A,#N/A,FALSE,"²Ä1­Ó¤ë"}</definedName>
    <definedName name="_95wrn.²Ä1­Ó¤ë1_Ü20¤H._1_5" hidden="1">{#N/A,#N/A,FALSE,"²Ä1­Ó¤ë"}</definedName>
    <definedName name="_95wrn.²Ä1­Ó¤ë1_Ü20¤H._2" hidden="1">{#N/A,#N/A,FALSE,"²Ä1­Ó¤ë"}</definedName>
    <definedName name="_95wrn.²Ä1­Ó¤ë1_Ü20¤H._2_1" hidden="1">{#N/A,#N/A,FALSE,"²Ä1­Ó¤ë"}</definedName>
    <definedName name="_95wrn.²Ä1­Ó¤ë1_Ü20¤H._2_2" hidden="1">{#N/A,#N/A,FALSE,"²Ä1­Ó¤ë"}</definedName>
    <definedName name="_95wrn.²Ä1­Ó¤ë1_Ü20¤H._2_3" hidden="1">{#N/A,#N/A,FALSE,"²Ä1­Ó¤ë"}</definedName>
    <definedName name="_95wrn.²Ä1­Ó¤ë1_Ü20¤H._2_4" hidden="1">{#N/A,#N/A,FALSE,"²Ä1­Ó¤ë"}</definedName>
    <definedName name="_95wrn.²Ä1­Ó¤ë1_Ü20¤H._2_5" hidden="1">{#N/A,#N/A,FALSE,"²Ä1­Ó¤ë"}</definedName>
    <definedName name="_95wrn.²Ä1­Ó¤ë1_Ü20¤H._3" hidden="1">{#N/A,#N/A,FALSE,"²Ä1­Ó¤ë"}</definedName>
    <definedName name="_95wrn.²Ä1­Ó¤ë1_Ü20¤H._3_1" hidden="1">{#N/A,#N/A,FALSE,"²Ä1­Ó¤ë"}</definedName>
    <definedName name="_95wrn.²Ä1­Ó¤ë1_Ü20¤H._3_2" hidden="1">{#N/A,#N/A,FALSE,"²Ä1­Ó¤ë"}</definedName>
    <definedName name="_95wrn.²Ä1­Ó¤ë1_Ü20¤H._3_3" hidden="1">{#N/A,#N/A,FALSE,"²Ä1­Ó¤ë"}</definedName>
    <definedName name="_95wrn.²Ä1­Ó¤ë1_Ü20¤H._3_4" hidden="1">{#N/A,#N/A,FALSE,"²Ä1­Ó¤ë"}</definedName>
    <definedName name="_95wrn.²Ä1­Ó¤ë1_Ü20¤H._3_5" hidden="1">{#N/A,#N/A,FALSE,"²Ä1­Ó¤ë"}</definedName>
    <definedName name="_95wrn.²Ä1­Ó¤ë1_Ü20¤H._4" hidden="1">{#N/A,#N/A,FALSE,"²Ä1­Ó¤ë"}</definedName>
    <definedName name="_95wrn.²Ä1­Ó¤ë1_Ü20¤H._4_1" hidden="1">{#N/A,#N/A,FALSE,"²Ä1­Ó¤ë"}</definedName>
    <definedName name="_95wrn.²Ä1­Ó¤ë1_Ü20¤H._4_2" hidden="1">{#N/A,#N/A,FALSE,"²Ä1­Ó¤ë"}</definedName>
    <definedName name="_95wrn.²Ä1­Ó¤ë1_Ü20¤H._4_3" hidden="1">{#N/A,#N/A,FALSE,"²Ä1­Ó¤ë"}</definedName>
    <definedName name="_95wrn.²Ä1­Ó¤ë1_Ü20¤H._4_4" hidden="1">{#N/A,#N/A,FALSE,"²Ä1­Ó¤ë"}</definedName>
    <definedName name="_95wrn.²Ä1­Ó¤ë1_Ü20¤H._4_5" hidden="1">{#N/A,#N/A,FALSE,"²Ä1­Ó¤ë"}</definedName>
    <definedName name="_95wrn.²Ä1­Ó¤ë1_Ü20¤H._5" hidden="1">{#N/A,#N/A,FALSE,"²Ä1­Ó¤ë"}</definedName>
    <definedName name="_95wrn.²Ä1­Ó¤ë1_Ü20¤H._5_1" hidden="1">{#N/A,#N/A,FALSE,"²Ä1­Ó¤ë"}</definedName>
    <definedName name="_95wrn.²Ä1­Ó¤ë1_Ü20¤H._5_3" hidden="1">{#N/A,#N/A,FALSE,"²Ä1­Ó¤ë"}</definedName>
    <definedName name="_95wrn.²Ä1­Ó¤ë1_Ü20¤H._5_4" hidden="1">{#N/A,#N/A,FALSE,"²Ä1­Ó¤ë"}</definedName>
    <definedName name="_95wrn.²Ä1­Ó¤ë1_Ü20¤H._5_5" hidden="1">{#N/A,#N/A,FALSE,"²Ä1­Ó¤ë"}</definedName>
    <definedName name="_96____123Graph_BCHART_4" hidden="1">#REF!</definedName>
    <definedName name="_96__123Graph_ACHART_8" hidden="1">#REF!</definedName>
    <definedName name="_96__123Graph_XChart_2G" hidden="1">#REF!</definedName>
    <definedName name="_96__FDSAUDITLINK__" hidden="1">{"fdsup://IBCentral/FAT Viewer?action=UPDATE&amp;creator=factset&amp;DOC_NAME=fat:reuters_annual_source_window.fat&amp;display_string=Audit&amp;DYN_ARGS=TRUE&amp;VAR:ID1=333596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6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____123Graph_BCHART_5" hidden="1">#REF!</definedName>
    <definedName name="_97__123Graph_ACHART_7" hidden="1">#REF!</definedName>
    <definedName name="_97__FDSAUDITLINK__" hidden="1">{"fdsup://IBCentral/FAT Viewer?action=UPDATE&amp;creator=factset&amp;DOC_NAME=fat:reuters_annual_source_window.fat&amp;display_string=Audit&amp;DYN_ARGS=TRUE&amp;VAR:ID1=B1VVHS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97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____123Graph_BCHART_6" hidden="1">#REF!</definedName>
    <definedName name="_98__FDSAUDITLINK__" hidden="1">{"fdsup://IBCentral/FAT Viewer?action=UPDATE&amp;creator=factset&amp;DOC_NAME=fat:reuters_annual_source_window.fat&amp;display_string=Audit&amp;DYN_ARGS=TRUE&amp;VAR:ID1=B1VVHS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98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4__FDSAUDITLINK__" hidden="1">{"fdsup://Directions/FAT Viewer?action=UPDATE&amp;creator=factset&amp;DOC_NAME=fat:reuters_semi_source_window.fat&amp;display_string=Audit&amp;DYN_ARGS=TRUE&amp;VAR:ID1=596787&amp;VAR:RCODE=FDSENTRPRVAL&amp;VAR:SDATE=37711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5__FDSAUDITLINK__" hidden="1">{"fdsup://Directions/FAT Viewer?action=UPDATE&amp;creator=factset&amp;DOC_NAME=fat:reuters_semi_source_window.fat&amp;display_string=Audit&amp;DYN_ARGS=TRUE&amp;VAR:ID1=596787&amp;VAR:RCODE=FDSENTRPRVAL&amp;VAR:SDATE=37802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6__FDSAUDITLINK__" hidden="1">{"fdsup://Directions/FAT Viewer?action=UPDATE&amp;creator=factset&amp;DOC_NAME=fat:reuters_semi_source_window.fat&amp;display_string=Audit&amp;DYN_ARGS=TRUE&amp;VAR:ID1=596787&amp;VAR:RCODE=FDSENTRPRVAL&amp;VAR:SDATE=37894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7__FDSAUDITLINK__" hidden="1">{"fdsup://Directions/FAT Viewer?action=UPDATE&amp;creator=factset&amp;DOC_NAME=fat:reuters_semi_source_window.fat&amp;display_string=Audit&amp;DYN_ARGS=TRUE&amp;VAR:ID1=596787&amp;VAR:RCODE=FDSENTRPRVAL&amp;VAR:SDATE=37986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8__FDSAUDITLINK__" hidden="1">{"fdsup://Directions/FAT Viewer?action=UPDATE&amp;creator=factset&amp;DOC_NAME=fat:reuters_semi_source_window.fat&amp;display_string=Audit&amp;DYN_ARGS=TRUE&amp;VAR:ID1=596787&amp;VAR:RCODE=FDSENTRPRVAL&amp;VAR:SDATE=38077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9__FDSAUDITLINK__" hidden="1">{"fdsup://Directions/FAT Viewer?action=UPDATE&amp;creator=factset&amp;DOC_NAME=fat:reuters_semi_source_window.fat&amp;display_string=Audit&amp;DYN_ARGS=TRUE&amp;VAR:ID1=596787&amp;VAR:RCODE=FDSENTRPRVAL&amp;VAR:SDATE=38168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____123Graph_BCHART_7" hidden="1">#REF!</definedName>
    <definedName name="_99__123Graph_XCHART_3" hidden="1">#REF!</definedName>
    <definedName name="_99__FDSAUDITLINK__" hidden="1">{"fdsup://IBCentral/FAT Viewer?action=UPDATE&amp;creator=factset&amp;DOC_NAME=fat:reuters_annual_source_window.fat&amp;display_string=Audit&amp;DYN_ARGS=TRUE&amp;VAR:ID1=B1VVHS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90__FDSAUDITLINK__" hidden="1">{"fdsup://Directions/FAT Viewer?action=UPDATE&amp;creator=factset&amp;DOC_NAME=fat:reuters_semi_source_window.fat&amp;display_string=Audit&amp;DYN_ARGS=TRUE&amp;VAR:ID1=596787&amp;VAR:RCODE=FDSENTRPRVAL&amp;VAR:SDATE=38260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1__FDSAUDITLINK__" hidden="1">{"fdsup://Directions/FAT Viewer?action=UPDATE&amp;creator=factset&amp;DOC_NAME=fat:reuters_semi_source_window.fat&amp;display_string=Audit&amp;DYN_ARGS=TRUE&amp;VAR:ID1=596787&amp;VAR:RCODE=FDSENTRPRVAL&amp;VAR:SDATE=38352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2__FDSAUDITLINK__" hidden="1">{"fdsup://Directions/FAT Viewer?action=UPDATE&amp;creator=factset&amp;DOC_NAME=fat:reuters_semi_source_window.fat&amp;display_string=Audit&amp;DYN_ARGS=TRUE&amp;VAR:ID1=596787&amp;VAR:RCODE=FDSENTRPRVAL&amp;VAR:SDATE=38442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3__FDSAUDITLINK__" hidden="1">{"fdsup://Directions/FAT Viewer?action=UPDATE&amp;creator=factset&amp;DOC_NAME=fat:reuters_semi_source_window.fat&amp;display_string=Audit&amp;DYN_ARGS=TRUE&amp;VAR:ID1=596787&amp;VAR:RCODE=FDSENTRPRVAL&amp;VAR:SDATE=38533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4__FDSAUDITLINK__" hidden="1">{"fdsup://Directions/FAT Viewer?action=UPDATE&amp;creator=factset&amp;DOC_NAME=fat:reuters_semi_source_window.fat&amp;display_string=Audit&amp;DYN_ARGS=TRUE&amp;VAR:ID1=596787&amp;VAR:RCODE=FDSENTRPRVAL&amp;VAR:SDATE=38625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5__FDSAUDITLINK__" hidden="1">{"fdsup://Directions/FAT Viewer?action=UPDATE&amp;creator=factset&amp;DOC_NAME=fat:reuters_semi_source_window.fat&amp;display_string=Audit&amp;DYN_ARGS=TRUE&amp;VAR:ID1=596787&amp;VAR:RCODE=FDSENTRPRVAL&amp;VAR:SDATE=38717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6__FDSAUDITLINK__" hidden="1">{"fdsup://Directions/FAT Viewer?action=UPDATE&amp;creator=factset&amp;DOC_NAME=fat:reuters_semi_source_window.fat&amp;display_string=Audit&amp;DYN_ARGS=TRUE&amp;VAR:ID1=596787&amp;VAR:RCODE=FDSENTRPRVAL&amp;VAR:SDATE=38807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7__FDSAUDITLINK__" hidden="1">{"fdsup://Directions/FAT Viewer?action=UPDATE&amp;creator=factset&amp;DOC_NAME=fat:reuters_semi_source_window.fat&amp;display_string=Audit&amp;DYN_ARGS=TRUE&amp;VAR:ID1=596787&amp;VAR:RCODE=FDSENTRPRVAL&amp;VAR:SDATE=38898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8__FDSAUDITLINK__" hidden="1">{"fdsup://Directions/FAT Viewer?action=UPDATE&amp;creator=factset&amp;DOC_NAME=fat:reuters_semi_source_window.fat&amp;display_string=Audit&amp;DYN_ARGS=TRUE&amp;VAR:ID1=596787&amp;VAR:RCODE=FDSENTRPRVAL&amp;VAR:SDATE=38990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9__FDSAUDITLINK__" hidden="1">{"fdsup://Directions/FAT Viewer?action=UPDATE&amp;creator=factset&amp;DOC_NAME=fat:reuters_semi_source_window.fat&amp;display_string=Audit&amp;DYN_ARGS=TRUE&amp;VAR:ID1=596787&amp;VAR:RCODE=FDSENTRPRVAL&amp;VAR:SDATE=39082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aaa" hidden="1">{#N/A,#N/A,FALSE,"Aging Summary";#N/A,#N/A,FALSE,"Ratio Analysis";#N/A,#N/A,FALSE,"Test 120 Day Accts";#N/A,#N/A,FALSE,"Tickmarks"}</definedName>
    <definedName name="_9IQ_F_LB_DUE_CY3" hidden="1">"c2083"</definedName>
    <definedName name="_A">#REF!</definedName>
    <definedName name="_a1" hidden="1">{"mgmt forecast",#N/A,FALSE,"Mgmt Forecast";"dcf table",#N/A,FALSE,"Mgmt Forecast";"sensitivity",#N/A,FALSE,"Mgmt Forecast";"table inputs",#N/A,FALSE,"Mgmt Forecast";"calculations",#N/A,FALSE,"Mgmt Forecast"}</definedName>
    <definedName name="_a10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100" hidden="1">87</definedName>
    <definedName name="_A11" hidden="1">{#N/A,#N/A,FALSE,"Umsatz 99";#N/A,#N/A,FALSE,"ER 99 "}</definedName>
    <definedName name="_A11_1" hidden="1">{#N/A,#N/A,FALSE,"Umsatz 99";#N/A,#N/A,FALSE,"ER 99 "}</definedName>
    <definedName name="_A11_1_1" hidden="1">{#N/A,#N/A,FALSE,"Umsatz 99";#N/A,#N/A,FALSE,"ER 99 "}</definedName>
    <definedName name="_A11_1_2" hidden="1">{#N/A,#N/A,FALSE,"Umsatz 99";#N/A,#N/A,FALSE,"ER 99 "}</definedName>
    <definedName name="_A11_1_3" hidden="1">{#N/A,#N/A,FALSE,"Umsatz 99";#N/A,#N/A,FALSE,"ER 99 "}</definedName>
    <definedName name="_A11_1_4" hidden="1">{#N/A,#N/A,FALSE,"Umsatz 99";#N/A,#N/A,FALSE,"ER 99 "}</definedName>
    <definedName name="_A11_1_5" hidden="1">{#N/A,#N/A,FALSE,"Umsatz 99";#N/A,#N/A,FALSE,"ER 99 "}</definedName>
    <definedName name="_A11_2" hidden="1">{#N/A,#N/A,FALSE,"Umsatz 99";#N/A,#N/A,FALSE,"ER 99 "}</definedName>
    <definedName name="_A11_2_1" hidden="1">{#N/A,#N/A,FALSE,"Umsatz 99";#N/A,#N/A,FALSE,"ER 99 "}</definedName>
    <definedName name="_A11_2_2" hidden="1">{#N/A,#N/A,FALSE,"Umsatz 99";#N/A,#N/A,FALSE,"ER 99 "}</definedName>
    <definedName name="_A11_2_3" hidden="1">{#N/A,#N/A,FALSE,"Umsatz 99";#N/A,#N/A,FALSE,"ER 99 "}</definedName>
    <definedName name="_A11_2_4" hidden="1">{#N/A,#N/A,FALSE,"Umsatz 99";#N/A,#N/A,FALSE,"ER 99 "}</definedName>
    <definedName name="_A11_2_5" hidden="1">{#N/A,#N/A,FALSE,"Umsatz 99";#N/A,#N/A,FALSE,"ER 99 "}</definedName>
    <definedName name="_A11_3" hidden="1">{#N/A,#N/A,FALSE,"Umsatz 99";#N/A,#N/A,FALSE,"ER 99 "}</definedName>
    <definedName name="_A11_3_1" hidden="1">{#N/A,#N/A,FALSE,"Umsatz 99";#N/A,#N/A,FALSE,"ER 99 "}</definedName>
    <definedName name="_A11_3_2" hidden="1">{#N/A,#N/A,FALSE,"Umsatz 99";#N/A,#N/A,FALSE,"ER 99 "}</definedName>
    <definedName name="_A11_3_3" hidden="1">{#N/A,#N/A,FALSE,"Umsatz 99";#N/A,#N/A,FALSE,"ER 99 "}</definedName>
    <definedName name="_A11_3_4" hidden="1">{#N/A,#N/A,FALSE,"Umsatz 99";#N/A,#N/A,FALSE,"ER 99 "}</definedName>
    <definedName name="_A11_3_5" hidden="1">{#N/A,#N/A,FALSE,"Umsatz 99";#N/A,#N/A,FALSE,"ER 99 "}</definedName>
    <definedName name="_A11_4" hidden="1">{#N/A,#N/A,FALSE,"Umsatz 99";#N/A,#N/A,FALSE,"ER 99 "}</definedName>
    <definedName name="_A11_4_1" hidden="1">{#N/A,#N/A,FALSE,"Umsatz 99";#N/A,#N/A,FALSE,"ER 99 "}</definedName>
    <definedName name="_A11_4_2" hidden="1">{#N/A,#N/A,FALSE,"Umsatz 99";#N/A,#N/A,FALSE,"ER 99 "}</definedName>
    <definedName name="_A11_4_3" hidden="1">{#N/A,#N/A,FALSE,"Umsatz 99";#N/A,#N/A,FALSE,"ER 99 "}</definedName>
    <definedName name="_A11_4_4" hidden="1">{#N/A,#N/A,FALSE,"Umsatz 99";#N/A,#N/A,FALSE,"ER 99 "}</definedName>
    <definedName name="_A11_4_5" hidden="1">{#N/A,#N/A,FALSE,"Umsatz 99";#N/A,#N/A,FALSE,"ER 99 "}</definedName>
    <definedName name="_A11_5" hidden="1">{#N/A,#N/A,FALSE,"Umsatz 99";#N/A,#N/A,FALSE,"ER 99 "}</definedName>
    <definedName name="_A11_5_1" hidden="1">{#N/A,#N/A,FALSE,"Umsatz 99";#N/A,#N/A,FALSE,"ER 99 "}</definedName>
    <definedName name="_A11_5_2" hidden="1">{#N/A,#N/A,FALSE,"Umsatz 99";#N/A,#N/A,FALSE,"ER 99 "}</definedName>
    <definedName name="_A11_5_3" hidden="1">{#N/A,#N/A,FALSE,"Umsatz 99";#N/A,#N/A,FALSE,"ER 99 "}</definedName>
    <definedName name="_A11_5_4" hidden="1">{#N/A,#N/A,FALSE,"Umsatz 99";#N/A,#N/A,FALSE,"ER 99 "}</definedName>
    <definedName name="_A11_5_5" hidden="1">{#N/A,#N/A,FALSE,"Umsatz 99";#N/A,#N/A,FALSE,"ER 99 "}</definedName>
    <definedName name="_a12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2009" hidden="1">{"NOTES",#N/A,FALSE,"NOTES";"EXECSUM",#N/A,FALSE,"EXECSUM"}</definedName>
    <definedName name="_a3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340000">#REF!</definedName>
    <definedName name="_a4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a50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a1" hidden="1">{#N/A,#N/A,FALSE,"Model";#N/A,#N/A,FALSE,"Division"}</definedName>
    <definedName name="_aas1" hidden="1">{#N/A,#N/A,FALSE,"REPORT"}</definedName>
    <definedName name="_ab" hidden="1">{0}</definedName>
    <definedName name="_abc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cq1">#REF!</definedName>
    <definedName name="_Acq2">#REF!</definedName>
    <definedName name="_Acq3">#REF!</definedName>
    <definedName name="_Acq4">#REF!</definedName>
    <definedName name="_ACS2000" hidden="1">{#N/A,#N/A,FALSE,"REPORT"}</definedName>
    <definedName name="_Actual_for_2004_Measure" hidden="1">#REF!</definedName>
    <definedName name="_ad1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d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dj01">#REF!</definedName>
    <definedName name="_adj97">#REF!</definedName>
    <definedName name="_adj98">#REF!</definedName>
    <definedName name="_adj99">#REF!</definedName>
    <definedName name="_ae2" hidden="1">{"'Inventory &amp; Anal-Cur Wkbk'!$A$7:$AP$71"}</definedName>
    <definedName name="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M2" hidden="1">{"expltr",#N/A,FALSE,"Expense projects";"explgl",#N/A,FALSE,"Expense projects"}</definedName>
    <definedName name="_AM7" hidden="1">{"expltr",#N/A,FALSE,"Expense projects";"explgl",#N/A,FALSE,"Expense projects"}</definedName>
    <definedName name="_Apr03" hidden="1">{"Statement of Income",#N/A,TRUE,"Mar99";"Balance Sheet",#N/A,TRUE,"Mar99"}</definedName>
    <definedName name="_Apr04" hidden="1">{"Statement of Income",#N/A,TRUE,"Mar99";"Balance Sheet",#N/A,TRUE,"Mar99"}</definedName>
    <definedName name="_Apr2003" hidden="1">{#N/A,#N/A,FALSE,"JIM REPORT 1"}</definedName>
    <definedName name="_as1" hidden="1">{"FCB_ALL",#N/A,FALSE,"FCB"}</definedName>
    <definedName name="_AS2" hidden="1">{"FCB_ALL",#N/A,FALSE,"FCB"}</definedName>
    <definedName name="_as3" hidden="1">{"FCB_ALL",#N/A,FALSE,"FCB"}</definedName>
    <definedName name="_AS4" hidden="1">{"FCB_ALL",#N/A,FALSE,"FCB"}</definedName>
    <definedName name="_as6" hidden="1">{"FCB_ALL",#N/A,FALSE,"FCB"}</definedName>
    <definedName name="_AS7" hidden="1">{"FCB_ALL",#N/A,FALSE,"FCB"}</definedName>
    <definedName name="_asd2" hidden="1">{#N/A,#N/A,FALSE,"DCF Summary";#N/A,#N/A,FALSE,"Casema";#N/A,#N/A,FALSE,"Casema NoTel";#N/A,#N/A,FALSE,"UK";#N/A,#N/A,FALSE,"RCF";#N/A,#N/A,FALSE,"Intercable CZ";#N/A,#N/A,FALSE,"Interkabel P"}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ug04" hidden="1">{"Statement of Income",#N/A,TRUE,"Mar99";"Balance Sheet",#N/A,TRUE,"Mar99"}</definedName>
    <definedName name="_b" hidden="1">{"'Inventory &amp; Anal-Cur Wkbk'!$A$7:$AP$71"}</definedName>
    <definedName name="_b111" hidden="1">{#N/A,#N/A,FALSE,"Pharm";#N/A,#N/A,FALSE,"WWCM"}</definedName>
    <definedName name="_b2" hidden="1">{"PVGraph2",#N/A,FALSE,"PV Data"}</definedName>
    <definedName name="_b2009" hidden="1">{"NOTES",#N/A,FALSE,"NOTES";"EXECSUM",#N/A,FALSE,"EXECSUM"}</definedName>
    <definedName name="_b3" hidden="1">{"PVGraph2",#N/A,FALSE,"PV Data"}</definedName>
    <definedName name="_bdm.0012A939D5E342CFAD9B9E7FE83BE3E6.edm" hidden="1">#REF!</definedName>
    <definedName name="_bdm.005E719C36A841F7A63FC64998C90DCE.edm" hidden="1">#REF!</definedName>
    <definedName name="_bdm.006300AF53C045C6B3D360E756EAE526.edm" hidden="1">#REF!</definedName>
    <definedName name="_bdm.009bf12725d4456aa5aaf02394719683.edm" hidden="1">#REF!</definedName>
    <definedName name="_bdm.00ADE70C9B6640A99CB8DBE8D8B3CF5C.edm" hidden="1">#REF!</definedName>
    <definedName name="_bdm.00C977DBCF0E450BB66797033B4BA8BF.edm" hidden="1">#REF!</definedName>
    <definedName name="_bdm.00dea567a2f74879b16398aec5777078.edm" hidden="1">#REF!</definedName>
    <definedName name="_bdm.01396345393648E7931035E9A69FD92B.edm">#REF!</definedName>
    <definedName name="_bdm.019649B7DF3E4460AC8C5022A218FDB9.edm" hidden="1">#REF!</definedName>
    <definedName name="_bdm.01A5B3AC813147B1BD17EF81E330771F.edm" hidden="1">#REF!</definedName>
    <definedName name="_bdm.01A6AC31AB7D483091A066336CFF3629.edm" hidden="1">#REF!</definedName>
    <definedName name="_bdm.01BD8A26191A494E865D7C64B889A9DB.edm" hidden="1">#REF!</definedName>
    <definedName name="_bdm.01be5a624a3f4c1a9962750065ce383b.edm" hidden="1">#REF!</definedName>
    <definedName name="_bdm.01cc6250cf4a44bcae3a27955068922a.edm">#REF!</definedName>
    <definedName name="_bdm.026213BCBD2748769C123B56CC693EDF.edm" hidden="1">#REF!</definedName>
    <definedName name="_bdm.026A3C834CA649E08193A459F831CBE0.edm" hidden="1">#REF!</definedName>
    <definedName name="_bdm.0279BC972D024F7296918BE40C4E71D5.edm" hidden="1">#REF!</definedName>
    <definedName name="_bdm.028CC6519D43470B92AA1057669099E5.edm" hidden="1">#REF!</definedName>
    <definedName name="_bdm.02984F0949AE4C018E4BDB4BDE2C541A.edm" hidden="1">#REF!</definedName>
    <definedName name="_bdm.02D7BDD82D794102B1015EE670C6172A.edm" hidden="1">#REF!</definedName>
    <definedName name="_bdm.02FD2677414A499FAC35ACE0D5BA92EA.edm" hidden="1">#REF!</definedName>
    <definedName name="_bdm.02fd679d145d41ba97140b66ebb9860a.edm" hidden="1">#REF!</definedName>
    <definedName name="_bdm.030d8fea3f6442edbb9937e5d03c81c9.edm" hidden="1">#REF!</definedName>
    <definedName name="_bdm.03177e16c69e46ca8be1a973237e379e.edm" hidden="1">#REF!</definedName>
    <definedName name="_bdm.03454b8389b0417fa703db8b41713e37.edm" hidden="1">#REF!</definedName>
    <definedName name="_bdm.0377CF55C8374DBF818B03EAC24B33BB.edm" hidden="1">#REF!</definedName>
    <definedName name="_bdm.03945fe231b841a188fbf996e953adad.edm" hidden="1">#REF!</definedName>
    <definedName name="_bdm.03DE683328E849E3BF44D1CE1BD0CB55.edm" hidden="1">#REF!</definedName>
    <definedName name="_bdm.04158DBE1D58411183E9B517151430D4.edm" hidden="1">#REF!</definedName>
    <definedName name="_bdm.0422FB289C9145859F8AA31E2B43DB79.edm" hidden="1">#REF!</definedName>
    <definedName name="_bdm.042461bddc11440a8ad11fe77daf0f92.edm">#REF!</definedName>
    <definedName name="_bdm.0453EEA87DBA4A648BBA0E983462D5B6.edm" hidden="1">#REF!</definedName>
    <definedName name="_bdm.0461F1C09D204CF6AA12F87F60DB9C0F.edm" hidden="1">#REF!</definedName>
    <definedName name="_bdm.0471244010124237A92F18A2BCC895A0.edm" hidden="1">#REF!</definedName>
    <definedName name="_bdm.047D6E073BC34E0C8DBFC083723C0AE2.edm" hidden="1">#REF!</definedName>
    <definedName name="_bdm.04b6d8502a0d49aa91783b25d29f83ba.edm" hidden="1">#REF!</definedName>
    <definedName name="_bdm.04C66A89721842B3A70305262A38D59C.edm" hidden="1">#REF!</definedName>
    <definedName name="_bdm.050d54c5df2a4381ade9e56aa28bfbe4.edm" hidden="1">#REF!</definedName>
    <definedName name="_bdm.0535A706AB514552A5940319FEDA4F51.edm" hidden="1">#REF!</definedName>
    <definedName name="_bdm.0575045C9EB44A39BB2F99814E2FF8A4.edm" hidden="1">#REF!</definedName>
    <definedName name="_bdm.05A1FB0D6BAC45A4A18F53BC64D6E736.edm" hidden="1">#REF!</definedName>
    <definedName name="_bdm.05AD755AE1B644BCB6FF7AF6D6C94EE7.edm" hidden="1">#REF!</definedName>
    <definedName name="_bdm.05C2D837C14941B5BA8921164BAFD1E2.edm" hidden="1">#REF!</definedName>
    <definedName name="_bdm.05dcfce1f65440a69cd7666001e95dd4.edm" hidden="1">#REF!</definedName>
    <definedName name="_bdm.05F72253838C4DED80EF4CA37932626B.edm" hidden="1">#REF!</definedName>
    <definedName name="_bdm.063CCA4DBA01446B842A5298996A3660.edm" hidden="1">#REF!</definedName>
    <definedName name="_bdm.065140ec70624fb88cbcaefa07962ccf.edm" hidden="1">#REF!</definedName>
    <definedName name="_bdm.067130B6A270430DB437DC4CAF105DD2.edm" hidden="1">#REF!</definedName>
    <definedName name="_bdm.069E0903A0524E058DBD0D65F455B355.edm" hidden="1">#REF!</definedName>
    <definedName name="_bdm.06B3F72FCBC54332B359C347F8B1C67A.edm" hidden="1">#REF!</definedName>
    <definedName name="_bdm.06FC4CDBADE946D8BDCA086BCE59CA7C.edm" hidden="1">#REF!</definedName>
    <definedName name="_bdm.074241CEDC1A4186899EBE1DED93AD17.edm" hidden="1">#REF!</definedName>
    <definedName name="_bdm.074EB0C6AAE811D6B66B0010A4863BD8.edm" hidden="1">#REF!</definedName>
    <definedName name="_bdm.07A6ED06C6B54BE79D1E0E1FF2E67FA1.edm" hidden="1">#REF!</definedName>
    <definedName name="_bdm.07C3A2E2538C4DEE8F7B549220C02953.edm" hidden="1">#REF!</definedName>
    <definedName name="_bdm.07DDC45F08264482A9115B7DBD361CD6.edm" hidden="1">#REF!</definedName>
    <definedName name="_bdm.0889C3F22F3E446DBF7395BD5272143A.edm" hidden="1">#REF!</definedName>
    <definedName name="_bdm.08BD769B5B634D5B8EB9E905CC4BEC0A.edm" hidden="1">#REF!</definedName>
    <definedName name="_bdm.08CCF258BD8145DBB4A2694EC425A82E.edm" hidden="1">#REF!</definedName>
    <definedName name="_bdm.09032F43291D49838E773BA574FACF82.edm" hidden="1">#REF!</definedName>
    <definedName name="_bdm.0949969E86AE47DAB0F6DFB1FCD3D463.edm" hidden="1">#REF!</definedName>
    <definedName name="_bdm.096D23543E7E46DABF4899AA90A3697A.edm" hidden="1">#REF!</definedName>
    <definedName name="_bdm.09ED5D1D365F4C4AA3DFF04AECECC72C.edm" hidden="1">#REF!</definedName>
    <definedName name="_bdm.09F39A1B2D914F53BEDBC5A91778E2D2.edm" hidden="1">#REF!</definedName>
    <definedName name="_bdm.09FF308430834A478A69FC98B29B4DDB.edm" hidden="1">#REF!</definedName>
    <definedName name="_bdm.0A170BBF2866438FB5CE92A4D4D320D3.edm" hidden="1">#REF!</definedName>
    <definedName name="_bdm.0A36825D40E44A6E8B0A7BCC12106CDB.edm" hidden="1">#REF!</definedName>
    <definedName name="_bdm.0A5A52785D934AF1B9238DBA11C871BA.edm" hidden="1">#REF!</definedName>
    <definedName name="_bdm.0A9A12BDB46147D3824C0930060F2368.edm" hidden="1">#REF!</definedName>
    <definedName name="_bdm.0aeceef9fcec4e8a855241556cce778d.edm" hidden="1">#REF!</definedName>
    <definedName name="_bdm.0AEF05B2DC824E4F9B9DEDCAB976AC32.edm" hidden="1">#REF!</definedName>
    <definedName name="_bdm.0B10F7B5083C4516A4629007CDE8B242.edm" hidden="1">#REF!</definedName>
    <definedName name="_bdm.0B793352FC144E01A01DB822D54367EF.edm" hidden="1">#REF!</definedName>
    <definedName name="_bdm.0BB3B2E5C5464DB59D1EDB1027BEB57C.edm" hidden="1">#REF!</definedName>
    <definedName name="_bdm.0BE4087F8C9540ADBF6690938E5DACCB.edm" hidden="1">#REF!</definedName>
    <definedName name="_bdm.0CCF8B4F2F684D53943FCD66AB38A881.edm" hidden="1">#REF!</definedName>
    <definedName name="_bdm.0D36997B78AB466394832F21270DBFC5.edm" hidden="1">#REF!</definedName>
    <definedName name="_bdm.0DA59F0DBB3D4768A7821788B27B6497.edm" hidden="1">#REF!</definedName>
    <definedName name="_bdm.0DB582D9EBC24E4BAED751F25FB371AA.edm" hidden="1">#REF!</definedName>
    <definedName name="_bdm.0DBAAF4BFD464DCAB64CD42179290A5B.edm" hidden="1">#REF!</definedName>
    <definedName name="_bdm.0E0C0DD4DBDF4C4192467A1F08BA88E4.edm" hidden="1">#REF!</definedName>
    <definedName name="_bdm.0E0F6ECE92EC4001A1460ED362E1F47E.edm" hidden="1">#REF!</definedName>
    <definedName name="_bdm.0E3245E6CCC1429AA1780D007C9DB7C2.edm" hidden="1">#REF!</definedName>
    <definedName name="_bdm.0E64710773934059AF8CDFC3C2C631DB.edm" hidden="1">#REF!</definedName>
    <definedName name="_bdm.0E6D665E23604BE1BB5CA091421C9A02.edm" hidden="1">#REF!</definedName>
    <definedName name="_bdm.0e6f06a221664eaf8252848e138a27d6.edm" hidden="1">#REF!</definedName>
    <definedName name="_bdm.0E72569B534E450BBDD4D4C08A228512.edm" hidden="1">#REF!</definedName>
    <definedName name="_bdm.0EC22DBA754446079116CCC095D5E796.edm" hidden="1">#REF!</definedName>
    <definedName name="_bdm.0F038DA3E09C4E348DBA1B6959C254A5.edm" hidden="1">#REF!</definedName>
    <definedName name="_bdm.0F0FA5E00C764C53A319E02B71ED8049.edm" hidden="1">#REF!</definedName>
    <definedName name="_bdm.0F288D482B984B9FB7CF701B327B593C.edm" hidden="1">#REF!</definedName>
    <definedName name="_bdm.0FB7CFFB3B78422D91CCF36C9EECBA52.edm" hidden="1">#REF!</definedName>
    <definedName name="_bdm.0FDB2DB565034585B6406269BB5247F7.edm" hidden="1">#REF!</definedName>
    <definedName name="_bdm.1010F39FCFB649F58AE98EDBFBF8A026.edm" hidden="1">#REF!</definedName>
    <definedName name="_bdm.107A9799626E4FC8B49DB037971FCDD2.edm" hidden="1">#REF!</definedName>
    <definedName name="_bdm.11277D0DDDCE485198C82043BBF91A09.edm" hidden="1">#REF!</definedName>
    <definedName name="_bdm.112DBF864D67464C9F2DDA9D7D7DB219.edm" hidden="1">#REF!</definedName>
    <definedName name="_bdm.114458C1F7984DB4A7F07D0A7D56B8EE.edm" hidden="1">#REF!</definedName>
    <definedName name="_bdm.1151dcdfbbf84163816b0b8dd78808c7.edm">#REF!</definedName>
    <definedName name="_bdm.115D4FB4D9A84626B318E046367A3D12.edm" hidden="1">#REF!</definedName>
    <definedName name="_bdm.11d6108eeee04dfb9d92297c9f73585b.edm">#REF!</definedName>
    <definedName name="_bdm.11F8C7816A2B489694A273E4108C00B4.edm" hidden="1">#REF!</definedName>
    <definedName name="_bdm.122bdc3aa4454883871788db26b36bf2.edm" hidden="1">#REF!</definedName>
    <definedName name="_bdm.1246cbe48c2a4185ad71f534df340b02.edm" hidden="1">#REF!</definedName>
    <definedName name="_bdm.12707AB0A23846718DB5CAF98DED75C6.edm" hidden="1">#REF!</definedName>
    <definedName name="_bdm.12866bc6a94b48bcbbe79d402494b7bd.edm" hidden="1">#REF!</definedName>
    <definedName name="_bdm.128a51fbbb324d5495b6d53897f6a162.edm" hidden="1">#REF!</definedName>
    <definedName name="_bdm.12b5adc95a13484db2f4d05107c103a3.edm" hidden="1">#REF!</definedName>
    <definedName name="_bdm.12BDE4B2D2DE42EEA0850950E0360A2C.edm" hidden="1">#REF!</definedName>
    <definedName name="_bdm.12D3DFC78DB140BE8452B119A36FDD74.edm" hidden="1">#REF!</definedName>
    <definedName name="_bdm.12FCD958BCD547B78B1EDB5BEDFFDEAA.edm" hidden="1">#REF!</definedName>
    <definedName name="_bdm.13305A2F48CA44D7A7B886EB6E6A974C.edm" hidden="1">#REF!</definedName>
    <definedName name="_bdm.13B352E7CFDF40A690ADB14039CCB882.edm" hidden="1">#REF!</definedName>
    <definedName name="_bdm.13cd1acd4fb1498fa94dcf976646e51e.edm" hidden="1">#REF!</definedName>
    <definedName name="_bdm.13d116b848dc4bc09eea41fc684fa4aa.edm" hidden="1">#REF!</definedName>
    <definedName name="_bdm.13d628d4f5234e3180453589660bddaf.edm" hidden="1">#REF!</definedName>
    <definedName name="_bdm.14263D1F2D814D5EB1F95B1D6957384D.edm" hidden="1">#REF!</definedName>
    <definedName name="_bdm.1430fc47df3c46c399dc9013234f8e2f.edm" hidden="1">#REF!</definedName>
    <definedName name="_bdm.14C97B32394046B2A858724E5875E07F.edm" hidden="1">#REF!</definedName>
    <definedName name="_bdm.14CB4DB1F59D427CB4A287841A6DB8AD.edm" hidden="1">#REF!</definedName>
    <definedName name="_bdm.14D650A9568545CDA455DBB05600EB1A.edm" hidden="1">#REF!</definedName>
    <definedName name="_bdm.14EC492C284D4FFDBF82748D340A8F9D.edm" hidden="1">#REF!</definedName>
    <definedName name="_bdm.14F5C1ACDBD949D28BBEB5EC41EEF82A.edm" hidden="1">#REF!</definedName>
    <definedName name="_bdm.1520DCB317514CC7887667D68CCE2E80.edm" hidden="1">#REF!</definedName>
    <definedName name="_bdm.1571D4A9C4694368843C2F721BA7644E.edm" hidden="1">#REF!</definedName>
    <definedName name="_bdm.159A40241D984E22B6E755BD37282CB3.edm" hidden="1">#REF!</definedName>
    <definedName name="_bdm.159c29f033b4443f9b50eb6475401247.edm" hidden="1">#REF!</definedName>
    <definedName name="_bdm.15D223FAB0EB4A11A67FF05773BF0888.edm" hidden="1">#REF!</definedName>
    <definedName name="_bdm.169031ada1844a6281f1ffb5a60c641c.edm" hidden="1">#REF!</definedName>
    <definedName name="_bdm.16951C76896541FA94A74F7149662240.edm" hidden="1">#REF!</definedName>
    <definedName name="_bdm.16C6E8A76C7540E381DEF07BE6720033.edm" hidden="1">#REF!</definedName>
    <definedName name="_bdm.16f8cf6d7a3f496b9ccbae45223fb30b.edm" hidden="1">#REF!</definedName>
    <definedName name="_bdm.171DB9927CB04DA0A34634F5C57D2EDB.edm" hidden="1">#REF!</definedName>
    <definedName name="_bdm.1742263542124AF3BCE865208D9E404D.edm" hidden="1">#REF!</definedName>
    <definedName name="_bdm.174D127F95034245908C3DDE831A990A.edm" hidden="1">#REF!</definedName>
    <definedName name="_bdm.176110B039C443E5B84DB46F463A6EC7.edm" hidden="1">#REF!</definedName>
    <definedName name="_bdm.17C6DB35F253421CA37F6DECBB53CB09.edm" hidden="1">#REF!</definedName>
    <definedName name="_bdm.17e02fe5752445528e7f27708042f0e8.edm" hidden="1">#REF!</definedName>
    <definedName name="_bdm.180927180D8D4EF2A71BA501EDF09B0A.edm" hidden="1">#REF!</definedName>
    <definedName name="_bdm.180F8C3294014C44AD1BF9608903E7E6.edm" hidden="1">#REF!</definedName>
    <definedName name="_bdm.18603A3574C0414EB679FBAFF0567961.edm" hidden="1">#REF!</definedName>
    <definedName name="_bdm.18C5939856E649D797BB36A1D4186576.edm" hidden="1">#REF!</definedName>
    <definedName name="_bdm.1939562895f046babb6834f591cb62c7.edm" hidden="1">#REF!</definedName>
    <definedName name="_bdm.194ADBDEBC59490185DCC81012CD9100.edm" hidden="1">#REF!</definedName>
    <definedName name="_bdm.196E2C1A7BD14EB9BA42E1F187F09491.edm" hidden="1">#REF!</definedName>
    <definedName name="_bdm.19AD39BDB97441DA9BD8C3692304C00D.edm" hidden="1">#REF!</definedName>
    <definedName name="_bdm.19fb98274da04160a2effc0226ee73a8.edm" hidden="1">#REF!</definedName>
    <definedName name="_bdm.1A04455A39A143C1846AB16DD79A8BF1.edm" hidden="1">#REF!</definedName>
    <definedName name="_bdm.1A2838829BD54CD1A25B59A80F25B8BD.edm" hidden="1">#REF!</definedName>
    <definedName name="_bdm.1A8E0C0DB28342F0A1B9325F098E046B.edm" hidden="1">#REF!</definedName>
    <definedName name="_bdm.1AE1FC655FF64E51ABC8515DB3E9D712.edm" hidden="1">#REF!</definedName>
    <definedName name="_bdm.1AE5DBCB6FDE4CEEBA8768BBB0D55E69.edm" hidden="1">#REF!</definedName>
    <definedName name="_bdm.1AFED80FD78042DBAE63312B3D581A88.edm" hidden="1">#REF!</definedName>
    <definedName name="_bdm.1B0AC81D6080410395D414073E96136E.edm" hidden="1">#REF!</definedName>
    <definedName name="_bdm.1b5d4324499d48f98a7b4796eb6c470a.edm" hidden="1">#REF!</definedName>
    <definedName name="_bdm.1BD29EBF94DB440981173243030973C9.edm" hidden="1">#REF!</definedName>
    <definedName name="_bdm.1BDFD2474F6E47088264802C781AA678.edm" hidden="1">#REF!</definedName>
    <definedName name="_bdm.1BFD4BCAF0AD4B178DE593AEC053AF12.edm" hidden="1">#REF!</definedName>
    <definedName name="_bdm.1C0045343700448CA0D9AD365A1CDA0E.edm" hidden="1">#REF!</definedName>
    <definedName name="_bdm.1C16198EA5EB46D9A2347ED7E14B2A90.edm" hidden="1">#REF!</definedName>
    <definedName name="_bdm.1C3E29C1675C41098D4B286A703207CE.edm" hidden="1">#REF!</definedName>
    <definedName name="_bdm.1C7E19FDAB1548BC98581E81DD219F60.edm" hidden="1">#REF!</definedName>
    <definedName name="_bdm.1CEE8CBDF1584FC785B7DD56AAFAF3C7.edm" hidden="1">#REF!</definedName>
    <definedName name="_bdm.1CFB4667FF324336ADE300AC992FE154.edm" hidden="1">#REF!</definedName>
    <definedName name="_bdm.1D220B6B5B164370A3CF21AC7A43A0CE.edm" hidden="1">#REF!</definedName>
    <definedName name="_bdm.1D2F6BABA6744956ABCE249CE33BD5E9.edm" hidden="1">#REF!</definedName>
    <definedName name="_bdm.1D4CD93CCB864FAE866EBD3EC54C5993.edm" hidden="1">#REF!</definedName>
    <definedName name="_bdm.1D58105BB3754F2788EEAA9222949A8B.edm" hidden="1">#REF!</definedName>
    <definedName name="_bdm.1D65616B5916497781D4333AFA60273A.edm">#REF!</definedName>
    <definedName name="_bdm.1d8123dee16f424085df4438e54badbc.edm" hidden="1">#REF!</definedName>
    <definedName name="_bdm.1DAA994195F348B7A1CD03A368042977.edm" hidden="1">#REF!</definedName>
    <definedName name="_bdm.1DB9EA5728D249C0A6ADB9AC12D10F18.edm" hidden="1">#REF!</definedName>
    <definedName name="_bdm.1DBFA3D6F6694DB9886C9242E07F2D6A.edm" hidden="1">#REF!</definedName>
    <definedName name="_bdm.1DCB6792FF334EFDA89FF3BB8002C56F.edm" hidden="1">#REF!</definedName>
    <definedName name="_bdm.1dccc4ae8f6544c687cd3af307dfa66b.edm" hidden="1">#REF!</definedName>
    <definedName name="_bdm.1E0DF615475E4418A26657425AC7BE51.edm" hidden="1">#REF!</definedName>
    <definedName name="_bdm.1E933004DF694C17B8DE6C2044DDC1F6.edm" hidden="1">#REF!</definedName>
    <definedName name="_bdm.1E978051F71841AB88DBFD5F9C9014EA.edm" hidden="1">#REF!</definedName>
    <definedName name="_bdm.1EB254F806AB4452B97CC86BBF8FA4FD.edm" hidden="1">#REF!</definedName>
    <definedName name="_bdm.1ED27D947BB94E108191E2994FF4C24A.edm" hidden="1">#REF!</definedName>
    <definedName name="_bdm.1ED5BA1276FC4EE78021B799724472B3.edm" hidden="1">#REF!</definedName>
    <definedName name="_bdm.1F2C2F5BA76D4F12B81AFB97D3617410.edm" hidden="1">#REF!</definedName>
    <definedName name="_bdm.1F6C352366F645B8BD0D7E48EB58B2DB.edm" hidden="1">#REF!</definedName>
    <definedName name="_bdm.1F6F3EBCA338497399086573DAFE99E9.edm" hidden="1">#REF!</definedName>
    <definedName name="_bdm.1F6F928A452E48C4AA26EA37E802A73A.edm" hidden="1">#REF!</definedName>
    <definedName name="_bdm.203253a528cb4c409918f214370aead6.edm">#REF!</definedName>
    <definedName name="_bdm.206C2DBCAA3711D6B64A0010A494EFA8.edm" hidden="1">#REF!</definedName>
    <definedName name="_bdm.20BF24C5F1AA4E0C9654C395A4EFFE7F.edm" hidden="1">#REF!</definedName>
    <definedName name="_bdm.20d6bdac7cad45149d947af5e93caa63.edm" hidden="1">#REF!</definedName>
    <definedName name="_bdm.2129392558ED42E3BCFE319FC8FB147A.edm" hidden="1">#REF!</definedName>
    <definedName name="_bdm.2157997AF4EA49BEA4469C8F8A27DB92.edm" hidden="1">#REF!</definedName>
    <definedName name="_bdm.21797BEB4CB8455D82829136AD81E4C6.edm" hidden="1">#REF!</definedName>
    <definedName name="_bdm.218FC2502F2042DBAA48A34C2C2E472A.edm" hidden="1">#REF!</definedName>
    <definedName name="_bdm.21c09982860b469c80a2bff5104c8735.edm" hidden="1">#REF!</definedName>
    <definedName name="_bdm.21ECF9C714CA4F42A58B5F11207E3191.edm" hidden="1">#REF!</definedName>
    <definedName name="_bdm.21F6A454388643188DDBA6B8208D6875.edm" hidden="1">#REF!</definedName>
    <definedName name="_bdm.221DF7F60AEC491CB96C545BC6DB8B7C.edm" hidden="1">#REF!</definedName>
    <definedName name="_bdm.22239F11ED1D4062A50258C30EF38992.edm" hidden="1">#REF!</definedName>
    <definedName name="_bdm.223D2616BD9244AB92BE2FEBEAFB570C.edm" hidden="1">#REF!</definedName>
    <definedName name="_bdm.225F9CCB37444FC4B14D0C48386B8B01.edm" hidden="1">#REF!</definedName>
    <definedName name="_bdm.22AD675AC94D4AFDB265799534DA88B6.edm" hidden="1">#REF!</definedName>
    <definedName name="_bdm.22C83DDF3B6A4A0CBD67DBF7B705FAF6.edm" hidden="1">#REF!</definedName>
    <definedName name="_bdm.22d551a9d1fe405d990aaabe80848d7a.edm" hidden="1">#REF!</definedName>
    <definedName name="_bdm.236748EDED7F49FF9D8C8341C398889E.edm" hidden="1">#REF!</definedName>
    <definedName name="_bdm.2373A142274543339CA00A8D071CB472.edm" hidden="1">#REF!</definedName>
    <definedName name="_bdm.2394783B35F34AD7AC4AB3080CF91B16.edm" hidden="1">#REF!</definedName>
    <definedName name="_bdm.23ad334bd51548c69c79ca150f77251d.edm" hidden="1">#REF!</definedName>
    <definedName name="_bdm.23DD084BCBA84229AC7A8E83CAF504E3.edm" hidden="1">#REF!</definedName>
    <definedName name="_bdm.24859F943DE6455EAD2100B057CBB99F.edm" hidden="1">#REF!</definedName>
    <definedName name="_bdm.24864DFDA22F4B25A4E2AD798BD72247.edm" hidden="1">#REF!</definedName>
    <definedName name="_bdm.2487fc73be004694b0e2798578a45453.edm" hidden="1">#REF!</definedName>
    <definedName name="_bdm.249968F98AA84E409B730BFF34C0169F.edm" hidden="1">#REF!</definedName>
    <definedName name="_bdm.24E9DBE5C18F4848A58277A9AC360071.edm" hidden="1">#REF!</definedName>
    <definedName name="_bdm.25029F5B8D594E3DB459EE6D26BB9561.edm" hidden="1">#REF!</definedName>
    <definedName name="_bdm.250341C3DA124738A8B84276AC037492.edm" hidden="1">#REF!</definedName>
    <definedName name="_bdm.25042b4961b149adaa31fff6313415d5.edm" hidden="1">#REF!</definedName>
    <definedName name="_bdm.250710B91C0D4AFC826AEF1FC28899B2.edm" hidden="1">#REF!</definedName>
    <definedName name="_bdm.25690022638B45B99278D9799DB262BE.edm" hidden="1">#REF!</definedName>
    <definedName name="_bdm.2583C248414049FFBFBB1F0DDB3F0AAB.edm" hidden="1">#REF!</definedName>
    <definedName name="_bdm.258D231795324832B5C770B02253AA97.edm" hidden="1">#REF!</definedName>
    <definedName name="_bdm.25A9C63C58E0417DB5AA529D4513182D.edm" hidden="1">#REF!</definedName>
    <definedName name="_bdm.25C787306E5049EDBC1305FF9829FCCD.edm" hidden="1">#REF!</definedName>
    <definedName name="_bdm.260EA7EBAF6D4A7B87C981AEF9A40A2B.edm" hidden="1">#REF!</definedName>
    <definedName name="_bdm.262503B701A74573B301632BDC08B22B.edm" hidden="1">#REF!</definedName>
    <definedName name="_bdm.262F87FAD5FD431B86DAD90AADA9DF89.edm" hidden="1">#REF!</definedName>
    <definedName name="_bdm.263d27182d194c8d8b0914ded4db15c2.edm" hidden="1">#REF!</definedName>
    <definedName name="_bdm.2657D20F888547DB96C2FBBF83302A78.edm" hidden="1">#REF!</definedName>
    <definedName name="_bdm.2699F1649E4B435DB74C701DA26547A0.edm" hidden="1">#REF!</definedName>
    <definedName name="_bdm.26DBDAC12C064DDA80EC033FD2178E21.edm" hidden="1">#REF!</definedName>
    <definedName name="_bdm.271A36366567443DB73DDF5BBF552D02.edm" hidden="1">#REF!</definedName>
    <definedName name="_bdm.275BBE214B6142D3962DC99DB15D8AFF.edm" hidden="1">#REF!</definedName>
    <definedName name="_bdm.27889809F2ED47949339411EA7734766.edm" hidden="1">#REF!</definedName>
    <definedName name="_bdm.27904B4DF6A74A119EACCBC498052D25.edm" hidden="1">#REF!</definedName>
    <definedName name="_bdm.2796155C90354E9D9111DA249E1BE6EA.edm" hidden="1">#REF!</definedName>
    <definedName name="_bdm.27bedc50e38c480481677e159492babe.edm" hidden="1">#REF!</definedName>
    <definedName name="_bdm.27E0E182FE814A0EB205BA017487DBCC.edm" hidden="1">#REF!</definedName>
    <definedName name="_bdm.27E28DCC9F5E45A3BDDBF091A4604B8C.edm" hidden="1">#REF!</definedName>
    <definedName name="_bdm.27E6CA0326BB473A8343800BCE316F65.edm" hidden="1">#REF!</definedName>
    <definedName name="_bdm.2800953456A549BD8B00DB3037B9D2ED.edm" hidden="1">#REF!</definedName>
    <definedName name="_bdm.2803DA5C12D64D178150C4CA1524DB85.edm" hidden="1">#REF!</definedName>
    <definedName name="_bdm.2820F555BCC341BA864B1BECB30F23ED.edm" hidden="1">#REF!</definedName>
    <definedName name="_bdm.2834bf50f0fd473292a37891c1870937.edm">#REF!</definedName>
    <definedName name="_bdm.286935E4484F450094C5785BE3A958E5.edm" hidden="1">#REF!</definedName>
    <definedName name="_bdm.286d7004b2574261b2bf7173ba3f5a15.edm" hidden="1">#REF!</definedName>
    <definedName name="_bdm.286dbe71402d442eb1bf086d90369d10.edm" hidden="1">#REF!</definedName>
    <definedName name="_bdm.2876E73C20B74D3994C28248C810FC2D.edm" hidden="1">#REF!</definedName>
    <definedName name="_bdm.28A51560660140DBAD847AAAFC7BE42A.edm" hidden="1">#REF!</definedName>
    <definedName name="_bdm.28B6B924E02F44299B48A7FF4831BC18.edm" hidden="1">#REF!</definedName>
    <definedName name="_bdm.28E176339CF948338948904E0F4DF4AD.edm" hidden="1">#REF!</definedName>
    <definedName name="_bdm.293A61D027374A5BB95C9D603AF67B53.edm" hidden="1">#REF!</definedName>
    <definedName name="_bdm.294f25e3b94249179e6b948909173150.edm" hidden="1">#REF!</definedName>
    <definedName name="_bdm.296546204F5B4E94A1E17E6929CDB768.edm" hidden="1">#REF!</definedName>
    <definedName name="_bdm.297ab429395f4e128ca72c5d2a5b5f17.edm" hidden="1">#REF!</definedName>
    <definedName name="_bdm.298BD3EA64B94EB69E08F3E5FBD671C4.edm" hidden="1">#REF!</definedName>
    <definedName name="_bdm.29B470D70BC14F82A71FF6B32692924C.edm" hidden="1">#REF!</definedName>
    <definedName name="_bdm.29c7ed33438d4307a7b8a83b6c14ba4e.edm" hidden="1">#REF!</definedName>
    <definedName name="_bdm.29DA12D5CD644BF6BF2139DA24F25758.edm" hidden="1">#REF!</definedName>
    <definedName name="_bdm.2A5234D8A73011D6B6510010A48BFF38.edm" hidden="1">#REF!</definedName>
    <definedName name="_bdm.2A5D84E1960B4A8DB13740BC9250E76C.edm" hidden="1">#REF!</definedName>
    <definedName name="_bdm.2AADF911501C46168E5BE9DB44E13E0E.edm" hidden="1">#REF!</definedName>
    <definedName name="_bdm.2AC989A7150E4A4EA9A8C24E7D5B4B93.edm" hidden="1">#REF!</definedName>
    <definedName name="_bdm.2B545BFD8D73471EB2339B671BECA9C5.edm" hidden="1">#REF!</definedName>
    <definedName name="_bdm.2B76248DA2D34B82A8EEE2C6FA5025CA.edm" hidden="1">#REF!</definedName>
    <definedName name="_bdm.2B9B7D46DBCE413E87EC56D0BF4D0333.edm" hidden="1">#REF!</definedName>
    <definedName name="_bdm.2BD7909F99964145A3CFC3CE9735B8D0.edm" hidden="1">#REF!</definedName>
    <definedName name="_bdm.2BFC8852CC0345A7B8A93328B707CCC4.edm" hidden="1">#REF!</definedName>
    <definedName name="_bdm.2bfd21b8a1464b908aa88fa7985c3a40.edm" hidden="1">#REF!</definedName>
    <definedName name="_bdm.2C063A6AC28849149DE19F9ABDC7E970.edm" hidden="1">#REF!</definedName>
    <definedName name="_bdm.2c3b7867ffec4e9eafd0e0e3d541eaf2.edm" hidden="1">#REF!</definedName>
    <definedName name="_bdm.2CA5B81104374999A87B7AADABED03CF.edm" hidden="1">#REF!</definedName>
    <definedName name="_bdm.2CBBF69692E84F72B0EC0B7283A77E18.edm" hidden="1">#REF!</definedName>
    <definedName name="_bdm.2CF5E31AAC66441DB129A3CBD6A24965.edm" hidden="1">#REF!</definedName>
    <definedName name="_bdm.2D2A11785A6241C2AA22A8E31CAC9A28.edm" hidden="1">#REF!</definedName>
    <definedName name="_bdm.2D61E03D8651420480D11D8E8EBCA380.edm" hidden="1">#REF!</definedName>
    <definedName name="_bdm.2d9e9a9b2b324b61abfab58fc6cfadb9.edm" hidden="1">#REF!</definedName>
    <definedName name="_bdm.2DA9B0C09026420689DBA407C1175013.edm" hidden="1">#REF!</definedName>
    <definedName name="_bdm.2DDB2874CD704CF392A4CF5A1899B788.edm" hidden="1">#REF!</definedName>
    <definedName name="_bdm.2DE103823B7347398840E57A9787474D.edm" hidden="1">#REF!</definedName>
    <definedName name="_bdm.2DF88DB6156E4F1FBDF872902FB6740C.edm" hidden="1">#REF!</definedName>
    <definedName name="_bdm.2E69444F5A334E969539769C1DBA3771.edm" hidden="1">#REF!</definedName>
    <definedName name="_bdm.2E7B545BEAF84FB6AD74432F0FCDAA48.edm" hidden="1">#REF!</definedName>
    <definedName name="_bdm.2E9882ABFA5845DB8679AE477D52876D.edm" hidden="1">#REF!</definedName>
    <definedName name="_bdm.2ea2eac5c7da4d9899b1976658ee3268.edm">#REF!</definedName>
    <definedName name="_bdm.2EBCF0DBF6134D57B7D31D40BB8FDB56.edm" hidden="1">#REF!</definedName>
    <definedName name="_bdm.2F1BC434C85E47EAB1260E7F75EF2370.edm" hidden="1">#REF!</definedName>
    <definedName name="_bdm.2f2c40af42054cbeb7fb5cb607dff7ae.edm" hidden="1">#REF!</definedName>
    <definedName name="_bdm.2F7A28C715A34E59ACD47BF4ACFF5BEC.edm" hidden="1">#REF!</definedName>
    <definedName name="_bdm.2FA54885C3EF417F99899FB8780B2ECE.edm" hidden="1">#REF!</definedName>
    <definedName name="_bdm.2FD1BF94B4A240BF877511D0E0129B86.edm" hidden="1">#REF!</definedName>
    <definedName name="_bdm.2FDFBF0EBFB648DBA7942CF3DD0D5723.edm" hidden="1">#REF!</definedName>
    <definedName name="_bdm.2FDFD92C4E2341C6ADC6A03601974836.edm" hidden="1">#REF!</definedName>
    <definedName name="_bdm.3032368c71db4b42a872a2ef96e88304.edm" hidden="1">#REF!</definedName>
    <definedName name="_bdm.3053108ED71D4B14B09298AC8E184797.edm" hidden="1">#REF!</definedName>
    <definedName name="_bdm.30be63283a1b43b49a8bdf9f994e0ae7.edm" hidden="1">#REF!</definedName>
    <definedName name="_bdm.30BEBA6853D340409952687CF7A96850.edm" hidden="1">#REF!</definedName>
    <definedName name="_bdm.30d080905ef84e3a94781bfdd9ff75db.edm" hidden="1">#REF!</definedName>
    <definedName name="_bdm.30DE5B5A7FFC4231B025F772A90366E1.edm" hidden="1">#REF!</definedName>
    <definedName name="_bdm.31045FDB070C4B7B955DA288E0536ECF.edm" hidden="1">#REF!</definedName>
    <definedName name="_bdm.3131462c435046f9919561f27a886c51.edm" hidden="1">#REF!</definedName>
    <definedName name="_bdm.3144793efdc844e08e7ce7d9fcffc3c3.edm" hidden="1">#REF!</definedName>
    <definedName name="_bdm.316CB69A5349467DBF24C32C2691F41A.edm" hidden="1">#REF!</definedName>
    <definedName name="_bdm.316FDECE4FDA467B89EF3469EB6DDEF1.edm" hidden="1">#REF!</definedName>
    <definedName name="_bdm.3172BC281F5D42A9ACA3716FD8380962.edm" hidden="1">#REF!</definedName>
    <definedName name="_bdm.3186602BCA134F8EA3FA1CB7F2B0B5A5.edm" hidden="1">#REF!</definedName>
    <definedName name="_bdm.319306B43DED4526966007A0DA38AFBF.edm" hidden="1">#REF!</definedName>
    <definedName name="_bdm.3225C0C56C9C494F9290670A99FAE8BA.edm" hidden="1">#REF!</definedName>
    <definedName name="_bdm.326b768f408941ac9e126dfb247f72e5.edm" hidden="1">#REF!</definedName>
    <definedName name="_bdm.327C600634DB461DA572D3017DFAF420.edm" hidden="1">#REF!</definedName>
    <definedName name="_bdm.32B146BB849F49C0B5E03C401CF8346E.edm" hidden="1">#REF!</definedName>
    <definedName name="_bdm.32C3E959DE2E41DA8C1A740CC1E87888.edm" hidden="1">#REF!</definedName>
    <definedName name="_bdm.32D02C70C1AC49D1A053CA815FECFBDB.edm" hidden="1">#REF!</definedName>
    <definedName name="_bdm.3364FE6EB9F64C89AAFCF135C31677EB.edm" hidden="1">#REF!</definedName>
    <definedName name="_bdm.337d4b73824f4d859b407e98c14cdc2c.edm" hidden="1">#REF!</definedName>
    <definedName name="_bdm.337FD0560215400997AB3FFAE715B748.edm" hidden="1">#REF!</definedName>
    <definedName name="_bdm.33aa40334ccc496a9762362c281bd1ea.edm" hidden="1">#REF!</definedName>
    <definedName name="_bdm.33AAEDC7ACE149FEAE9E9DFE5122EDB3.edm" hidden="1">#REF!</definedName>
    <definedName name="_bdm.33C62237C0DE4F9883BE38258C37AD15.edm" hidden="1">#REF!</definedName>
    <definedName name="_bdm.33EB3E3BFEBC4D93BDB7D1AA63A2197B.edm" hidden="1">#REF!</definedName>
    <definedName name="_bdm.33F22D7ADF5B43F5ADB1DBA6BCB4B7CD.edm" hidden="1">#REF!</definedName>
    <definedName name="_bdm.34148ce3126341a6aeb54118b1f26dec.edm" hidden="1">#REF!</definedName>
    <definedName name="_bdm.345ED5DB3B8B4A6CA4BC7F5D01F7D222.edm" hidden="1">#REF!</definedName>
    <definedName name="_bdm.345F3691DFB441058A2220F35F2771C5.edm" hidden="1">#REF!</definedName>
    <definedName name="_bdm.34A463C49C85418CBEF8E3BC8C81B0AC.edm" hidden="1">#REF!</definedName>
    <definedName name="_bdm.350546F425994B959E2F490069648855.edm" hidden="1">#REF!</definedName>
    <definedName name="_bdm.3507FD752BEE45868679D7E66A2D35AE.edm" hidden="1">#REF!</definedName>
    <definedName name="_bdm.350DBD5DE39746B295C8677AEC01810B.edm" hidden="1">#REF!</definedName>
    <definedName name="_bdm.3540590B26A94C0A8576FDB7DB8C4AF1.edm" hidden="1">#REF!</definedName>
    <definedName name="_bdm.3588A4658471495981AEC0CAA27217E2.edm" hidden="1">#REF!</definedName>
    <definedName name="_bdm.35BD1419381A4345AB2794338E4EF111.edm" hidden="1">#REF!</definedName>
    <definedName name="_bdm.35cd20a43ca7485ea030ee3d3bf48516.edm" hidden="1">#REF!</definedName>
    <definedName name="_bdm.35f7f0e147c34482b5220ff60059cb48.edm">#REF!</definedName>
    <definedName name="_bdm.362DB7DF3FA645CCA93E3A4E98E60975.edm" hidden="1">#REF!</definedName>
    <definedName name="_bdm.36F1B9F763B04CACB10619338C40BBD9.edm" hidden="1">#REF!</definedName>
    <definedName name="_bdm.36f34b11be6548b886620425775a20db.edm" hidden="1">#REF!</definedName>
    <definedName name="_bdm.36FD072473E94B41B06B9E6485D1A667.edm" hidden="1">#REF!</definedName>
    <definedName name="_bdm.36FD8331D1164258B7D094F19AA81B7D.edm" hidden="1">#REF!</definedName>
    <definedName name="_bdm.3772A3C9E9DB4CD3AD658C23E60B63D6.edm" hidden="1">#REF!</definedName>
    <definedName name="_bdm.3778797518A3456FB7F33534844822D7.edm" hidden="1">#REF!</definedName>
    <definedName name="_bdm.37A8781564CE406BBBA912C3F309BF50.edm" hidden="1">#REF!</definedName>
    <definedName name="_bdm.3803A7941AB5419A8F5B3F22659B0C31.edm" hidden="1">#REF!</definedName>
    <definedName name="_bdm.381529B6432E4155961E4389B33EEDBA.edm" hidden="1">#REF!</definedName>
    <definedName name="_bdm.3846CE4F2A684B59AFF11B52AEB8DBE0.edm" hidden="1">#REF!</definedName>
    <definedName name="_bdm.38621055621743AC8ED52D6474136128.edm" hidden="1">#REF!</definedName>
    <definedName name="_bdm.3867572117674DB1A849B248F2511A36.edm" hidden="1">#REF!</definedName>
    <definedName name="_bdm.3895192CE42D439BB4C10D44DC604F49.edm" hidden="1">#REF!</definedName>
    <definedName name="_bdm.38A42D01E3BE487293DC9CED82F12CD3.edm" hidden="1">#REF!</definedName>
    <definedName name="_bdm.39CC1DBD7E9B478EB40914A3ABA04CC0.edm" hidden="1">#REF!</definedName>
    <definedName name="_bdm.39F983E66B484DA6AFFBDEB05D867DB4.edm" hidden="1">#REF!</definedName>
    <definedName name="_bdm.3A49352F529343879475DBA805FB7424.edm" hidden="1">#REF!</definedName>
    <definedName name="_bdm.3a52f1dce1034dcb9670833b4e21b2a9.edm" hidden="1">#REF!</definedName>
    <definedName name="_bdm.3BF02697DA304138918568B20CFDB4B0.edm" hidden="1">#REF!</definedName>
    <definedName name="_bdm.3C42C4ADBC12481CAD633F31626EA326.edm" hidden="1">#REF!</definedName>
    <definedName name="_bdm.3CB3F1C0B5D14E7BB232EB7F5EE3DDB8.edm" hidden="1">#REF!</definedName>
    <definedName name="_bdm.3CB9B19578AD46C586525EB878BE26A1.edm" hidden="1">#REF!</definedName>
    <definedName name="_bdm.3D2286230D504A3ABFDBC24C93E516E6.edm" hidden="1">#REF!</definedName>
    <definedName name="_bdm.3D28B5C0B3174E7695148CD2BBC5E746.edm" hidden="1">#REF!</definedName>
    <definedName name="_bdm.3D2CC9BFCECF4E67A7A2DBB135EECE58.edm" hidden="1">#REF!</definedName>
    <definedName name="_bdm.3D300A39581A43BA92A770B2E1B8857D.edm" hidden="1">#REF!</definedName>
    <definedName name="_bdm.3D34C4BE2A764B4597A7EE439CDDBCFC.edm" hidden="1">#REF!</definedName>
    <definedName name="_bdm.3D7515BDB74D4CE0BD2F49F06E81F3B1.edm" hidden="1">#REF!</definedName>
    <definedName name="_bdm.3DB21F9961BE465CAFD6B5AC04EC8F85.edm" hidden="1">#REF!</definedName>
    <definedName name="_bdm.3DB2A31254594A549FD6B68D4EF7E588.edm" hidden="1">#REF!</definedName>
    <definedName name="_bdm.3DBDE43A11CA48AB8568C579DADB9FE8.edm" hidden="1">#REF!</definedName>
    <definedName name="_bdm.3E4C61A130F84B989D3AB1828A4F2E0C.edm" hidden="1">#REF!</definedName>
    <definedName name="_bdm.3E5388A8471748EDB7A5B313CF1686BC.edm" hidden="1">#REF!</definedName>
    <definedName name="_bdm.3E9C7A1FEC5947968F815112890F9211.edm" hidden="1">#REF!</definedName>
    <definedName name="_bdm.3EE642D27E7B4720ADB88F31A16CB458.edm" hidden="1">#REF!</definedName>
    <definedName name="_bdm.3F41E797A30743F79369E4350CE101DD.edm" hidden="1">#REF!</definedName>
    <definedName name="_bdm.3FADF9C5D05B4A4883AAD20F84757BA5.edm" hidden="1">#REF!</definedName>
    <definedName name="_bdm.3FB51DAED66B43BDB77B9391A83F69BA.edm" hidden="1">#REF!</definedName>
    <definedName name="_bdm.3FDF11C77A104154B6D3862AE80E870E.edm" hidden="1">#REF!</definedName>
    <definedName name="_bdm.3FE99B275614400C8ED7064165666B2A.edm" hidden="1">#REF!</definedName>
    <definedName name="_bdm.400BD1B571CA4B839BB586430750F273.edm" hidden="1">#REF!</definedName>
    <definedName name="_bdm.40268F9D0C414050B956A1D8EAEEFD35.edm" hidden="1">#REF!</definedName>
    <definedName name="_bdm.407A7AAF949348FB8BEA703D6D22EEF6.edm" hidden="1">#REF!</definedName>
    <definedName name="_bdm.407e4f765b9b46f2a0ede389ed3a12bc.edm" hidden="1">#REF!</definedName>
    <definedName name="_bdm.40B64DC5DEBD4E0D8022080D41CCDCC9.edm" hidden="1">#REF!</definedName>
    <definedName name="_bdm.40c00a0e24f04b29a9e840764f8bba5c.edm" hidden="1">#REF!</definedName>
    <definedName name="_bdm.40FC0FCB11BB4C39A9BE96F10A0BD07C.edm" hidden="1">#REF!</definedName>
    <definedName name="_bdm.4127b3a57c3548e4aca6711c8b60f5da.edm" hidden="1">#REF!</definedName>
    <definedName name="_bdm.4169800FBDC84AA4848CA5FF0B05368E.edm" hidden="1">#REF!</definedName>
    <definedName name="_bdm.41D8A2FDBE5049FE9D1C9D49AF03595F.edm" hidden="1">#REF!</definedName>
    <definedName name="_bdm.423EBB578B9B49829D69F4A7B5F276E5.edm" hidden="1">#REF!</definedName>
    <definedName name="_bdm.42F62266FE054A3DBB278A392C610474.edm" hidden="1">#REF!</definedName>
    <definedName name="_bdm.4300991964dc4921af44668a77a8968a.edm" hidden="1">#REF!</definedName>
    <definedName name="_bdm.431049536a46430195f38e91376e18c5.edm" hidden="1">#REF!</definedName>
    <definedName name="_bdm.431A929A28234396B4DD3024827FC193.edm" hidden="1">#REF!</definedName>
    <definedName name="_bdm.43640A48DB644F78815B7D14CD1249B8.edm" hidden="1">#REF!</definedName>
    <definedName name="_bdm.43697759BE8641EDBA138AADAC8852CC.edm" hidden="1">#REF!</definedName>
    <definedName name="_bdm.4382EFBFD1DB4C8FB857EB5713CF26A0.edm" hidden="1">#REF!</definedName>
    <definedName name="_bdm.438BA9FFD139415C9E72085A7FF2FB51.edm" hidden="1">#REF!</definedName>
    <definedName name="_bdm.439F92B752CE4140AA16328E16839C0C.edm" hidden="1">#REF!</definedName>
    <definedName name="_bdm.43AB2ABDBA534462978A923EF8D92578.edm" hidden="1">#REF!</definedName>
    <definedName name="_bdm.43bc13ebf4864323aa00bf8259068ae3.edm" hidden="1">#REF!</definedName>
    <definedName name="_bdm.4439856CD6ED436799FD8595F79784D3.edm" hidden="1">#REF!</definedName>
    <definedName name="_bdm.44BD11009E7C4888B27672FD70DACB78.edm" hidden="1">#REF!</definedName>
    <definedName name="_bdm.44e5f106bc0a406694199ffee85e9b01.edm" hidden="1">#REF!</definedName>
    <definedName name="_bdm.45307232216C4C9C89BA5DB72942EC8C.edm" hidden="1">#REF!</definedName>
    <definedName name="_bdm.4531A0BF890740D3ABDFD9F254DBE697.edm" hidden="1">#REF!</definedName>
    <definedName name="_bdm.456CB513633A4873A5183937B1067709.edm" hidden="1">#REF!</definedName>
    <definedName name="_bdm.458615284BD7448089C3923F9CFECD84.edm" hidden="1">#REF!</definedName>
    <definedName name="_bdm.4597AFBF778849A6B4432D481FCDB6D6.edm" hidden="1">#REF!</definedName>
    <definedName name="_bdm.45A286BE3A9B4689ADB8BDCC624B02C4.edm" hidden="1">#REF!</definedName>
    <definedName name="_bdm.45A4A537F5CC407A8B27A4D8D1DB5B9D.edm" hidden="1">#REF!</definedName>
    <definedName name="_bdm.45AA80FBA45F4525AEA617169746A5AD.edm" hidden="1">#REF!</definedName>
    <definedName name="_bdm.45e30082530d42ca88dde5d5e289c39e.edm" hidden="1">#REF!</definedName>
    <definedName name="_bdm.4658cca5cdd7473ca15d96df5d621730.edm" hidden="1">#REF!</definedName>
    <definedName name="_bdm.465EDF20E70B47BFA3D9BB12DB60AE0D.edm" hidden="1">#REF!</definedName>
    <definedName name="_bdm.4662250F4C804FE68D6FCAF97A5E9C22.edm" hidden="1">#REF!</definedName>
    <definedName name="_bdm.467EC989191A448EA481C563EE62BD54.edm" hidden="1">#REF!</definedName>
    <definedName name="_bdm.468311DFB907465DBC0AC978972078E7.edm" hidden="1">#REF!</definedName>
    <definedName name="_bdm.469E6A31A2B2495A9D4352D24F140A69.edm" hidden="1">#REF!</definedName>
    <definedName name="_bdm.46AA3F6DE83349389FBD4CE0CAEFF29B.edm" hidden="1">#REF!</definedName>
    <definedName name="_bdm.46BB92A8A77C483D8FE4F50C98E1F12B.edm" hidden="1">#REF!</definedName>
    <definedName name="_bdm.46D24ADBCDCC4A1480354FBC85BE6063.edm" hidden="1">#REF!</definedName>
    <definedName name="_bdm.471955CA3E2F475F969D649DB1D9C1C4.edm" hidden="1">#REF!</definedName>
    <definedName name="_bdm.472880AE0D49407DB4BE62738AFF62DA.edm" hidden="1">#REF!</definedName>
    <definedName name="_bdm.4746CE6A2BAC46C3AD473722220C7F8E.edm" hidden="1">#REF!</definedName>
    <definedName name="_bdm.475844AEC35A11D6B6A80010A4860669.edm" hidden="1">#REF!</definedName>
    <definedName name="_bdm.478279DA89D049FB92EE039F3F11AC93.edm" hidden="1">#REF!</definedName>
    <definedName name="_bdm.4793426885c9444abf823324ab3235cf.edm" hidden="1">#REF!</definedName>
    <definedName name="_bdm.47944A8743C349F98DAC13B61DFAF1FD.edm" hidden="1">#REF!</definedName>
    <definedName name="_bdm.47F8E6E08ED64B04B5CA63313577B11B.edm" hidden="1">#REF!</definedName>
    <definedName name="_bdm.484F9575E8A1495DBF11A9E486A87F30.edm" hidden="1">#REF!</definedName>
    <definedName name="_bdm.4889332DBB97403AAFFD194968A2E0DF.edm" hidden="1">#REF!</definedName>
    <definedName name="_bdm.48A9454389F644D89FD76DF5C89DEEC5.edm" hidden="1">#REF!</definedName>
    <definedName name="_bdm.48B8C9507E4F46979BF2DB1FA15C7605.edm" hidden="1">#REF!</definedName>
    <definedName name="_bdm.48F33AF0490645D1BC2893ADB22E5B4D.edm" hidden="1">#REF!</definedName>
    <definedName name="_bdm.49141DB005014B9A842029B989F5C304.edm" hidden="1">#REF!</definedName>
    <definedName name="_bdm.494c29d0784e4d639795391d8dd1a0e6.edm" hidden="1">#REF!</definedName>
    <definedName name="_bdm.498F7B4A41BD499CBC6D2DFDB4111069.edm" hidden="1">#REF!</definedName>
    <definedName name="_bdm.49B82E90B9FC449A89B3BE10550CA038.edm" hidden="1">#REF!</definedName>
    <definedName name="_bdm.4A8DB79577CB4F4A99D273C27556A1A1.edm" hidden="1">#REF!</definedName>
    <definedName name="_bdm.4AC2221351FC41B286C8C89E26274FB3.edm" hidden="1">#REF!</definedName>
    <definedName name="_bdm.4AC4F2E3A2C0464D89D2D23F53F01D9C.edm" hidden="1">#REF!</definedName>
    <definedName name="_bdm.4ACA9F77AAE244928401E7F7C512AB43.edm" hidden="1">#REF!</definedName>
    <definedName name="_bdm.4ADB554C327842AB83F1C7F2E974DACF.edm" hidden="1">#REF!</definedName>
    <definedName name="_bdm.4ADE5CE14BD341AE92A5F63BC8E2422B.edm" hidden="1">#REF!</definedName>
    <definedName name="_bdm.4ba32c98de44461182b68f817f541280.edm" hidden="1">#REF!</definedName>
    <definedName name="_bdm.4BBADC180F054082B1D549BAECEB2571.edm" hidden="1">#REF!</definedName>
    <definedName name="_bdm.4BDBA7C5CAE445528A045CA4AFAAF78E.edm" hidden="1">#REF!</definedName>
    <definedName name="_bdm.4C6860B702234129B5C8C7E62D58F3D6.edm" hidden="1">#REF!</definedName>
    <definedName name="_bdm.4C77E44315B749109B6B460015715E79.edm" hidden="1">#REF!</definedName>
    <definedName name="_bdm.4c955bc615894e39a80cd86845a1aa17.edm" hidden="1">#REF!</definedName>
    <definedName name="_bdm.4C9766CFDD6F4F73BBB5A510889155FC.edm" hidden="1">#REF!</definedName>
    <definedName name="_bdm.4D1D6DBC719D4E838376255220A1BCE9.edm" hidden="1">#REF!</definedName>
    <definedName name="_bdm.4D1DF6688C6B4514B4493796134C1017.edm" hidden="1">#REF!</definedName>
    <definedName name="_bdm.4D42DB35F9C44C349A6CF863A3567EEA.edm" hidden="1">#REF!</definedName>
    <definedName name="_bdm.4D43B81A51C94A30860081A6715B5287.edm" hidden="1">#REF!</definedName>
    <definedName name="_bdm.4D69E445B66F440BA587FC467A16E56C.edm" hidden="1">#REF!</definedName>
    <definedName name="_bdm.4DB1379A84A94BB0A1B5112B30BBB09B.edm" hidden="1">#REF!</definedName>
    <definedName name="_bdm.4DB4CC028BAB490495789232D1A7FEBF.edm" hidden="1">#REF!</definedName>
    <definedName name="_bdm.4DC0A21AE8004ECDAD696D9CA9B183C3.edm" hidden="1">#REF!</definedName>
    <definedName name="_bdm.4dec9fa06cb6456e8cacbf028073e146.edm" hidden="1">#REF!</definedName>
    <definedName name="_bdm.4E5DDC2AEC984EEB936246BAFD55C476.edm" hidden="1">#REF!</definedName>
    <definedName name="_bdm.4EA6978FE1D54E6897E3F2EA0BA6F5B5.edm" hidden="1">#REF!</definedName>
    <definedName name="_bdm.4ecf23a929bb4a88abaa6a4e17abcbf4.edm" hidden="1">#REF!</definedName>
    <definedName name="_bdm.4EEE4D86254B4BDBAD1682436428D4C8.edm" hidden="1">#REF!</definedName>
    <definedName name="_bdm.4ef2c5541ab64e54a6ad014710ad6d70.edm" hidden="1">#REF!</definedName>
    <definedName name="_bdm.4F4DA9435D634A5AADB9E415BA54E446.edm" hidden="1">#REF!</definedName>
    <definedName name="_bdm.4F844F0E5AEB42049C57AF77732A8B15.edm" hidden="1">#REF!</definedName>
    <definedName name="_bdm.4FAA881370C74D7391496144C513E352.edm" hidden="1">#REF!</definedName>
    <definedName name="_bdm.4FD0F6F729C4487DB9F1E08414F19457.edm" hidden="1">#REF!</definedName>
    <definedName name="_bdm.50189a56ad9647f388607a37458b4f4c.edm" hidden="1">#REF!</definedName>
    <definedName name="_bdm.5020BE7B7F8A458A86477B8E60776CE0.edm" hidden="1">#REF!</definedName>
    <definedName name="_bdm.50434BEA98A34A399A3960B7FF4EC198.edm" hidden="1">#REF!</definedName>
    <definedName name="_bdm.50553AD1FFFB441A8C7A349481F9E45E.edm" hidden="1">#REF!</definedName>
    <definedName name="_bdm.505D7D4824E640F7ADB9A531CC016AAD.edm" hidden="1">#REF!</definedName>
    <definedName name="_bdm.50AF242D2B364DFA947495191B8FC7EE.edm" hidden="1">#REF!</definedName>
    <definedName name="_bdm.50bd7485c94e4e9e8dabec6ac1911c03.edm" hidden="1">#REF!</definedName>
    <definedName name="_bdm.50DB39E8564747F7BEA7D6CA5D2F62CD.edm" hidden="1">#REF!</definedName>
    <definedName name="_bdm.50ED6F7816794F3894E59B89ED27C735.edm" hidden="1">#REF!</definedName>
    <definedName name="_bdm.50F314F803C6469DB359518B2C199989.edm" hidden="1">#REF!</definedName>
    <definedName name="_bdm.5106d6fac1884fc58adde7492ad261f1.edm" hidden="1">#REF!</definedName>
    <definedName name="_bdm.51075D4337EB40249511B2CECE3D9A64.edm" hidden="1">#REF!</definedName>
    <definedName name="_bdm.5123D8AD135F49AEA7374B00AA2C7875.edm" hidden="1">#REF!</definedName>
    <definedName name="_bdm.5145E2374A1143C49FA71355CDB89252.edm" hidden="1">#REF!</definedName>
    <definedName name="_bdm.514bf1bf66e044e7aba861d99d7b9e9c.edm" hidden="1">#REF!</definedName>
    <definedName name="_bdm.51796E29E3404C6CAD4120FA6BF8C057.edm" hidden="1">#REF!</definedName>
    <definedName name="_bdm.51945DE1F633486981B5A4E61DF4DAE2.edm" hidden="1">#REF!</definedName>
    <definedName name="_bdm.51a0e3e475cb4a7eae26e5743a8751aa.edm" hidden="1">#REF!</definedName>
    <definedName name="_bdm.51A853C8E5F24A9DBF9B10A0E2AA6D81.edm" hidden="1">#REF!</definedName>
    <definedName name="_bdm.51B96939080B482EAE8E3DB9C3AFE869.edm" hidden="1">#REF!</definedName>
    <definedName name="_bdm.51DAB588DB9942EA9FD227A74BED57D1.edm" hidden="1">#REF!</definedName>
    <definedName name="_bdm.51DF56CAD76C4F0C8C99DB347C0EE592.edm" hidden="1">#REF!</definedName>
    <definedName name="_bdm.521B211564F646BB829385E9FD69CDB7.edm" hidden="1">#REF!</definedName>
    <definedName name="_bdm.52BAEF0B42DD40DBBD30CA7E85AEC7C2.edm" hidden="1">#REF!</definedName>
    <definedName name="_bdm.52F88A82841F45D881C272CAE10199DA.edm" hidden="1">#REF!</definedName>
    <definedName name="_bdm.5318BACEC02C45F9B3DD77DD0DBF3466.edm" hidden="1">#REF!</definedName>
    <definedName name="_bdm.53220B959C6744C6941DD9BDDC32DB2B.edm" hidden="1">#REF!</definedName>
    <definedName name="_bdm.53858AC19DB64104B5273AC102946B37.edm" hidden="1">#REF!</definedName>
    <definedName name="_bdm.53962b8914a949afb9e140a76fa9e3fd.edm" hidden="1">#REF!</definedName>
    <definedName name="_bdm.5396CB5824984BD1A40D7DB71618CC4A.edm" hidden="1">#REF!</definedName>
    <definedName name="_bdm.53B068EA38974BA0A2148806BD24451C.edm" hidden="1">#REF!</definedName>
    <definedName name="_bdm.53C07AD141E24815B3DB20D4B7C12BDA.edm" hidden="1">#REF!</definedName>
    <definedName name="_bdm.53D961CB32A34CC7A6ECAF11DD45DB7F.edm" hidden="1">#REF!</definedName>
    <definedName name="_bdm.53E95D570F0E450199C885D6AB439EDB.edm" hidden="1">#REF!</definedName>
    <definedName name="_bdm.53ed10d24a3e4a50b415ac821f6e11ae.edm" hidden="1">#REF!</definedName>
    <definedName name="_bdm.5407FED322AD4343AE2C06DB09C66943.edm" hidden="1">#REF!</definedName>
    <definedName name="_bdm.54450372A36A422688C1C1F648490C13.edm" hidden="1">#REF!</definedName>
    <definedName name="_bdm.547DD6BD8AF5474286C1630996ED212A.edm" hidden="1">#REF!</definedName>
    <definedName name="_bdm.54944DC12BDB4B34B3D5B915ED0E5FF5.edm" hidden="1">#REF!</definedName>
    <definedName name="_bdm.54a080bf6a904cf1977cb61d7e9e047e.edm" hidden="1">#REF!</definedName>
    <definedName name="_bdm.54c7f3f87eee42d585920ab1833c1c33.edm" hidden="1">#REF!</definedName>
    <definedName name="_bdm.5511DB8EAF8D40C5AD9FA1D9A787B63A.edm" hidden="1">#REF!</definedName>
    <definedName name="_bdm.5514A08E826C4826BB37535C3FEA711C.edm" hidden="1">#REF!</definedName>
    <definedName name="_bdm.55822B9DC7DF41FF889E04ABF30D9C70.edm" hidden="1">#REF!</definedName>
    <definedName name="_bdm.558D18465DDC4D578005AC4BF60BED23.edm" hidden="1">#REF!</definedName>
    <definedName name="_bdm.55a3cb4796494563b3eb401f92eee2f7.edm" hidden="1">#REF!</definedName>
    <definedName name="_bdm.55CC1EA0F8A640E09E855381E1B918BA.edm" hidden="1">#REF!</definedName>
    <definedName name="_bdm.55D03394D7EF4209B8BA332A7820C7AA.edm" hidden="1">#REF!</definedName>
    <definedName name="_bdm.560d64bf8ae4487587032c3a929ad295.edm" hidden="1">#REF!</definedName>
    <definedName name="_bdm.563736709F784508AED239BF46A6EAF3.edm" hidden="1">#REF!</definedName>
    <definedName name="_bdm.56615e8ec31a4c6bbb88a01b2f808620.edm" hidden="1">#REF!</definedName>
    <definedName name="_bdm.566FEF7E16AE46BB9E610796472BB427.edm" hidden="1">#REF!</definedName>
    <definedName name="_bdm.56795CA285B0424E86260DBCE1F43BAB.edm" hidden="1">#REF!</definedName>
    <definedName name="_bdm.567D7FC3B7AA46AC8ECDE9BCA6F6CBF1.edm" hidden="1">#REF!</definedName>
    <definedName name="_bdm.56B8715CA26A4BE291808BDBDEB3F829.edm" hidden="1">#REF!</definedName>
    <definedName name="_bdm.56D9DC6D4C93479381234C3B549F4BBF.edm" hidden="1">#REF!</definedName>
    <definedName name="_bdm.573d212a20654bf5ab778dee601afd58.edm" hidden="1">#REF!</definedName>
    <definedName name="_bdm.57403EA88A204A5ABD09C608BF55B8FC.edm" hidden="1">#REF!</definedName>
    <definedName name="_bdm.57843a83d82248039a6e266f2656caf8.edm">#REF!</definedName>
    <definedName name="_bdm.57A26B154650459DBFE4A8BDE14468F9.edm" hidden="1">#REF!</definedName>
    <definedName name="_bdm.57BF0F5AAF0B4BEE9768F2B69B58FE38.edm" hidden="1">#REF!</definedName>
    <definedName name="_bdm.57d903146e3d4850abdc49aa9f296d63.edm" hidden="1">#REF!</definedName>
    <definedName name="_bdm.57E82E7700EB4505A4003D508AF52D1F.edm" hidden="1">#REF!</definedName>
    <definedName name="_bdm.57F9133F8AF94CBDBF5AB0AE21792BEB.edm" hidden="1">#REF!</definedName>
    <definedName name="_bdm.57FB563F37F64DB4BA0C340F8D1B5287.edm" hidden="1">#REF!</definedName>
    <definedName name="_bdm.581888678c7e4056a4ca9241b070de2e.edm">#REF!</definedName>
    <definedName name="_bdm.5847cc8080794a41857de6938659f571.edm" hidden="1">#REF!</definedName>
    <definedName name="_bdm.58580acbba164e4291c7788b87d19c28.edm" hidden="1">#REF!</definedName>
    <definedName name="_bdm.585B80C23BD749C9866492782657D0FF.edm" hidden="1">#REF!</definedName>
    <definedName name="_bdm.5877BC8796844CE3A85034B202DDB6C0.edm" hidden="1">#REF!</definedName>
    <definedName name="_bdm.5899DA80924A4C1182E5C7D6095DD314.edm" hidden="1">#REF!</definedName>
    <definedName name="_bdm.58A9060FE21345F6B2B8AEFE10E75B16.edm" hidden="1">#REF!</definedName>
    <definedName name="_bdm.58CA0BE5B973418DB1A4491AD58DC9E2.edm" hidden="1">#REF!</definedName>
    <definedName name="_bdm.58D9281FF1B54FF393D7F4C9A125CB87.edm" hidden="1">#REF!</definedName>
    <definedName name="_bdm.58F4DF8862194EECB7C725104D1849A6.edm" hidden="1">#REF!</definedName>
    <definedName name="_bdm.5956DCAF7D91400B91D8EB2E6601166D.edm" hidden="1">#REF!</definedName>
    <definedName name="_bdm.5967F7C0561E437BB7AED8518563B883.edm" hidden="1">#REF!</definedName>
    <definedName name="_bdm.59A312C2B5DB44BBB00534BF23665A52.edm" hidden="1">#REF!</definedName>
    <definedName name="_bdm.59B56144E1E8411CAF91A208F6977284.edm" hidden="1">#REF!</definedName>
    <definedName name="_bdm.59D975383E594618A5E9AF0F1E5CCDB2.edm" hidden="1">#REF!</definedName>
    <definedName name="_bdm.5A221195B0EA4772AAA993D819C24BFD.edm" hidden="1">#REF!</definedName>
    <definedName name="_bdm.5A3863A75B8E49FBB2467D7752D421DF.edm" hidden="1">#REF!</definedName>
    <definedName name="_bdm.5A42F7510F6D4AFDA4B493700A37ADBC.edm" hidden="1">#REF!</definedName>
    <definedName name="_bdm.5A64848778B3450DB43E1BB4881BBB11.edm" hidden="1">#REF!</definedName>
    <definedName name="_bdm.5A91F9A5717B4173BA6C09A9DA6D203E.edm" hidden="1">#REF!</definedName>
    <definedName name="_bdm.5a9550d1794142fca9aee1e5d136e99b.edm" hidden="1">#REF!</definedName>
    <definedName name="_bdm.5ADAA8E3131C4A9899E87E08ADC8DD23.edm" hidden="1">#REF!</definedName>
    <definedName name="_bdm.5AF8C68B1B4D4725A2EF100AD746D415.edm" hidden="1">#REF!</definedName>
    <definedName name="_bdm.5B237C13E67F4A5B89272C31CF58363F.edm" hidden="1">#REF!</definedName>
    <definedName name="_bdm.5B4859F9DBCF42F2AB37D2EB4F1B4DC5.edm" hidden="1">#REF!</definedName>
    <definedName name="_bdm.5B508D87EED64FC6976B258C2972A34E.edm" hidden="1">#REF!</definedName>
    <definedName name="_bdm.5B55EC15D59D494AA5E3D74BF9AE6CDB.edm">#REF!</definedName>
    <definedName name="_bdm.5B7BDC778B404C2F901507EAFABDD1CE.edm" hidden="1">#REF!</definedName>
    <definedName name="_bdm.5B8082941358441682DF4272FF48885E.edm" hidden="1">#REF!</definedName>
    <definedName name="_bdm.5B8382387F474B5EA345718E1D8A4BD1.edm" hidden="1">#REF!</definedName>
    <definedName name="_bdm.5BEDD6DB8417485889A5C1DCAB9363FD.edm" hidden="1">#REF!</definedName>
    <definedName name="_bdm.5BF20C35F9D14D8E983AA8508332D608.edm" hidden="1">#REF!</definedName>
    <definedName name="_bdm.5BFD4431B4B8447E88C2341391DDA949.edm" hidden="1">#REF!</definedName>
    <definedName name="_bdm.5c2d7659e39349e8943a5521f5d877f9.edm" hidden="1">#REF!</definedName>
    <definedName name="_bdm.5c56bf84b8cd4d2e8e680f7311a009ad.edm" hidden="1">#REF!</definedName>
    <definedName name="_bdm.5C601969370A4E6AA4D6DF6F0BFEAB84.edm" hidden="1">#REF!</definedName>
    <definedName name="_bdm.5C6D0D9D93BD4742A18A5B8A51E9F99E.edm" hidden="1">#REF!</definedName>
    <definedName name="_bdm.5CB97DDBD8B04992BBEEE01D4E5D4153.edm" hidden="1">#REF!</definedName>
    <definedName name="_bdm.5CC20ABFDBB34A959586B8B3DBE91C62.edm" hidden="1">#REF!</definedName>
    <definedName name="_bdm.5D0C7A7CE3634C8D8864C6949A27F192.edm" hidden="1">#REF!</definedName>
    <definedName name="_bdm.5D39D461768940FCA9840FC5908E2E25.edm" hidden="1">#REF!</definedName>
    <definedName name="_bdm.5D7B31748CF245FEB0C20E5F257665A8.edm" hidden="1">#REF!</definedName>
    <definedName name="_bdm.5D8D55B204CB487ABFE89E021F786C24.edm" hidden="1">#REF!</definedName>
    <definedName name="_bdm.5D9C2D51FA624A66803A6AA82EB22EF8.edm" hidden="1">#REF!</definedName>
    <definedName name="_bdm.5DB66A2FE61D492D82E264381076B059.edm" hidden="1">#REF!</definedName>
    <definedName name="_bdm.5DB964F708F7494C97ED464D4564975A.edm" hidden="1">#REF!</definedName>
    <definedName name="_bdm.5E0BBA3A32284A89A72429B82DC4B4E5.edm" hidden="1">#REF!</definedName>
    <definedName name="_bdm.5e3b0c2604cd4a7f98334274e17a4f3e.edm" hidden="1">#REF!</definedName>
    <definedName name="_bdm.5E53A581DBA5465189E3F86D6F558BBE.edm" hidden="1">#REF!</definedName>
    <definedName name="_bdm.5E669FFAA8904D1BA8D12B6133691F3B.edm" hidden="1">#REF!</definedName>
    <definedName name="_bdm.5E9F2E893CA34A0884BA91283ACB63DB.edm" hidden="1">#REF!</definedName>
    <definedName name="_bdm.5EA81A3976FB46EA8CA72C598F6EEAFC.edm" hidden="1">#REF!</definedName>
    <definedName name="_bdm.5ebfdd0c63b04673a723faca4461138e.edm" hidden="1">#REF!</definedName>
    <definedName name="_bdm.5ECC1B008BF04EDBBB75683AF136623C.edm" hidden="1">#REF!</definedName>
    <definedName name="_bdm.5ECF40B2D8EE4FEBAD41BCA87CA2E4EE.edm" hidden="1">#REF!</definedName>
    <definedName name="_bdm.5ED7AEEF7C6345A488401DE974DBFFB5.edm" hidden="1">#REF!</definedName>
    <definedName name="_bdm.5EDB8A8C132F41A4BEF05948315CBA73.edm" hidden="1">#REF!</definedName>
    <definedName name="_bdm.5EE7843A8FCE42B0ADBF5FBD4707C67E.edm" hidden="1">#REF!</definedName>
    <definedName name="_bdm.5f0d4746b3c745c19f443dafdb69efc1.edm" hidden="1">#REF!</definedName>
    <definedName name="_bdm.5F3115C656C84780BE5EE884EBF5E526.edm" hidden="1">#REF!</definedName>
    <definedName name="_bdm.5F7949070002413BB00B524CC73735DD.edm" hidden="1">#REF!</definedName>
    <definedName name="_bdm.5F79D8CC6DBD429DBBE312C6F9EC683B.edm" hidden="1">#REF!</definedName>
    <definedName name="_bdm.5F8DC9B9AC8D4FC391DB93A0C37E512D.edm" hidden="1">#REF!</definedName>
    <definedName name="_bdm.5F996BAF007F46609B2137B78E2BB6D2.edm" hidden="1">#REF!</definedName>
    <definedName name="_bdm.5F9E4004D9B5451E87F04E3FB01370EA.edm" hidden="1">#REF!</definedName>
    <definedName name="_bdm.5FAB68341E734B399F60D330DD830EB6.edm" hidden="1">#REF!</definedName>
    <definedName name="_bdm.5FBA04A2ED784F0B95294180146F71B2.edm" hidden="1">#REF!</definedName>
    <definedName name="_bdm.602098C1FD5F4C4595354FA0FEEA6E64.edm" hidden="1">#REF!</definedName>
    <definedName name="_bdm.60347E02768C4A9898B4F9F8E4487C68.edm" hidden="1">#REF!</definedName>
    <definedName name="_bdm.603CF7641E404ACD818BF75DB4611AD4.edm" hidden="1">#REF!</definedName>
    <definedName name="_bdm.608ae93b8de543ccab95d727964f22f4.edm" hidden="1">#REF!</definedName>
    <definedName name="_bdm.611ED6C597664C45B96F340BD79AC872.edm" hidden="1">#REF!</definedName>
    <definedName name="_bdm.6123C39629F14F3CAB58FF08D3D1852D.edm" hidden="1">#REF!</definedName>
    <definedName name="_bdm.616F28CBA1C34AE981DDBA71B80559B4.edm" hidden="1">#REF!</definedName>
    <definedName name="_bdm.6171590827234816ba3af99284404776.edm" hidden="1">#REF!</definedName>
    <definedName name="_bdm.61CFE098C9C04A7CA8BEB82901517C44.edm" hidden="1">#REF!</definedName>
    <definedName name="_bdm.6208317029d8477e84ee959fcc795444.edm" hidden="1">#REF!</definedName>
    <definedName name="_bdm.620B60643FD44E0DB1C921F8A710BC3E.edm" hidden="1">#REF!</definedName>
    <definedName name="_bdm.620CD0A5FD9C4989A2FC479CE7E59979.edm" hidden="1">#REF!</definedName>
    <definedName name="_bdm.625F4F12600E4D59A25537EFFB6E327A.edm" hidden="1">#REF!</definedName>
    <definedName name="_bdm.6299301ECBF545AB92687606A0BF9A62.edm" hidden="1">#REF!</definedName>
    <definedName name="_bdm.62DD25F6118F49CDB97CFA99ADBC4786.edm" hidden="1">#REF!</definedName>
    <definedName name="_bdm.62f961bada734dd5a6502677767ba7d7.edm" hidden="1">#REF!</definedName>
    <definedName name="_bdm.635C911DB72B44ADA5E5C2AFC4E58E98.edm" hidden="1">#REF!</definedName>
    <definedName name="_bdm.639347ACDEC9496DBBC428652FCA5732.edm" hidden="1">#REF!</definedName>
    <definedName name="_bdm.63981a60532144889f97541ab2fd4b71.edm" hidden="1">#REF!</definedName>
    <definedName name="_bdm.63DB65E5AD9C49A59C4D6D1780B18306.edm" hidden="1">#REF!</definedName>
    <definedName name="_bdm.63FCDBF9C99E4C29A9726B913C494AA1.edm" hidden="1">#REF!</definedName>
    <definedName name="_bdm.643F0FFF90C6452BB7D694ECF84AACDD.edm" hidden="1">#REF!</definedName>
    <definedName name="_bdm.6453ebfd894a4246903fc426cb18c2b0.edm" hidden="1">#REF!</definedName>
    <definedName name="_bdm.649242848952488ABED300ADCFF2109D.edm" hidden="1">#REF!</definedName>
    <definedName name="_bdm.64b64ba044884a2882cdf3575151f147.edm">#REF!</definedName>
    <definedName name="_bdm.64D614DDB67C44FCA255FD5046A3DF6E.edm" hidden="1">#REF!</definedName>
    <definedName name="_bdm.64E77D3D87544D328835F93D541E77F2.edm" hidden="1">#REF!</definedName>
    <definedName name="_bdm.6544EE415DBC4CD5A326B4FA58620B62.edm" hidden="1">#REF!</definedName>
    <definedName name="_bdm.6567CD85D8E04024932EC4F00C716CB3.edm" hidden="1">#REF!</definedName>
    <definedName name="_bdm.65971DA3E0ED4E6A9F329266E909028E.edm" hidden="1">#REF!</definedName>
    <definedName name="_bdm.65E45162282845EDBAC926617876E467.edm" hidden="1">#REF!</definedName>
    <definedName name="_bdm.65f5c880e902405091df26ee32ec2013.edm" hidden="1">#REF!</definedName>
    <definedName name="_bdm.6611A19028FA483BA41A2A1DBCD3D26F.edm" hidden="1">#REF!</definedName>
    <definedName name="_bdm.661A3340304449B3B7037A509468EC76.edm" hidden="1">#REF!</definedName>
    <definedName name="_bdm.664c8f35f3ab457288b4b088b3fbf22a.edm" hidden="1">#REF!</definedName>
    <definedName name="_bdm.668782A9C1A143708DBF3BD1F84F677D.edm" hidden="1">#REF!</definedName>
    <definedName name="_bdm.668967EF1F364ACAAC31DD93E530B8EE.edm" hidden="1">#REF!</definedName>
    <definedName name="_bdm.669D4D24090D4755B89BBD0D9C34ADB9.edm" hidden="1">#REF!</definedName>
    <definedName name="_bdm.669FE282BEA6456DBBFA57CEF2893E8E.edm" hidden="1">#REF!</definedName>
    <definedName name="_bdm.66DCA4E593C748F491B682269A9A99A4.edm" hidden="1">#REF!</definedName>
    <definedName name="_bdm.672409166EA841C594665E80ADBDCBDB.edm" hidden="1">#REF!</definedName>
    <definedName name="_bdm.6724589DB22244158C1298097E83964F.edm" hidden="1">#REF!</definedName>
    <definedName name="_bdm.6732CF3AB766425994CF5E1EB005AC52.edm" hidden="1">#REF!</definedName>
    <definedName name="_bdm.6744826fa0a84f48a7412377f4d55fba.edm" hidden="1">#REF!</definedName>
    <definedName name="_bdm.6791766605244BD5A906E0F592DDB019.edm" hidden="1">#REF!</definedName>
    <definedName name="_bdm.67EDB476A805400EBC8C1EF7819EFD1F.edm" hidden="1">#REF!</definedName>
    <definedName name="_bdm.67F5940F72E143E4B08094F89DBC571B.edm" hidden="1">#REF!</definedName>
    <definedName name="_bdm.67F95BEC66AB40CDB9061A1D560068AA.edm" hidden="1">#REF!</definedName>
    <definedName name="_bdm.680534A8CE05489CAF305B50B8D9395C.edm" hidden="1">#REF!</definedName>
    <definedName name="_bdm.680ECBE55121493DB9FA529950284CB2.edm" hidden="1">#REF!</definedName>
    <definedName name="_bdm.68112DE4C9B34144B97CDB7004CA3550.edm" hidden="1">#REF!</definedName>
    <definedName name="_bdm.681E2B4B461C40E69210C55CE923EEEA.edm" hidden="1">#REF!</definedName>
    <definedName name="_bdm.6848E19510F44BCAAF1E3D2BF49D9D4C.edm" hidden="1">#REF!</definedName>
    <definedName name="_bdm.693940DB865843CEB1FA0F17A1C91E29.edm" hidden="1">#REF!</definedName>
    <definedName name="_bdm.698A85F6857E449087568A7786A50C9C.edm" hidden="1">#REF!</definedName>
    <definedName name="_bdm.6A1D11DB88494F17874E73860AA2D16D.edm" hidden="1">#REF!</definedName>
    <definedName name="_bdm.6A1EE9C33ED646E49DDC2B5E5AB6A8CA.edm" hidden="1">#REF!</definedName>
    <definedName name="_bdm.6A4C1068314D48D9A5BE7B95D2D3E930.edm" hidden="1">#REF!</definedName>
    <definedName name="_bdm.6A5E7BA654DF41109A0AD1F002DB7F2E.edm" hidden="1">#REF!</definedName>
    <definedName name="_bdm.6ACB2B106F9B463AB4B4A66FE6894A28.edm" hidden="1">#REF!</definedName>
    <definedName name="_bdm.6ADBF63E715F43C2A9A0CBA21ED98CA9.edm" hidden="1">#REF!</definedName>
    <definedName name="_bdm.6AF52D9403054B129962A6D5A9A0DC07.edm">#REF!</definedName>
    <definedName name="_bdm.6B2998399A774DB3B6CF1032AD1B89E9.edm" hidden="1">#REF!</definedName>
    <definedName name="_bdm.6B94BC48C9784B4EAEE2DD40EBA34A7B.edm" hidden="1">#REF!</definedName>
    <definedName name="_bdm.6BBA6A240B07425DB739544B714D4CAE.edm" hidden="1">#REF!</definedName>
    <definedName name="_bdm.6BBAA9F19C0E4D869F6B7A12F4A363DB.edm" hidden="1">#REF!</definedName>
    <definedName name="_bdm.6BCDCF5D204A4AF6ACFA196C325B2588.edm" hidden="1">#REF!</definedName>
    <definedName name="_bdm.6BF9E2822E6841528B7FD0297F7DBABB.edm" hidden="1">#REF!</definedName>
    <definedName name="_bdm.6C11E49A487B49DFBA9A2D782D814CD2.edm" hidden="1">#REF!</definedName>
    <definedName name="_bdm.6C6BED9FDA8F4A0FAFEB0A7D819282ED.edm" hidden="1">#REF!</definedName>
    <definedName name="_bdm.6C948BCAC656483A9D476A8A9E71EE1A.edm" hidden="1">#REF!</definedName>
    <definedName name="_bdm.6CF948DFF4CA4E74B9226183938ACDB6.edm" hidden="1">#REF!</definedName>
    <definedName name="_bdm.6d3506d9366d44a0ae1c5a70ef1a5982.edm" hidden="1">#REF!</definedName>
    <definedName name="_bdm.6d61d1fc12fa45afb7c05fb5f959011a.edm" hidden="1">#REF!</definedName>
    <definedName name="_bdm.6D6B09F0863C4FBB950DF851DA4A53F7.edm" hidden="1">#REF!</definedName>
    <definedName name="_bdm.6D6DB8B7397A491DBB6AA2AA7E2C0C55.edm" hidden="1">#REF!</definedName>
    <definedName name="_bdm.6D80109B25D5424383004604AEA9BDF5.edm" hidden="1">#REF!</definedName>
    <definedName name="_bdm.6DB527A80DAB41A29A8562B300816A08.edm" hidden="1">#REF!</definedName>
    <definedName name="_bdm.6DBC9CF889894DB491E94F67CC9B8CB5.edm" hidden="1">#REF!</definedName>
    <definedName name="_bdm.6DC97BB9543C47E481FC8EE8732C1D9C.edm" hidden="1">#REF!</definedName>
    <definedName name="_bdm.6DF02FB250614461B6F0F67DCC48CFB7.edm" hidden="1">#REF!</definedName>
    <definedName name="_bdm.6DF451EE8366425DBB0262E2A654676E.edm" hidden="1">#REF!</definedName>
    <definedName name="_bdm.6DFEDB81B32544C59D3C8EEEB576F3F7.edm" hidden="1">#REF!</definedName>
    <definedName name="_bdm.6E8EF68E10DF47B3827D0F1FB02BBE8E.edm" hidden="1">#REF!</definedName>
    <definedName name="_bdm.6eb18a8db4e446b28c802ec87abb9678.edm" hidden="1">#REF!</definedName>
    <definedName name="_bdm.6EBFE7EE5CA34837A524E861C1C20E76.edm" hidden="1">#REF!</definedName>
    <definedName name="_bdm.6ee8be29e69f4a599a1f34f3a12bf441.edm" hidden="1">#REF!</definedName>
    <definedName name="_bdm.6EEA5102F6784449B3BC123A6F53BD75.edm" hidden="1">#REF!</definedName>
    <definedName name="_bdm.6f0ae42ab0e94961a02898381b664633.edm" hidden="1">#REF!</definedName>
    <definedName name="_bdm.6F118E13BCA74523A5F7D44B97BB24AB.edm" hidden="1">#REF!</definedName>
    <definedName name="_bdm.6F44DF6EBF3D4432A71DF03D4DA26537.edm" hidden="1">#REF!</definedName>
    <definedName name="_bdm.6FAEE423EE824B2FBD0CF679DDF4C711.edm" hidden="1">#REF!</definedName>
    <definedName name="_bdm.6FC4AE50D93345938811054E52DB7456.edm" hidden="1">#REF!</definedName>
    <definedName name="_bdm.6FCBEAD6A27E422DB514701F2A428026.edm" hidden="1">#REF!</definedName>
    <definedName name="_bdm.6fd05fb7133a432ba823b1ed4ec90038.edm" hidden="1">#REF!</definedName>
    <definedName name="_bdm.7004323EE99A4E1F955ADA29C3926B57.edm" hidden="1">#REF!</definedName>
    <definedName name="_bdm.70046AF26345426898FB4B00A856A18D.edm" hidden="1">#REF!</definedName>
    <definedName name="_bdm.703DCCA3EC1F471B86ED2F21DB610B58.edm" hidden="1">#REF!</definedName>
    <definedName name="_bdm.70580FD183194BBEA390C1C02FFC94F5.edm" hidden="1">#REF!</definedName>
    <definedName name="_bdm.709341026C29446DBA6570667875AEE5.edm" hidden="1">#REF!</definedName>
    <definedName name="_bdm.71486A4CE2884B4187D0BC83436ED520.edm" hidden="1">#REF!</definedName>
    <definedName name="_bdm.716F6C2637BC4ACB8424715CBA3C945C.edm" hidden="1">#REF!</definedName>
    <definedName name="_bdm.71BD37E99EBF4BBA80B5418E0A82B436.edm" hidden="1">#REF!</definedName>
    <definedName name="_bdm.71CFBF43E6884A81856572108D06B66F.edm" hidden="1">#REF!</definedName>
    <definedName name="_bdm.724053172E3B4363900A532F37924EEC.edm" hidden="1">#REF!</definedName>
    <definedName name="_bdm.7275D11753444B5F919125474DBBEE85.edm" hidden="1">#REF!</definedName>
    <definedName name="_bdm.727926163B3545CA9DAAC6D3E2BD763E.edm" hidden="1">#REF!</definedName>
    <definedName name="_bdm.7284F1BAEFFA445AABA2F830A451C6DC.edm" hidden="1">#REF!</definedName>
    <definedName name="_bdm.72987E8EF3EF4190B112DC18F1CC8C7A.edm" hidden="1">#REF!</definedName>
    <definedName name="_bdm.729D969126314921B0A1289D7962A8F4.edm" hidden="1">#REF!</definedName>
    <definedName name="_bdm.72B18F97AFE841D591E3E61AFE1FF086.edm" hidden="1">#REF!</definedName>
    <definedName name="_bdm.72EB89E721A1448DBD4A0575D5040E5B.edm" hidden="1">#REF!</definedName>
    <definedName name="_bdm.7309b982a1654c2989674a5bc6ac511a.edm" hidden="1">#REF!</definedName>
    <definedName name="_bdm.731204EC6481456DAD5402F0D0D6003D.edm" hidden="1">#REF!</definedName>
    <definedName name="_bdm.7317FA0965BB429EA337AD9E02AC0386.edm" hidden="1">#REF!</definedName>
    <definedName name="_bdm.73348A73364E497C9CF873E8CB64C619.edm" hidden="1">#REF!</definedName>
    <definedName name="_bdm.7336EF38EDC54E1EB7D449A509655829.edm" hidden="1">#REF!</definedName>
    <definedName name="_bdm.736cd5632006454ea584f83b0e19b2f5.edm" hidden="1">#REF!</definedName>
    <definedName name="_bdm.7391BED5A8C34FB9BE2CBB377803B101.edm" hidden="1">#REF!</definedName>
    <definedName name="_bdm.739FF18B64784DBB8FB754B1DFCCC0B4.edm" hidden="1">#REF!</definedName>
    <definedName name="_bdm.73C8057F3855445CBDE8DCA132644945.edm" hidden="1">#REF!</definedName>
    <definedName name="_bdm.73DFF51BD29E4CA88B526A9DBC8295BA.edm" hidden="1">#REF!</definedName>
    <definedName name="_bdm.73EA1BDB23D14F06AEF930EF2427E28B.edm" hidden="1">#REF!</definedName>
    <definedName name="_bdm.741B49C292CE4025B8B4A92B60059147.edm" hidden="1">#REF!</definedName>
    <definedName name="_bdm.742204E8E1DB456D9AAF9CF5DBD19C43.edm" hidden="1">#REF!</definedName>
    <definedName name="_bdm.743876be619f4b52801a576ad0fe44b2.edm" hidden="1">#REF!</definedName>
    <definedName name="_bdm.7497823F2D6545EDAD26AF2637D4FC6A.edm" hidden="1">#REF!</definedName>
    <definedName name="_bdm.7565A363ABC34788B6558E25B601EAFB.edm" hidden="1">#REF!</definedName>
    <definedName name="_bdm.759585e16e7748679500ad71118a6d6e.edm" hidden="1">#REF!</definedName>
    <definedName name="_bdm.75A73BE5858A425EBE0B06259A5045CE.edm" hidden="1">#REF!</definedName>
    <definedName name="_bdm.761A0EC28E724FB4A5052C68A6859169.edm" hidden="1">#REF!</definedName>
    <definedName name="_bdm.7626AB06EA724992A44BECD3B31DB1CF.edm" hidden="1">#REF!</definedName>
    <definedName name="_bdm.764469A4916E4F818F4DB8A51224C88D.edm" hidden="1">#REF!</definedName>
    <definedName name="_bdm.766675B564EC4A318DB19F10AEAF0FC9.edm" hidden="1">#REF!</definedName>
    <definedName name="_bdm.76A74210F0C648428E8D0A362DD5EC7C.edm" hidden="1">#REF!</definedName>
    <definedName name="_bdm.76AD57D1CB1D43FB8FF4D680B78F4B3B.edm" hidden="1">#REF!</definedName>
    <definedName name="_bdm.76D2A4EE7AAD4C7889494A741A0892AD.edm" hidden="1">#REF!</definedName>
    <definedName name="_bdm.76F7C7F4DADB49CE987C9AB009B58D1C.edm" hidden="1">#REF!</definedName>
    <definedName name="_bdm.76FEF3623D9842DFAD312F7ABED45D59.edm" hidden="1">#REF!</definedName>
    <definedName name="_bdm.77117BDBC92F4AACA5127B796DA785C8.edm" hidden="1">#REF!</definedName>
    <definedName name="_bdm.7747CB370D42450091446AA4D2C97CBE.edm" hidden="1">#REF!</definedName>
    <definedName name="_bdm.7777de527390419c8a81ddec08a124d5.edm" hidden="1">#REF!</definedName>
    <definedName name="_bdm.778edcf20c1e48fa96ee5f8f9c1f176d.edm" hidden="1">#REF!</definedName>
    <definedName name="_bdm.77CA350A03D2489DBB902CDB2CC7E9F3.edm" hidden="1">#REF!</definedName>
    <definedName name="_bdm.77CF5A9CA7994F3B90BC76D0B2CF1637.edm" hidden="1">#REF!</definedName>
    <definedName name="_bdm.77e9decbb7fb448aa095208fe0d7e92e.edm" hidden="1">#REF!</definedName>
    <definedName name="_bdm.7811B813D3444E749691026F3BB7EEB9.edm" hidden="1">#REF!</definedName>
    <definedName name="_bdm.78244A8424274F94905BFA4AA476DBD2.edm" hidden="1">#REF!</definedName>
    <definedName name="_bdm.783B7A1B51EA4464A99C55772DE0454C.edm" hidden="1">#REF!</definedName>
    <definedName name="_bdm.7883AB0D29654979BA4F200EE5B8C6DD.edm" hidden="1">#REF!</definedName>
    <definedName name="_bdm.78AB606BC0844CB68F35B080F540F14E.edm" hidden="1">#REF!</definedName>
    <definedName name="_bdm.78B77DCD689A43EC883A79537C2E8408.edm" hidden="1">#REF!</definedName>
    <definedName name="_bdm.78B987E5BEB243DB9D05139811D286E9.edm" hidden="1">#REF!</definedName>
    <definedName name="_bdm.78D205DB6BED4513B2A1B613FECE476A.edm" hidden="1">#REF!</definedName>
    <definedName name="_bdm.78E2B1240B8B42A39971554EB5AC247F.edm" hidden="1">#REF!</definedName>
    <definedName name="_bdm.78EFE8DBC07A49D8ABDE8A9C8845416C.edm" hidden="1">#REF!</definedName>
    <definedName name="_bdm.79048CB2734E42A1813A19AF346D6F3B.edm" hidden="1">#REF!</definedName>
    <definedName name="_bdm.79080FA8B1DB44C2BDDC6DA897E8B8FB.edm" hidden="1">#REF!</definedName>
    <definedName name="_bdm.791FFCEA82264AF19857C7E0051DB758.edm" hidden="1">#REF!</definedName>
    <definedName name="_bdm.792E834F66CD4A9FB741CB89BC3E5DD3.edm" hidden="1">#REF!</definedName>
    <definedName name="_bdm.79AD2C070999482987DB025332C1B5B0.edm" hidden="1">#REF!</definedName>
    <definedName name="_bdm.79B2F1DABFD2444F88AF3F7C813E64E3.edm" hidden="1">#REF!</definedName>
    <definedName name="_bdm.7A26ECDA2B3548D9A86D1DBC8B588515.edm" hidden="1">#REF!</definedName>
    <definedName name="_bdm.7A4001BB5DDB430AB4F246AAE62314FD.edm" hidden="1">#REF!</definedName>
    <definedName name="_bdm.7AA93CDE62A0425CA5870E31BEA3749C.edm" hidden="1">#REF!</definedName>
    <definedName name="_bdm.7ABDAB9DEE104EC69DB66AABDE154025.edm" hidden="1">#REF!</definedName>
    <definedName name="_bdm.7B0E8BC053264C19A9E8DB3A976B4C6E.edm" hidden="1">#REF!</definedName>
    <definedName name="_bdm.7b3daf2bbd48461a903ceba3efd1f98f.edm" hidden="1">#REF!</definedName>
    <definedName name="_bdm.7B7009FB3E404FBF9D1E62B3DC0DBA44.edm" hidden="1">#REF!</definedName>
    <definedName name="_bdm.7BC227E42E5F401AB3FF51EF82B729EB.edm" hidden="1">#REF!</definedName>
    <definedName name="_bdm.7BDBB20F65D94A2487C5A24253C31236.edm" hidden="1">#REF!</definedName>
    <definedName name="_bdm.7BF116DE38A64470B4E18265DDE92DC0.edm" hidden="1">#REF!</definedName>
    <definedName name="_bdm.7C358D17BD164DD88E81DBAAC018F65B.edm" hidden="1">#REF!</definedName>
    <definedName name="_bdm.7C898A109DB546C7819A9338FA03A299.edm" hidden="1">#REF!</definedName>
    <definedName name="_bdm.7C94300BA80D11D6B6520010A48BFF38.edm" hidden="1">#REF!</definedName>
    <definedName name="_bdm.7C97909C733D460BADAB5DCDBDCA6BCC.edm" hidden="1">#REF!</definedName>
    <definedName name="_bdm.7CEF1E995DCB4F09B0BD6A5ADB031A07.edm" hidden="1">#REF!</definedName>
    <definedName name="_bdm.7CF2835400F34D2880A2D43E67999072.edm" hidden="1">#REF!</definedName>
    <definedName name="_bdm.7CF896E0C3DB47A2B731E23929C82E6D.edm" hidden="1">#REF!</definedName>
    <definedName name="_bdm.7D79F3CC37DB46199A7C59627FA0FC58.edm" hidden="1">#REF!</definedName>
    <definedName name="_bdm.7DA66428E07046A5B67B32AC9F2847ED.edm" hidden="1">#REF!</definedName>
    <definedName name="_bdm.7DBDA030E1AD41FC9FDB644EC8B70ECF.edm" hidden="1">#REF!</definedName>
    <definedName name="_bdm.7DC89EB482554147BF14E30FB4F5B839.edm" hidden="1">#REF!</definedName>
    <definedName name="_bdm.7DF726EA3A7341E79D525D5848384452.edm" hidden="1">#REF!</definedName>
    <definedName name="_bdm.7E1F869AD2E2493A8E3723BF028DB57F.edm" hidden="1">#REF!</definedName>
    <definedName name="_bdm.7E43C79668094DDBA0ABDBCB07D32A70.edm" hidden="1">#REF!</definedName>
    <definedName name="_bdm.7E6EADBB7B854AA19DA74664140DA5E7.edm" hidden="1">#REF!</definedName>
    <definedName name="_bdm.7E8A3924CF8247B98D4893D98B44F5D0.edm" hidden="1">#REF!</definedName>
    <definedName name="_bdm.7E956AC4031641F890DA899EBF091DFD.edm" hidden="1">#REF!</definedName>
    <definedName name="_bdm.7EAAD176DB32478D8001FA384DDF6089.edm" hidden="1">#REF!</definedName>
    <definedName name="_bdm.7EBE5C4A02EC4B2FB3227AA3AEB8307D.edm" hidden="1">#REF!</definedName>
    <definedName name="_bdm.7F13F79BD2DB457DB9CFA143F9ADD177.edm" hidden="1">#REF!</definedName>
    <definedName name="_bdm.7F64167B771346FDBE56000CEAB03576.edm" hidden="1">#REF!</definedName>
    <definedName name="_bdm.7F8C54A9057E4794B95BDB71D089F2C6.edm" hidden="1">#REF!</definedName>
    <definedName name="_bdm.7F9D2D737E7F4E7A937EF2AA725C1BEF.edm" hidden="1">#REF!</definedName>
    <definedName name="_bdm.7FB5BE1659764F0DB7F0C405DAF5A8CC.edm" hidden="1">#REF!</definedName>
    <definedName name="_bdm.7FE39E273F1F459DBE5C5711814F1E93.edm" hidden="1">#REF!</definedName>
    <definedName name="_bdm.80340559CE674F58943D8E7EC86DBA4F.edm" hidden="1">#REF!</definedName>
    <definedName name="_bdm.80377686E51A479DB35EB3CED4464805.edm" hidden="1">#REF!</definedName>
    <definedName name="_bdm.804E81A612C5456EB427B0F9B7DB2278.edm" hidden="1">#REF!</definedName>
    <definedName name="_bdm.80B1D926B7C8420D81DA1A11DF4C5467.edm" hidden="1">#REF!</definedName>
    <definedName name="_bdm.80de3299fc444467872f9c1f5362b194.edm" hidden="1">#REF!</definedName>
    <definedName name="_bdm.80de402644ae4e23953a4b7d2c34b94f.edm" hidden="1">#REF!</definedName>
    <definedName name="_bdm.80EABD3F99DF49088DCF93D9A1DB191E.edm" hidden="1">#REF!</definedName>
    <definedName name="_bdm.8101F4C9905B4258B4DB71CBD8F798A1.edm" hidden="1">#REF!</definedName>
    <definedName name="_bdm.81BA13F8EBF5469C81A2170B2C6E7145.edm" hidden="1">#REF!</definedName>
    <definedName name="_bdm.821D028841EF495FA938C17964B86DF9.edm" hidden="1">#REF!</definedName>
    <definedName name="_bdm.8235EE0A43104B1BA0B57EBEDE9C8348.edm" hidden="1">#REF!</definedName>
    <definedName name="_bdm.8249142CB5874BF5947E26128AE2C536.edm" hidden="1">#REF!</definedName>
    <definedName name="_bdm.8270c8391a854536a57f9a2ef1f3e700.edm" hidden="1">#REF!</definedName>
    <definedName name="_bdm.827E41FA525B45D7B9F2E4A8EE7DB11E.edm" hidden="1">#REF!</definedName>
    <definedName name="_bdm.8288CAD9A93B401094DEEBCF4DB2F543.edm" hidden="1">#REF!</definedName>
    <definedName name="_bdm.82B909F1A0754EEDBA7AA42DE4BB1ECC.edm" hidden="1">#REF!</definedName>
    <definedName name="_bdm.82C07AFDE9FB4DB1834F139F97979867.edm" hidden="1">#REF!</definedName>
    <definedName name="_bdm.836489951dab4b8eb92a14905801bd23.edm" hidden="1">#REF!</definedName>
    <definedName name="_bdm.83AA3AC1FEB341A08D72C8E047045D19.edm" hidden="1">#REF!</definedName>
    <definedName name="_bdm.83B555008F36469A8D61FE23DF47E8B6.edm" hidden="1">#REF!</definedName>
    <definedName name="_bdm.83F01170247E4D72928BF04F9722C96C.edm" hidden="1">#REF!</definedName>
    <definedName name="_bdm.83FC62B51CC04A2E9B48AF6481DB9F0D.edm" hidden="1">#REF!</definedName>
    <definedName name="_bdm.840BB4135D0147F082DEB3F709ECFA6A.edm" hidden="1">#REF!</definedName>
    <definedName name="_bdm.843E73874C854734B2A3A68128CDACB9.edm" hidden="1">#REF!</definedName>
    <definedName name="_bdm.845E0203939945468D317DBE4773DD0C.edm" hidden="1">#REF!</definedName>
    <definedName name="_bdm.847ABDD4DB904E7CB124DA053C04A80F.edm" hidden="1">#REF!</definedName>
    <definedName name="_bdm.848b44260e634781a74bcb97d2d54e37.edm" hidden="1">#REF!</definedName>
    <definedName name="_bdm.84a5b1ba4aab47dbb0eeaf20e9fd96d0.edm" hidden="1">#REF!</definedName>
    <definedName name="_bdm.84BC8AF3DF2B46E59AE2191361B36FAF.edm" hidden="1">#REF!</definedName>
    <definedName name="_bdm.84CE4733E04F4AFDB68AE4DD3BBD84DC.edm" hidden="1">#REF!</definedName>
    <definedName name="_bdm.84dd219bd63c474aa79a6168ad2c40fd.edm" hidden="1">#REF!</definedName>
    <definedName name="_bdm.84F9FBB87E184CDE82CE7BB25D56022F.edm" hidden="1">#REF!</definedName>
    <definedName name="_bdm.850EF2A47F3149CD8F1BF0CE1F17BE5A.edm" hidden="1">#REF!</definedName>
    <definedName name="_bdm.851C19CF9AD64D7986D0D5E248D0DDBC.edm" hidden="1">#REF!</definedName>
    <definedName name="_bdm.854467F959AF417EA8912F9EDE8C0A12.edm" hidden="1">#REF!</definedName>
    <definedName name="_bdm.8579f21d031b403b887d0d942946dca6.edm" hidden="1">#REF!</definedName>
    <definedName name="_bdm.861fac6be4a94fba9ecec8d04f2af459.edm" hidden="1">#REF!</definedName>
    <definedName name="_bdm.863B66C7C8FA45A49A67C6FD28758489.edm" hidden="1">#REF!</definedName>
    <definedName name="_bdm.8675DB842C634C98AF6C76069F789CF2.edm" hidden="1">#REF!</definedName>
    <definedName name="_bdm.8676B68FF2984C1FA9946D01FCD6056B.edm" hidden="1">#REF!</definedName>
    <definedName name="_bdm.86C8E90DD038489D8775CA60C53C5893.edm" hidden="1">#REF!</definedName>
    <definedName name="_bdm.87797DC121FD4DEE83D73687F4D0E278.edm" hidden="1">#REF!</definedName>
    <definedName name="_bdm.87829f9add7842d196825301219fd187.edm" hidden="1">#REF!</definedName>
    <definedName name="_bdm.87E28A41338144DA88A2AF24DA4627A1.edm" hidden="1">#REF!</definedName>
    <definedName name="_bdm.87F77AF4CF574346B1F36DCCB8E7BDB2.edm" hidden="1">#REF!</definedName>
    <definedName name="_bdm.889C649770BE4C0FB49F93023ADBFFC3.edm" hidden="1">#REF!</definedName>
    <definedName name="_bdm.88CEF94CF4B141F4A68C09E9F4405A5E.edm" hidden="1">#REF!</definedName>
    <definedName name="_bdm.8917B83A9C67419BBA29D41D6ABE20EB.edm" hidden="1">#REF!</definedName>
    <definedName name="_bdm.892EDB7A5E6C4CDA93625D492A283581.edm" hidden="1">#REF!</definedName>
    <definedName name="_bdm.894F63B7CEF84A3EB21BF0FD5D10A030.edm" hidden="1">#REF!</definedName>
    <definedName name="_bdm.89649CE6CD584A0B9C2E42335F1656E9.edm" hidden="1">#REF!</definedName>
    <definedName name="_bdm.89AA0A8F07CA465CAD636DC05FF176DF.edm" hidden="1">#REF!</definedName>
    <definedName name="_bdm.89af515db2d24d9daeefaccc0480a5fd.edm" hidden="1">#REF!</definedName>
    <definedName name="_bdm.89F817CC83F3458A956E3D27028420C3.edm" hidden="1">#REF!</definedName>
    <definedName name="_bdm.8A244E2E94BB473396EDE10B11509107.edm" hidden="1">#REF!</definedName>
    <definedName name="_bdm.8A62CA3786764F379D0B96264587700B.edm" hidden="1">#REF!</definedName>
    <definedName name="_bdm.8A821CD1DBB0481AABE64885CC0F4C33.edm" hidden="1">#REF!</definedName>
    <definedName name="_bdm.8A895FE449E64ACCBDAA8C70014B32A9.edm" hidden="1">#REF!</definedName>
    <definedName name="_bdm.8acce3f26cf3435eadd77bf53e776142.edm" hidden="1">#REF!</definedName>
    <definedName name="_bdm.8B017423DA1F48DB8E89D6915EF9AB7E.edm" hidden="1">#REF!</definedName>
    <definedName name="_bdm.8B02DF0666F04C6790759C8B94F19EF7.edm" hidden="1">#REF!</definedName>
    <definedName name="_bdm.8B6A3F9B66334120804DB28EE2982DEA.edm" hidden="1">#REF!</definedName>
    <definedName name="_bdm.8b735da0ebee4c2aa21cfc2dd862b1f6.edm" hidden="1">#REF!</definedName>
    <definedName name="_bdm.8ba6d6dd72f84587be894945e6a9a185.edm" hidden="1">#REF!</definedName>
    <definedName name="_bdm.8BBAB8D314614F3481DB93D6314908DE.edm" hidden="1">#REF!</definedName>
    <definedName name="_bdm.8BD49E01D2F04423B3B5A8DE5690E9F3.edm" hidden="1">#REF!</definedName>
    <definedName name="_bdm.8BE9558D1E7B4320AABE40EE142475C7.edm" hidden="1">#REF!</definedName>
    <definedName name="_bdm.8C209B02DB594231896E6775EF37FFA1.edm" hidden="1">#REF!</definedName>
    <definedName name="_bdm.8C39C75B36AA4500AD99DF3259D3FA3B.edm" hidden="1">#REF!</definedName>
    <definedName name="_bdm.8C5E7699C0BE49E4955FCD0B85C0DE6B.edm" hidden="1">#REF!</definedName>
    <definedName name="_bdm.8c6844f36d254a2e8c83479dd4b5ba66.edm" hidden="1">#REF!</definedName>
    <definedName name="_bdm.8CB3F187EF334BA0B147BA6748A2FBE5.edm" hidden="1">#REF!</definedName>
    <definedName name="_bdm.8D001EFA365C40EBA3BD37464EBE3009.edm" hidden="1">#REF!</definedName>
    <definedName name="_bdm.8D22F708DA004BF3BD08A9E9A330F175.edm" hidden="1">#REF!</definedName>
    <definedName name="_bdm.8D3E1A5502314F3299EDB8169A35B9B1.edm" hidden="1">#REF!</definedName>
    <definedName name="_bdm.8D677416D4E34A78A0754CCF4503ABCC.edm" hidden="1">#REF!</definedName>
    <definedName name="_bdm.8D70AE3BD2644F5A82999E4A4539960D.edm" hidden="1">#REF!</definedName>
    <definedName name="_bdm.8D9A816FF5DF46108074D7614D7CC261.edm" hidden="1">#REF!</definedName>
    <definedName name="_bdm.8DB11661158843D0B8ACABFA793AA921.edm" hidden="1">#REF!</definedName>
    <definedName name="_bdm.8DB5495F314B4390B7640FE8A875C628.edm" hidden="1">#REF!</definedName>
    <definedName name="_bdm.8DB98CC316BD4F3FA27C30A2A324B87C.edm" hidden="1">#REF!</definedName>
    <definedName name="_bdm.8dcbc824c1554532a23d1d1bc8026b75.edm" hidden="1">#REF!</definedName>
    <definedName name="_bdm.8DCE2B06C001499A9CF5B5E566422B53.edm" hidden="1">#REF!</definedName>
    <definedName name="_bdm.8DD3F069E6DD4CFB8D78892119975AFB.edm" hidden="1">#REF!</definedName>
    <definedName name="_bdm.8DE3D7BC35C34073B1C1B2D32C864E2B.edm" hidden="1">#REF!</definedName>
    <definedName name="_bdm.8DF708ECFA804EF09D165CEA28E30EAF.edm" hidden="1">#REF!</definedName>
    <definedName name="_bdm.8E4A35274EA14F77A3D0FE1E2997C304.edm" hidden="1">#REF!</definedName>
    <definedName name="_bdm.8E6E416A89D844B483D55AA34621A1C1.edm" hidden="1">#REF!</definedName>
    <definedName name="_bdm.8e85932014e843a3b15dffc8b7e61143.edm" hidden="1">#REF!</definedName>
    <definedName name="_bdm.8ecd32dc3b494cc68d67067c26f48123.edm">#REF!</definedName>
    <definedName name="_bdm.8F7CDB507C524548A4C075AA0B09433F.edm" hidden="1">#REF!</definedName>
    <definedName name="_bdm.8F910CF813CA425888499CF9F867493D.edm" hidden="1">#REF!</definedName>
    <definedName name="_bdm.8fee786ed9404fafa730e21479774b05.edm" hidden="1">#REF!</definedName>
    <definedName name="_bdm.8FF90190DBC54B539113F8A0868C52E9.edm" hidden="1">#REF!</definedName>
    <definedName name="_bdm.900FAFBE062C4143884C3880BD866466.edm" hidden="1">#REF!</definedName>
    <definedName name="_bdm.903F6B31E5414DC78A3B715F986A106B.edm" hidden="1">#REF!</definedName>
    <definedName name="_bdm.905836320cb6480386138ca7465ba69b.edm" hidden="1">#REF!</definedName>
    <definedName name="_bdm.907DA1DB34D6448C8B63A7D738183E82.edm" hidden="1">#REF!</definedName>
    <definedName name="_bdm.90A398C971D1498684318FE2208D1BE9.edm" hidden="1">#REF!</definedName>
    <definedName name="_bdm.91256D56DD2A43ABAB9EAA90AACA8BB3.edm" hidden="1">#REF!</definedName>
    <definedName name="_bdm.91306F9ADBFD40BDB7CB0DD317D001C4.edm" hidden="1">#REF!</definedName>
    <definedName name="_bdm.9169D82962DB4F57AB72B8F6F5F85B73.edm" hidden="1">#REF!</definedName>
    <definedName name="_bdm.919517AD0C574FAD8EB67521CD29DB24.edm" hidden="1">#REF!</definedName>
    <definedName name="_bdm.91bb3967f5ab43638490196a74a3b859.edm" hidden="1">#REF!</definedName>
    <definedName name="_bdm.91BDA944712D493287C931B18D8E4CEE.edm" hidden="1">#REF!</definedName>
    <definedName name="_bdm.91CD4DEC29C049BD929A8110F777B566.edm" hidden="1">#REF!</definedName>
    <definedName name="_bdm.91CFFD360B87478B987C1025C37323E1.edm" hidden="1">#REF!</definedName>
    <definedName name="_bdm.92221C1B044244348A5B83008B111C81.edm" hidden="1">#REF!</definedName>
    <definedName name="_bdm.92A34A0273604AD1B8576CF30ABE232D.edm" hidden="1">#REF!</definedName>
    <definedName name="_bdm.92CB11AB3E794953BF18171A8F5A0F13.edm" hidden="1">#REF!</definedName>
    <definedName name="_bdm.93262610B6F642EDBAA734588D55AC12.edm" hidden="1">#REF!</definedName>
    <definedName name="_bdm.933A054D4184431DB5F31BED868AADDE.edm" hidden="1">#REF!</definedName>
    <definedName name="_bdm.93534DCDE7F84B34A15A3C2D09A84478.edm" hidden="1">#REF!</definedName>
    <definedName name="_bdm.93567262a2c64254a2dfa5ba872a8035.edm" hidden="1">#REF!</definedName>
    <definedName name="_bdm.936d299a825b47ca8e9d8ba3bf324e78.edm" hidden="1">#REF!</definedName>
    <definedName name="_bdm.938649D99D7D450F9D1BD64F4A44E307.edm" hidden="1">#REF!</definedName>
    <definedName name="_bdm.938E7B3223C74FE7AE567D577F11A79A.edm" hidden="1">#REF!</definedName>
    <definedName name="_bdm.93CF9C4D919741B9A56EC019C8B0488B.edm" hidden="1">#REF!</definedName>
    <definedName name="_bdm.941d8a5b190745d6a951854dfcf9005b.edm" hidden="1">#REF!</definedName>
    <definedName name="_bdm.942c02ad66c649eeb42b37f0a15b9648.edm">#REF!</definedName>
    <definedName name="_bdm.9430FB3273F84250B58DBB57C6A98444.edm" hidden="1">#REF!</definedName>
    <definedName name="_bdm.943482622DF14180A199DD3682B477B7.edm" hidden="1">#REF!</definedName>
    <definedName name="_bdm.94b0ccc3a3f94906bd190a4d6099bb8f.edm" hidden="1">#REF!</definedName>
    <definedName name="_bdm.95727730A1CF4052BE700CF446922178.edm" hidden="1">#REF!</definedName>
    <definedName name="_bdm.95DDA787E3C4412D99D37A5B6442C38F.edm" hidden="1">#REF!</definedName>
    <definedName name="_bdm.95DDB134A9554193999C8B0FC030162E.edm" hidden="1">#REF!</definedName>
    <definedName name="_bdm.960afc2d67c84d8c96edbaa822f34f1f.edm" hidden="1">#REF!</definedName>
    <definedName name="_bdm.960D9DB8D77249EC9ED01FDB8C7925D4.edm" hidden="1">#REF!</definedName>
    <definedName name="_bdm.961D5D95E2CA4BC89C2BE0CEF3D214ED.edm" hidden="1">#REF!</definedName>
    <definedName name="_bdm.964DBD4A6DF0473D89DF12DE74818FDC.edm" hidden="1">#REF!</definedName>
    <definedName name="_bdm.9652CF8B9D1F40F8A3A062A6A7FDDDB3.edm" hidden="1">#REF!</definedName>
    <definedName name="_bdm.96A1EC0A76334A6AB7FDB085C982DD22.edm" hidden="1">#REF!</definedName>
    <definedName name="_bdm.96A51326206F4C2184F5DADA7CC76AEF.edm" hidden="1">#REF!</definedName>
    <definedName name="_bdm.96a7182f56ef4d04b74f91b5fd84b236.edm" hidden="1">#REF!</definedName>
    <definedName name="_bdm.96AC2ED6C8FB49C9AFDAA1D922D858CC.edm" hidden="1">#REF!</definedName>
    <definedName name="_bdm.96BC95B10F6E4129A7CA044085D41151.edm" hidden="1">#REF!</definedName>
    <definedName name="_bdm.96ee6eb46f9a4d5ca04dbb22b806a387.edm" hidden="1">#REF!</definedName>
    <definedName name="_bdm.96F0454A92F1473695EC587AB5B15F1C.edm" hidden="1">#REF!</definedName>
    <definedName name="_bdm.97597E0613E84D2497160C9062BC4093.edm" hidden="1">#REF!</definedName>
    <definedName name="_bdm.97f1ead495c84670898d6dfa5bee1f4f.edm" hidden="1">#REF!</definedName>
    <definedName name="_bdm.98509675FE304640BD0099E41768A4DB.edm" hidden="1">#REF!</definedName>
    <definedName name="_bdm.987A5BA7A0134506BDBADA2100C274B9.edm" hidden="1">#REF!</definedName>
    <definedName name="_bdm.987A79D37ADB48B190D43DA79B7265E1.edm" hidden="1">#REF!</definedName>
    <definedName name="_bdm.988182DB005F408EA5FE13295F6A08CA.edm" hidden="1">#REF!</definedName>
    <definedName name="_bdm.989dd8c1d1714a75b2fab4425f275be2.edm" hidden="1">#REF!</definedName>
    <definedName name="_bdm.98A6FF5E6E104127A4B3CE93863956AF.edm" hidden="1">#REF!</definedName>
    <definedName name="_bdm.98baa94dc11b4cb9b015a1b9a4bc8a10.edm" hidden="1">#REF!</definedName>
    <definedName name="_bdm.98D18A4438B44ADB9CEF879052276AC1.edm" hidden="1">#REF!</definedName>
    <definedName name="_bdm.98edd2685e444b84822911777a7a87ff.edm" hidden="1">#REF!</definedName>
    <definedName name="_bdm.991A663BE1BA4CE6916986AE15E5C2FE.edm" hidden="1">#REF!</definedName>
    <definedName name="_bdm.992d6a4eb63f46608430ef601e9cc257.edm" hidden="1">#REF!</definedName>
    <definedName name="_bdm.996C1AC3CF0D48D38DA732F97A42E510.edm" hidden="1">#REF!</definedName>
    <definedName name="_bdm.99D57A1DBC024AF28CB931E973C4D8A9.edm" hidden="1">#REF!</definedName>
    <definedName name="_bdm.99EDF99CAD6744A3810CD13109188083.edm" hidden="1">#REF!</definedName>
    <definedName name="_bdm.9A2D25C8DB5241E99625D93DAFC87E87.edm" hidden="1">#REF!</definedName>
    <definedName name="_bdm.9A4A297BCBDC49A29E2465E336DA4424.edm" hidden="1">#REF!</definedName>
    <definedName name="_bdm.9a5caa0ddc374674857f33b4d0ae0fbc.edm" hidden="1">#REF!</definedName>
    <definedName name="_bdm.9AA2BFBF2C8543298088D0A8BC69B813.edm" hidden="1">#REF!</definedName>
    <definedName name="_bdm.9ADBCCCC484F401A9C391B352F83091E.edm" hidden="1">#REF!</definedName>
    <definedName name="_bdm.9AF8586BB0EB460E9642192159B3CF15.edm" hidden="1">#REF!</definedName>
    <definedName name="_bdm.9B27B749CAE34269875494A45E4DFC70.edm" hidden="1">#REF!</definedName>
    <definedName name="_bdm.9B27B749CAE34269875494A45EADFC70" hidden="1">#REF!</definedName>
    <definedName name="_bdm.9b2c2ef903bd482fba9016351031391d.edm" hidden="1">#REF!</definedName>
    <definedName name="_bdm.9B3A5B7FB2794DB798AD56302595A423.edm" hidden="1">#REF!</definedName>
    <definedName name="_bdm.9B3E4304D7C043698F1A607D15C26386.edm" hidden="1">#REF!</definedName>
    <definedName name="_bdm.9B40979530914B2C8038C645D1A710F8.edm" hidden="1">#REF!</definedName>
    <definedName name="_bdm.9B5702662DE84E9BBF6402BF74CB7834.edm" hidden="1">#REF!</definedName>
    <definedName name="_bdm.9B6BEF8D5F844DD399F6AE6E9DB27C54.edm" hidden="1">#REF!</definedName>
    <definedName name="_bdm.9BA57885B3D543CC948719796A2CDA89.edm" hidden="1">#REF!</definedName>
    <definedName name="_bdm.9bf3eba9f5f6408b818855474c2e88be.edm" hidden="1">#REF!</definedName>
    <definedName name="_bdm.9c5955bcfec749a298665d8a8f29553a.edm" hidden="1">#REF!</definedName>
    <definedName name="_bdm.9C9774D2865C4D1083515E1AF2231953.edm" hidden="1">#REF!</definedName>
    <definedName name="_bdm.9CA83E6F5FF64DB38F26A0E70EE3DD49.edm" hidden="1">#REF!</definedName>
    <definedName name="_bdm.9CB23288C87446BA890935F6D5B878A7.edm" hidden="1">#REF!</definedName>
    <definedName name="_bdm.9CCA3DAFE259472B9A71606ADACDDE09.edm" hidden="1">#REF!</definedName>
    <definedName name="_bdm.9CDC35CDB7B143079762F320F757C403.edm">#REF!</definedName>
    <definedName name="_bdm.9CFF4A06FE0D483AA3DA21027574BEBB.edm" hidden="1">#REF!</definedName>
    <definedName name="_bdm.9D4396122FD147F7B9733DB791845D14.edm" hidden="1">#REF!</definedName>
    <definedName name="_bdm.9D576385AB334E0F91FC7FB7CEA21807.edm" hidden="1">#REF!</definedName>
    <definedName name="_bdm.9DB56E6D1603460695702EFDD21C40CD.edm" hidden="1">#REF!</definedName>
    <definedName name="_bdm.9DB6B94C6FF24153B44DCA52DBEC3E35.edm" hidden="1">#REF!</definedName>
    <definedName name="_bdm.9E1853893DDB4BB9BC1635B3E8DB1B94.edm" hidden="1">#REF!</definedName>
    <definedName name="_bdm.9E5C305B93DC453D98B8B438C1BAB2F1.edm" hidden="1">#REF!</definedName>
    <definedName name="_bdm.9e600440965c4346926d57b0886d03fd.edm">#REF!</definedName>
    <definedName name="_bdm.9E704917350547379C4EED941B29737C.edm" hidden="1">#REF!</definedName>
    <definedName name="_bdm.9e7dc3ae5ee34c53b22c2af10b45c5bb.edm" hidden="1">#REF!</definedName>
    <definedName name="_bdm.9EA6DE0CADDB4633933E62BD5A305EFC.edm" hidden="1">#REF!</definedName>
    <definedName name="_bdm.9ECB63A12E9F4B9C88C18E0F4ACCFD11.edm" hidden="1">#REF!</definedName>
    <definedName name="_bdm.9ED59807C0954D6D94CCF91DC3DB8D1C.edm" hidden="1">#REF!</definedName>
    <definedName name="_bdm.9ED7D54ABAA3486C94372879E44421E2.edm" hidden="1">#REF!</definedName>
    <definedName name="_bdm.9F1E417C2B2E47439FE8ABDD8C8F1B0D.edm" hidden="1">#REF!</definedName>
    <definedName name="_bdm.9F431FF176694D088241118CB30B26D3.edm" hidden="1">#REF!</definedName>
    <definedName name="_bdm.9f8ed114938a4790a450539254257eb6.edm" hidden="1">#REF!</definedName>
    <definedName name="_bdm.9FA81814AD214292B054F64D3E63F154.edm" hidden="1">#REF!</definedName>
    <definedName name="_bdm.9FEBA7C970174F27959CCD6741CF6DBC.edm" hidden="1">#REF!</definedName>
    <definedName name="_bdm.A04D06414F1746799F837C018E504D8E.edm" hidden="1">#REF!</definedName>
    <definedName name="_bdm.A05F1C0751D545DB8532BD0CBC5B73B9.edm" hidden="1">#REF!</definedName>
    <definedName name="_bdm.A0B3E8070EE7469E90FCE061E5E8362B.edm" hidden="1">#REF!</definedName>
    <definedName name="_bdm.A0DD5966C2D941E48917C25911DBF659.edm" hidden="1">#REF!</definedName>
    <definedName name="_bdm.A11F6C145B0C4F2DBEE465D05C590AFF.edm" hidden="1">#REF!</definedName>
    <definedName name="_bdm.A148454F885246CCB2F1B82575D5DB4D.edm" hidden="1">#REF!</definedName>
    <definedName name="_bdm.A14A1F19D864482A8591BDBF3DF447AC.edm" hidden="1">#REF!</definedName>
    <definedName name="_bdm.A186F40BC883499DB9A1EB8BBE569A39.edm" hidden="1">#REF!</definedName>
    <definedName name="_bdm.A18B1720385046DDB818A6A005FE2B0E.edm" hidden="1">#REF!</definedName>
    <definedName name="_bdm.A1BAEFE926DB458297B8F72F3198289D.edm" hidden="1">#REF!</definedName>
    <definedName name="_bdm.a22d5e149f004d85b98444e06b540909.edm" hidden="1">#REF!</definedName>
    <definedName name="_bdm.A23C0FF9AC4B4B3A8441509BA101BDB5.edm" hidden="1">#REF!</definedName>
    <definedName name="_bdm.a2d646a3e92f40629faa157c4d68912b.edm" hidden="1">#REF!</definedName>
    <definedName name="_bdm.A37CB6DB2EEF4B64809EE166D354F11F.edm" hidden="1">#REF!</definedName>
    <definedName name="_bdm.A38BB1BC71C443579907FE3A14DB6161.edm" hidden="1">#REF!</definedName>
    <definedName name="_bdm.a3cdd1ca849246d5be9649304892ac06.edm" hidden="1">#REF!</definedName>
    <definedName name="_bdm.A40F04F8A0D049A2BECC5E2AC9016247.edm" hidden="1">#REF!</definedName>
    <definedName name="_bdm.A426F62AB5084F7384F2BD3B614D8AE4.edm" hidden="1">#REF!</definedName>
    <definedName name="_bdm.A429E72C60DD4A49880A806C0502FE2E.edm" hidden="1">#REF!</definedName>
    <definedName name="_bdm.A4DB85399C254B5D82ACAEBC79EA605F.edm" hidden="1">#REF!</definedName>
    <definedName name="_bdm.a4e32d05834443d8bb3ab6ac58bacc29.edm" hidden="1">#REF!</definedName>
    <definedName name="_bdm.A5079CC3AD6E11D6B69B0010A4860669.edm" hidden="1">#REF!</definedName>
    <definedName name="_bdm.a5189e6821954f96b35852c37d7ca1fa.edm" hidden="1">#REF!</definedName>
    <definedName name="_bdm.A542663AD0ED41FD94601AAB90FB1313.edm" hidden="1">#REF!</definedName>
    <definedName name="_bdm.A547B62A9A5842049BDBFA465B87745C.edm" hidden="1">#REF!</definedName>
    <definedName name="_bdm.A55B849864A54201A4BD87815BED363E.edm" hidden="1">#REF!</definedName>
    <definedName name="_bdm.A571A2E4B6F140FF979ABC19592D11C0.edm" hidden="1">#REF!</definedName>
    <definedName name="_bdm.A5ACD67A37814D1AB59C856D8B6F2DF0.edm" hidden="1">#REF!</definedName>
    <definedName name="_bdm.A62CFDF0981A4B3E9A3A2310CACDB3CD.edm" hidden="1">#REF!</definedName>
    <definedName name="_bdm.A63886430671447BA83518201F36A1E0.edm" hidden="1">#REF!</definedName>
    <definedName name="_bdm.a65ba98f020746a282c74583788716a5.edm" hidden="1">#REF!</definedName>
    <definedName name="_bdm.A664FE8F3E984213BC0058645A2CB7CA.edm" hidden="1">#REF!</definedName>
    <definedName name="_bdm.A66DF0CB299C46B7AC7DA9AC185C588A.edm" hidden="1">#REF!</definedName>
    <definedName name="_bdm.A6C10B3FD4EA429B80052F0D4A7659F4.edm" hidden="1">#REF!</definedName>
    <definedName name="_bdm.A7317692117C461DA64E9A3882B3F29A.edm" hidden="1">#REF!</definedName>
    <definedName name="_bdm.A76B119490E54F00983296FEEFBBDCAC.edm" hidden="1">#REF!</definedName>
    <definedName name="_bdm.a77e8d8fc2984f5c883dfa074b071081.edm" hidden="1">#REF!</definedName>
    <definedName name="_bdm.A7CE24B55E984EEDBCB1C09A98DBB1FA.edm" hidden="1">#REF!</definedName>
    <definedName name="_bdm.A7D9E3C51BAF42DBA62E3589A7BBA02F.edm" hidden="1">#REF!</definedName>
    <definedName name="_bdm.A8031BE7DC82412A96C2B23176C9106A.edm" hidden="1">#REF!</definedName>
    <definedName name="_bdm.A8125A31048E4CE5A9E7FFED3A6EEC7B.edm" hidden="1">#REF!</definedName>
    <definedName name="_bdm.a81b2d44f9874ee9b1e3faac7d1749ae.edm" hidden="1">#REF!</definedName>
    <definedName name="_bdm.A826524E9B4A4A46B8EBF316ADB9482D.edm" hidden="1">#REF!</definedName>
    <definedName name="_bdm.A835AB8BC6DC49ACA93174F81142BACB.edm" hidden="1">#REF!</definedName>
    <definedName name="_bdm.A84ED994A25145DAA73CEA3E40476FB3.edm" hidden="1">#REF!</definedName>
    <definedName name="_bdm.a8685e768dd14c428108ae754747a082.edm">#REF!</definedName>
    <definedName name="_bdm.a86c2183fe6b4bf9a9b17b62ba12ef68.edm" hidden="1">#REF!</definedName>
    <definedName name="_bdm.A8C2046258D2446495D0F90DB0EC29D5.edm" hidden="1">#REF!</definedName>
    <definedName name="_bdm.A8D72E8BB85B4D9097BBFBF639B0AE21.edm" hidden="1">#REF!</definedName>
    <definedName name="_bdm.A8E3766A1B2B4EA9AEAFFC1FD6183D2A.edm" hidden="1">#REF!</definedName>
    <definedName name="_bdm.a8f3b2860ac248149d838cc62b9eab5f.edm" hidden="1">#REF!</definedName>
    <definedName name="_bdm.A907FDA73BD64104A75A80A12A2CE510.edm" hidden="1">#REF!</definedName>
    <definedName name="_bdm.A9433F36D27E42998843D0702B3398CD.edm" hidden="1">#REF!</definedName>
    <definedName name="_bdm.A9B29A1A03BF4562B34656A82ABB03FA.edm" hidden="1">#REF!</definedName>
    <definedName name="_bdm.a9bdb66125344bda87e3559b597fcebb.edm" hidden="1">#REF!</definedName>
    <definedName name="_bdm.A9C2D2150C6D43ABB78DB5BAEA3474D9.edm" hidden="1">#REF!</definedName>
    <definedName name="_bdm.A9CCFADB0FBB4838891FDA3F0C008BE8.edm" hidden="1">#REF!</definedName>
    <definedName name="_bdm.A9E8F2214015449F99BBFDAC629C22DB.edm" hidden="1">#REF!</definedName>
    <definedName name="_bdm.AA21185748A04CDB9F8733A1DC2D0BD3.edm" hidden="1">#REF!</definedName>
    <definedName name="_bdm.AA928991B99F4F4BBE1DBE7DB555EBC6.edm" hidden="1">#REF!</definedName>
    <definedName name="_bdm.aabde175a6e243119a39124b5bef26ed.edm" hidden="1">#REF!</definedName>
    <definedName name="_bdm.AAD42546C1A441AFAF82AEA3A27FB8EC.edm" hidden="1">#REF!</definedName>
    <definedName name="_bdm.AB2104A94C7C48909EF379EEC699DB0F.edm" hidden="1">#REF!</definedName>
    <definedName name="_bdm.AB52415298E34F85B048D5AB77972B60.edm" hidden="1">#REF!</definedName>
    <definedName name="_bdm.AC07B3BA28D749E7AAAB4E92E10A6BB2.edm" hidden="1">#REF!</definedName>
    <definedName name="_bdm.ac0961044f5645bf8e092d8dc4175105.edm" hidden="1">#REF!</definedName>
    <definedName name="_bdm.AC75F19840744BC1AC5C3CA2FDBD0D6D.edm" hidden="1">#REF!</definedName>
    <definedName name="_bdm.ACABD5EC532A41CAB0C58B946CB147F9.edm" hidden="1">#REF!</definedName>
    <definedName name="_bdm.ACBB7CBA2304467EA9A671B5851F3792.edm" hidden="1">#REF!</definedName>
    <definedName name="_bdm.ace1aaa519c24574890ddd820cc2d91c.edm" hidden="1">#REF!</definedName>
    <definedName name="_bdm.acf4cbf755434e8896587c0ace6c17b5.edm" hidden="1">#REF!</definedName>
    <definedName name="_bdm.AD016E0AAB1748DF9526FDBBAF1A4B76.edm" hidden="1">#REF!</definedName>
    <definedName name="_bdm.AD71A6F9013B435A82B561185F12D042.edm" hidden="1">#REF!</definedName>
    <definedName name="_bdm.AD7A4261FB124B2EB26CC9525FFFB03C.edm" hidden="1">#REF!</definedName>
    <definedName name="_bdm.AD864B46FEFF4FCDBA3F4BEC984110BE.edm" hidden="1">#REF!</definedName>
    <definedName name="_bdm.ADAEF4850408402E886C452DB85AD9F9.edm" hidden="1">#REF!</definedName>
    <definedName name="_bdm.ADB7D3013F70400CBF89579543BDD551.edm" hidden="1">#REF!</definedName>
    <definedName name="_bdm.ADB940A66E2749788864A3684385E5D8.edm" hidden="1">#REF!</definedName>
    <definedName name="_bdm.add83470ef794e7b8c142d7426443fa2.edm" hidden="1">#REF!</definedName>
    <definedName name="_bdm.ADE63A88559244DBA6492ADE6B9297B3.edm" hidden="1">#REF!</definedName>
    <definedName name="_bdm.AE1086FB9566496489077D00E570CE90.edm" hidden="1">#REF!</definedName>
    <definedName name="_bdm.AE433E51D2BA4E2ABE5FAB16F161F912.edm" hidden="1">#REF!</definedName>
    <definedName name="_bdm.AE48B33BD56B47C587206388B92E791F.edm" hidden="1">#N/A</definedName>
    <definedName name="_bdm.AE7238D470464D368D995DB59851B6C5.edm" hidden="1">#REF!</definedName>
    <definedName name="_bdm.AE7E25FB25DE4813A6981033DF077686.edm" hidden="1">#REF!</definedName>
    <definedName name="_bdm.AE9DB05639844170A3B334497EDE4213.edm" hidden="1">#REF!</definedName>
    <definedName name="_bdm.AE9F0D423E63473F942B8F322BDBCC8F.edm" hidden="1">#REF!</definedName>
    <definedName name="_bdm.AEA8FB8813464397BE84FB18DCA01840.edm" hidden="1">#REF!</definedName>
    <definedName name="_bdm.AEBFD5DBB2194FFAAEA35CC33AD6FACF.edm" hidden="1">#REF!</definedName>
    <definedName name="_bdm.AED3A292A7184DA1BBB4584D19A312C8.edm" hidden="1">#REF!</definedName>
    <definedName name="_bdm.AEDA8697713B4FF3BDFAB37689CDD50A.edm" hidden="1">#REF!</definedName>
    <definedName name="_bdm.AEE5CC2DC5F84DE89AF5EA6B350E996D.edm" hidden="1">#REF!</definedName>
    <definedName name="_bdm.AEE8324A65504B979905B54B88643A1A.edm" hidden="1">#REF!</definedName>
    <definedName name="_bdm.AF2722C832174C1E855F91F77D8081B6.edm" hidden="1">#REF!</definedName>
    <definedName name="_bdm.af69efb83f2044839182eccee73fed2a.edm" hidden="1">#REF!</definedName>
    <definedName name="_bdm.AF774B8B7F2E43A28D5238C42E3D4327.edm" hidden="1">#REF!</definedName>
    <definedName name="_bdm.AFA1F2F9821E4BB68FEA01240A8DC26D.edm" hidden="1">#REF!</definedName>
    <definedName name="_bdm.AFB29F91DB8049A3971EC8DC4B6799FF.edm" hidden="1">#REF!</definedName>
    <definedName name="_bdm.AFB67B180A9241DB8E0422155F381CF8.edm" hidden="1">#REF!</definedName>
    <definedName name="_bdm.B027347D28CE43BB971A611C4FE5F316.edm" hidden="1">#REF!</definedName>
    <definedName name="_bdm.b0a5cd2977a24b1b95a096c2cc6b3c93.edm" hidden="1">#REF!</definedName>
    <definedName name="_bdm.B0AD5E4D7B2E4D64A2DBD132983C4D26.edm" hidden="1">#REF!</definedName>
    <definedName name="_bdm.B0E54DF2F5DA45FA9CEF40F064711082.edm" hidden="1">#REF!</definedName>
    <definedName name="_bdm.b0e8a7ad971e489dac201aa286144a13.edm" hidden="1">#REF!</definedName>
    <definedName name="_bdm.B0FDEE9B5ADB4194A32BA3AEBB2C1F99.edm" hidden="1">#REF!</definedName>
    <definedName name="_bdm.B11A7C87792B41DD911022A159DA9FA1.edm" hidden="1">#REF!</definedName>
    <definedName name="_bdm.B12A7A04FDDB47A1A0E9129625990829.edm" hidden="1">#REF!</definedName>
    <definedName name="_bdm.b146657528484946b74ac5fbd4edc97c.edm" hidden="1">#REF!</definedName>
    <definedName name="_bdm.B167B5F421BF4186B589AB430C613A7F.edm" hidden="1">#REF!</definedName>
    <definedName name="_bdm.b19117f05915431f990e61812719caf6.edm" hidden="1">#REF!</definedName>
    <definedName name="_bdm.B19E1B7DC29E4AFAA8BDB639CAEBED34.edm" hidden="1">#REF!</definedName>
    <definedName name="_bdm.b1b0a2c83393435fa87d3fe2c9ad62ee.edm" hidden="1">#REF!</definedName>
    <definedName name="_bdm.B1C0122773414F079F1985D26BF320F8.edm" hidden="1">#REF!</definedName>
    <definedName name="_bdm.b1eabde8290f4838b117aaead9446cfd.edm" hidden="1">#REF!</definedName>
    <definedName name="_bdm.B20FF9BCFBAD496DB89D1E725888F3C6.edm" hidden="1">#REF!</definedName>
    <definedName name="_bdm.B23DB8B0A91B458E9E352571B95B9801.edm" hidden="1">#REF!</definedName>
    <definedName name="_bdm.B2929F5C0802411099ECD14122E9FF0B.edm" hidden="1">#REF!</definedName>
    <definedName name="_bdm.B2AC5947EEE841D4B0B8536E0DBBDD00.edm" hidden="1">#REF!</definedName>
    <definedName name="_bdm.B2DBA9DD0230447A9FA5C9B38F0A11E2.edm" hidden="1">#REF!</definedName>
    <definedName name="_bdm.B2DFD2CE54564D368F16B893D3F2443D.edm" hidden="1">#N/A</definedName>
    <definedName name="_bdm.b2ea986378ec424d8ed173158465181f.edm" hidden="1">#REF!</definedName>
    <definedName name="_bdm.B35EFA1F8EDB42B0BCBF3CF6CD094B83.edm" hidden="1">#REF!</definedName>
    <definedName name="_bdm.B3A90153EDBD41DA98D3963DF708EA13.edm" hidden="1">#REF!</definedName>
    <definedName name="_bdm.B3DB55B3F7E94D8FB36242A846488113.edm" hidden="1">#REF!</definedName>
    <definedName name="_bdm.B3DE611F6F1F4B64840F5A65FDB7A905.edm" hidden="1">#REF!</definedName>
    <definedName name="_bdm.B461E0A5E2FE49C1A5C645DBD684A1D4.edm" hidden="1">#REF!</definedName>
    <definedName name="_bdm.b465e062bb9b427ebaee59d08dd58ca9.edm" hidden="1">#REF!</definedName>
    <definedName name="_bdm.B467FC92D23445ADB9E05B69FF8E5DA5.edm" hidden="1">#REF!</definedName>
    <definedName name="_bdm.B4A3A943416744FA92F0DDFD23C53DB8.edm" hidden="1">#REF!</definedName>
    <definedName name="_bdm.B4CE7420CB394DE38AE3428DB5C33054.edm" hidden="1">#REF!</definedName>
    <definedName name="_bdm.B4F7FC484BDA49FCAED927024D9953E9.edm" hidden="1">#REF!</definedName>
    <definedName name="_bdm.b5041e810ee848ba875604fcd0842afa.edm" hidden="1">#REF!</definedName>
    <definedName name="_bdm.B50DBE9AADE34358B744C89AD6446EF9.edm" hidden="1">#REF!</definedName>
    <definedName name="_bdm.B57D09AC4B224ABBA9695E1DCCCDBBF4.edm" hidden="1">#REF!</definedName>
    <definedName name="_bdm.B5DBD604D2024CF1B718367BF3E549C7.edm" hidden="1">#REF!</definedName>
    <definedName name="_bdm.B5E1CE290D664EC9908CE120B7DDB7AD.edm" hidden="1">#REF!</definedName>
    <definedName name="_bdm.B732EDB5E33F428289A0D17EACA7B6FB.edm" hidden="1">#REF!</definedName>
    <definedName name="_bdm.B741CBD44D3142D2857859324F47509C.edm" hidden="1">#REF!</definedName>
    <definedName name="_bdm.B769CAC036DC45DBB970020E867F2755.edm" hidden="1">#REF!</definedName>
    <definedName name="_bdm.B7ACEBB15C8B444DBDCFEDF3D56AD28D.edm" hidden="1">#REF!</definedName>
    <definedName name="_bdm.B7AE75F1A1764211A7B1463A9ACE809F.edm" hidden="1">#REF!</definedName>
    <definedName name="_bdm.B7DFBD22485E47999D366578A653E092.edm" hidden="1">#REF!</definedName>
    <definedName name="_bdm.B7DFBD22485E47999D366578A653E092.edm1" hidden="1">#REF!</definedName>
    <definedName name="_bdm.B7E7CCEAEEC1407DB07FB1B3F29B6539.edm" hidden="1">#REF!</definedName>
    <definedName name="_bdm.B7EEE81E322143579A62D34195260AFE.edm" hidden="1">#REF!</definedName>
    <definedName name="_bdm.B7F14A2746A449FFBBBAB88219ED9E86.edm" hidden="1">#REF!</definedName>
    <definedName name="_bdm.B818638BB03447438DCDD4A379A392A9.edm" hidden="1">#REF!</definedName>
    <definedName name="_bdm.B84CE047E19944AFBD04CD96CA6A44E1.edm" hidden="1">#REF!</definedName>
    <definedName name="_bdm.B8A7E97F4F434CC1B3DBB8DBD39F0E8A.edm" hidden="1">#REF!</definedName>
    <definedName name="_bdm.B8ADDCDB214446A9B68AED11E63C7517.edm" hidden="1">#REF!</definedName>
    <definedName name="_bdm.B8E130C1280C4714B5DEBDD025027002.edm" hidden="1">#REF!</definedName>
    <definedName name="_bdm.B905909013BB461BBBE0D45A4D9C31B4.edm" hidden="1">#REF!</definedName>
    <definedName name="_bdm.B91BF0A48D364AFE9B706DF758CA7B5B.edm" hidden="1">#REF!</definedName>
    <definedName name="_bdm.b9527b56567146d49ee68b0525b3950d.edm" hidden="1">#REF!</definedName>
    <definedName name="_bdm.B97A59946803478B8719D11403C12D75.edm" hidden="1">#REF!</definedName>
    <definedName name="_bdm.B97CBC078BC94CEDB5643BDF4FB3ABF5.edm" hidden="1">#REF!</definedName>
    <definedName name="_bdm.B99FA4DBAFE547A78BA09A85EF346D39.edm" hidden="1">#REF!</definedName>
    <definedName name="_bdm.B9BDC46F857249D0913F06900777B513.edm" hidden="1">#REF!</definedName>
    <definedName name="_bdm.B9FB4ED8D0944FDCB5E8C8F6FB93C60A.edm" hidden="1">#REF!</definedName>
    <definedName name="_bdm.BA065BE2F4E04491B2B80C028C102C28.edm" hidden="1">#REF!</definedName>
    <definedName name="_bdm.ba0e971b62974a1f9760da1d7cb28c92.edm" hidden="1">#REF!</definedName>
    <definedName name="_bdm.ba3661926c1e44cd9b305cbb39e90e95.edm" hidden="1">#REF!</definedName>
    <definedName name="_bdm.BAFE1F7FDB7E41698DA4B0CCB392E74D.edm" hidden="1">#REF!</definedName>
    <definedName name="_bdm.BB01CF27BE7544CF8DDC4EFA01ACD110.edm" hidden="1">#REF!</definedName>
    <definedName name="_bdm.BB0FD5C5B0F34AABA19E0005BDB2C580.edm" hidden="1">#REF!</definedName>
    <definedName name="_bdm.BB11CF0F5BC3494BA3D2840CDD39AFFA.edm" hidden="1">#REF!</definedName>
    <definedName name="_bdm.bb2eee2a434a41ea8a56a195c4102c59.edm" hidden="1">#REF!</definedName>
    <definedName name="_bdm.bb87001aff3849649d1cfed2a56b08d5.edm" hidden="1">#REF!</definedName>
    <definedName name="_bdm.BBD0940894174E68A4A64D790AE267DE.edm" hidden="1">#REF!</definedName>
    <definedName name="_bdm.BBDF2B0158AF498FABA62CB27DFB7822.edm" hidden="1">#REF!</definedName>
    <definedName name="_bdm.BBF8CE522878430A92A493DD1FE4EC2B.edm" hidden="1">#REF!</definedName>
    <definedName name="_bdm.BC2C7E347E664C65B913FA332F25B6E9.edm" hidden="1">#REF!</definedName>
    <definedName name="_bdm.BC74C5E2AF3A478BB76FD92A16950B0B.edm" hidden="1">#REF!</definedName>
    <definedName name="_bdm.bc8b6fd2b37a4ce0be52c1d86876776c.edm" hidden="1">#REF!</definedName>
    <definedName name="_bdm.BC9C9FD330074935B600EE01B31EBB8A.edm" hidden="1">#REF!</definedName>
    <definedName name="_bdm.BCBD281F5B40432DB8596E233B5DC272.edm" hidden="1">#REF!</definedName>
    <definedName name="_bdm.BD55CBAC6C324ED48740FC152F1DF18B.edm" hidden="1">#REF!</definedName>
    <definedName name="_bdm.bd64d8e91eb7459492d2479b62de5090.edm" hidden="1">#REF!</definedName>
    <definedName name="_bdm.BDB3CD82C2DE4655B26CE0194783B2A4.edm" hidden="1">#REF!</definedName>
    <definedName name="_bdm.BDB4F5BEBFF84A9F897797ED3CA01806.edm" hidden="1">#REF!</definedName>
    <definedName name="_bdm.BDB9018F394B4D619CA288E2B170F24A.edm" hidden="1">#REF!</definedName>
    <definedName name="_bdm.BDF75609EE734F879C219FC2F91B36C6.edm" hidden="1">#REF!</definedName>
    <definedName name="_bdm.BE1138ED4F2C4D458D42DB1603A7BEBC.edm" hidden="1">#REF!</definedName>
    <definedName name="_bdm.BE3492A4BF064E2EA369D55B1444C879.edm" hidden="1">#REF!</definedName>
    <definedName name="_bdm.BE59FD1F116F403685779327059B70A9.edm" hidden="1">#REF!</definedName>
    <definedName name="_bdm.BE5DBB1534FB4C7EAE47A5D81D20E425.edm" hidden="1">#REF!</definedName>
    <definedName name="_bdm.BEC6E582BE674D72B1D6EDB8DED4FEBC.edm" hidden="1">#REF!</definedName>
    <definedName name="_bdm.BEE5AC979FD1460D89E275CDA43C01A9.edm" hidden="1">#REF!</definedName>
    <definedName name="_bdm.bf1dc11590534f868048842401151fd0.edm" hidden="1">#REF!</definedName>
    <definedName name="_bdm.bf276f96f23d4718b120e9c4a407399f.edm" hidden="1">#REF!</definedName>
    <definedName name="_bdm.BF7358A832FD448DB080C5A595304A6A.edm" hidden="1">#REF!</definedName>
    <definedName name="_bdm.BFAED61FDE9B4026B71B9AF4476B6C9E.edm" hidden="1">#REF!</definedName>
    <definedName name="_bdm.C02614203B6243C7B59FDB011F1BDCDD.edm" hidden="1">#REF!</definedName>
    <definedName name="_bdm.C0D40696085E49099831902D538DE4D4.edm" hidden="1">#REF!</definedName>
    <definedName name="_bdm.C0ECFDFBE384408488BEEB1438EB093C.edm" hidden="1">#REF!</definedName>
    <definedName name="_bdm.C0F0A83CF71B4EF7A3F488243567E385.edm" hidden="1">#REF!</definedName>
    <definedName name="_bdm.C0F5ADB39F4B4C2299A880C43395DBAF.edm" hidden="1">#REF!</definedName>
    <definedName name="_bdm.c10291da80764e94ad72e4f46913cc69.edm">#REF!</definedName>
    <definedName name="_bdm.C1400822A3EB4DDBA1850EE3887F4C67.edm" hidden="1">#REF!</definedName>
    <definedName name="_bdm.C159CE0843BC493DA457D88D4698B774.edm" hidden="1">#REF!</definedName>
    <definedName name="_bdm.C17C9C5EECFD49EAAC8CD8E64D4453A6.edm" hidden="1">#REF!</definedName>
    <definedName name="_bdm.C194714595F14520AA52E6501AEC9C62.edm" hidden="1">#REF!</definedName>
    <definedName name="_bdm.C19FD07466EA45708C37477C24FEBF38.edm" hidden="1">#REF!</definedName>
    <definedName name="_bdm.C1B7DAD93E944E84B482DB66C949A63E.edm" hidden="1">#REF!</definedName>
    <definedName name="_bdm.C1D06B7168F5407E81E02BFC75359DD3.edm" hidden="1">#REF!</definedName>
    <definedName name="_bdm.C1D6F6ADB4524E968FF8B97D6F1E71D4.edm" hidden="1">#REF!</definedName>
    <definedName name="_bdm.C1D9BD1BCCDD4628A8D062C3A3429708.edm" hidden="1">#REF!</definedName>
    <definedName name="_bdm.C20065FF06304EC290CD852197BD3564.edm" hidden="1">#REF!</definedName>
    <definedName name="_bdm.C265889B590E49E8A3EEAE11D18FC6CA.edm" hidden="1">#REF!</definedName>
    <definedName name="_bdm.C29DEE7949B6424489C0B3B64220BF47.edm" hidden="1">#REF!</definedName>
    <definedName name="_bdm.C32BC6B1041A4015AB0BE84DAFADDB01.edm" hidden="1">#REF!</definedName>
    <definedName name="_bdm.C3D225BAC7574328AE92ADDB58CFC85A.edm" hidden="1">#REF!</definedName>
    <definedName name="_bdm.C41F70F88F3B4DB7A1B78C8505364BD3.edm" hidden="1">#REF!</definedName>
    <definedName name="_bdm.C4434E8BB876487DB064D997092AF5AE.edm" hidden="1">#REF!</definedName>
    <definedName name="_bdm.C4558E96B5864679920ACFAF7333697A.edm" hidden="1">#REF!</definedName>
    <definedName name="_bdm.C46D3B2316144C6E90CAFBBDD6873277.edm" hidden="1">#REF!</definedName>
    <definedName name="_bdm.C46DE015C5C34239BBADB6CE712B7763.edm" hidden="1">#REF!</definedName>
    <definedName name="_bdm.C487C3FE2EE1441AB1B148C19C62809C.edm" hidden="1">#REF!</definedName>
    <definedName name="_bdm.c4c3b9771f1746ca9544756672995b17.edm">#REF!</definedName>
    <definedName name="_bdm.C50222DB9A544570842BD03C0213CD20.edm" hidden="1">#REF!</definedName>
    <definedName name="_bdm.C50277B2C4CB43F38385BE83CA6DB767.edm" hidden="1">#REF!</definedName>
    <definedName name="_bdm.C51C2E2B4BED4358B8F18A780373F5CF.edm" hidden="1">#REF!</definedName>
    <definedName name="_bdm.C5240DBE5EFB4A18A81554AA4EDCDB56.edm" hidden="1">#REF!</definedName>
    <definedName name="_bdm.C549880C43C54351BE239EE2BB30FA1C.edm" hidden="1">#REF!</definedName>
    <definedName name="_bdm.c5a2f6b82c03476286647843adefb7d0.edm" hidden="1">#REF!</definedName>
    <definedName name="_bdm.C5A3D26BA1D24E8DB76551E7C9DD4202.edm" hidden="1">#REF!</definedName>
    <definedName name="_bdm.C5BD9129B83D43FE957B66535E5B7292.edm" hidden="1">#REF!</definedName>
    <definedName name="_bdm.C5D1161CF65A430B91D7C3F18B0A508E.edm" hidden="1">#REF!</definedName>
    <definedName name="_bdm.C5DBACA85DED48339A640388347A0422.edm" hidden="1">#REF!</definedName>
    <definedName name="_bdm.C5EDB231EACF4933A91709BEAB7F261C.edm" hidden="1">#REF!</definedName>
    <definedName name="_bdm.C63F07B43E9043C3A41505423865A163.edm" hidden="1">#REF!</definedName>
    <definedName name="_bdm.C63F9FEC243D432FAA70ECAFF07B8C1E.edm" hidden="1">#REF!</definedName>
    <definedName name="_bdm.C66F96F37BDA4823ACDDB9EB87F2949B.edm" hidden="1">#REF!</definedName>
    <definedName name="_bdm.C68C8A0F83764C7DBF5925B99D8AF90E.edm" hidden="1">#REF!</definedName>
    <definedName name="_bdm.C693DAB53FC74CD884EB8A3742C951F4.edm" hidden="1">#REF!</definedName>
    <definedName name="_bdm.C6C0E51DB54E45CDBA8D876EC73D7DFA.edm" hidden="1">#REF!</definedName>
    <definedName name="_bdm.c6d09ec7c27648a38e3f9cadc17f6b26.edm" hidden="1">#REF!</definedName>
    <definedName name="_bdm.C70402DF58B64E8AAC55CB499B6D0050.edm" hidden="1">#REF!</definedName>
    <definedName name="_bdm.c714b35476264268b7cb4c61dd11051e.edm" hidden="1">#REF!</definedName>
    <definedName name="_bdm.C73BCA9499EC4F5CA3DF193107993637.edm" hidden="1">#REF!</definedName>
    <definedName name="_bdm.c742e6920831449b884fb08344189682.edm" hidden="1">#REF!</definedName>
    <definedName name="_bdm.c75140fb61774f95b55bbdcb37d29434.edm" hidden="1">#REF!</definedName>
    <definedName name="_bdm.C758AB9236F44FAC9AF786CAE9864C38.edm" hidden="1">#REF!</definedName>
    <definedName name="_bdm.C766FC94D6174D29A2828457734CE58A.edm" hidden="1">#REF!</definedName>
    <definedName name="_bdm.c77f0e09fce84a94963ee7400c3cfbda.edm" hidden="1">#REF!</definedName>
    <definedName name="_bdm.C7869753F62E4DEF862287D849030906.edm" hidden="1">#REF!</definedName>
    <definedName name="_bdm.C7B3922953C6426985C1620C7A3C7EDA.edm" hidden="1">#REF!</definedName>
    <definedName name="_bdm.C7B5E620D5BF446BBD2F2F9ED1CE84C6.edm" hidden="1">#REF!</definedName>
    <definedName name="_bdm.C83AD97D91A14FE4A1D7DFE0A8040554.edm" hidden="1">#REF!</definedName>
    <definedName name="_bdm.c83bbd37d1594eb2b02d0575e48ed7c9.edm" hidden="1">#REF!</definedName>
    <definedName name="_bdm.C8643830A6E94EA38F9FA85B5044B4BD.edm" hidden="1">#REF!</definedName>
    <definedName name="_bdm.c86e64d7aa7646cea850b38fb13e12f5.edm" hidden="1">#REF!</definedName>
    <definedName name="_bdm.C89888B65CB6416A987DB28616082433.edm" hidden="1">#REF!</definedName>
    <definedName name="_bdm.C8B172FF4DD6486C8839B8DB3FF07021.edm" hidden="1">#REF!</definedName>
    <definedName name="_bdm.c8bf4ff180e749a491185ffa426301d6.edm" hidden="1">#REF!</definedName>
    <definedName name="_bdm.c8fc4fa847fb4c2383780f7f82fabacf.edm" hidden="1">#REF!</definedName>
    <definedName name="_bdm.C901F1D284624CFDAE0D362EE2B3DB08.edm" hidden="1">#REF!</definedName>
    <definedName name="_bdm.C919E2FBE1C1410A9078E084C4EDB060.edm" hidden="1">#REF!</definedName>
    <definedName name="_bdm.C92F9344CD4041A197E316FB42EBD93A.edm" hidden="1">#REF!</definedName>
    <definedName name="_bdm.C93345598F8046E0ABE2C0B3DBD4BE24.edm" hidden="1">#REF!</definedName>
    <definedName name="_bdm.C93A6D30C24D4347B8A4ED6A391E58C2.edm" hidden="1">#REF!</definedName>
    <definedName name="_bdm.C949A4F419DB4349B94E9AA8CBCFDCC7.edm" hidden="1">#REF!</definedName>
    <definedName name="_bdm.c94e5df7e7194be4954f0197a748b383.edm" hidden="1">#REF!</definedName>
    <definedName name="_bdm.C9958E9530ED4CCDAC70379EF0987E45.edm" hidden="1">#REF!</definedName>
    <definedName name="_bdm.c9a47520da6949a2b5aaba1c8d616fa7.edm" hidden="1">#REF!</definedName>
    <definedName name="_bdm.C9AD4220F5E84754B4C8705317ACDBC8.edm" hidden="1">#REF!</definedName>
    <definedName name="_bdm.C9AD573F369B417FB0A17E768B32D2A8.edm" hidden="1">#REF!</definedName>
    <definedName name="_bdm.ca0246c24b4a411e9c1357fe5fe0d343.edm" hidden="1">#REF!</definedName>
    <definedName name="_bdm.CA22EB1A01294B7A8DC16518C50559A1.edm" hidden="1">#REF!</definedName>
    <definedName name="_bdm.CA2B34821C524FC8842C506A7BF0F92E.edm" hidden="1">#REF!</definedName>
    <definedName name="_bdm.CAA3A0BE16BA4ADE8E79CD663190072B.edm" hidden="1">#REF!</definedName>
    <definedName name="_bdm.CAAD75B892744DA7A396804116BF19C2.edm" hidden="1">#REF!</definedName>
    <definedName name="_bdm.cb55e5eded5c4004a7115b71308cda09.edm" hidden="1">#REF!</definedName>
    <definedName name="_bdm.CB562E7B01B2430AB71C7FF4431F1978.edm" hidden="1">#REF!</definedName>
    <definedName name="_bdm.CC4012F3EC0343DBB9DF06BF0CD5D945.edm" hidden="1">#REF!</definedName>
    <definedName name="_bdm.CC661935DF52489B8A794A954D6DB48E.edm" hidden="1">#REF!</definedName>
    <definedName name="_bdm.CC74865AEA86419E9917B1B189B86EAF.edm" hidden="1">#REF!</definedName>
    <definedName name="_bdm.CCA03FF33CD943F9BFEF286D55E7B2A5.edm" hidden="1">#REF!</definedName>
    <definedName name="_bdm.CCAEA5BBB2584540A0129428FAABD300.edm" hidden="1">#REF!</definedName>
    <definedName name="_bdm.CCC9810E33DE4D12B7AF2ADB20F5BEB6.edm" hidden="1">#REF!</definedName>
    <definedName name="_bdm.CD02C23C739545FDBBCD44A45F204672.edm" hidden="1">#REF!</definedName>
    <definedName name="_bdm.CD0A9DDDB7874725901AE3A54A39619E.edm" hidden="1">#REF!</definedName>
    <definedName name="_bdm.CD2F34CEC87C44AD89C6DC0A97728C3C.edm" hidden="1">#REF!</definedName>
    <definedName name="_bdm.cd3bb972c60f4b6799bf04a025053b04.edm" hidden="1">#REF!</definedName>
    <definedName name="_bdm.CD41228E2217490D805932662E4371D0.edm" hidden="1">#REF!</definedName>
    <definedName name="_bdm.CD5621F051E64326B72F7FCB876E663C.edm" hidden="1">#REF!</definedName>
    <definedName name="_bdm.CD94B0DA786A4320A37B84FE8E23DA4B.edm" hidden="1">#REF!</definedName>
    <definedName name="_bdm.CDF173EE3E1A41E8973597E5BB497984.edm" hidden="1">#REF!</definedName>
    <definedName name="_bdm.CE06C039D2E241A695C61AE6EDB4BCB2.edm" hidden="1">#REF!</definedName>
    <definedName name="_bdm.ce24a018798a47dab1a6a2f6023125eb.edm" hidden="1">#REF!</definedName>
    <definedName name="_bdm.CE552E201B864D44927DBE350E7B1F20.edm" hidden="1">#REF!</definedName>
    <definedName name="_bdm.CE616970932C40DB9157706C8E212B49.edm" hidden="1">#REF!</definedName>
    <definedName name="_bdm.ce713397beca44aaa447f01b04c9589a.edm" hidden="1">#REF!</definedName>
    <definedName name="_bdm.ce746d0f354744839bf93675702a7dae.edm">#REF!</definedName>
    <definedName name="_bdm.CEACD67C453A4F428DBCAA24CD709A75.edm" hidden="1">#REF!</definedName>
    <definedName name="_bdm.ceceb8bb65a74719945fff7c86e63c6a.edm" hidden="1">#REF!</definedName>
    <definedName name="_bdm.ceef965ab9254e0fb3aeb937de166942.edm" hidden="1">#REF!</definedName>
    <definedName name="_bdm.CF07A1EFB0D748BAAB616E3F122F6A97.edm">#REF!</definedName>
    <definedName name="_bdm.CF26F181CFB149089A150B6E9984E88F.edm" hidden="1">#REF!</definedName>
    <definedName name="_bdm.cf3957499ba5406ba8650f9b63ae9311.edm" hidden="1">#REF!</definedName>
    <definedName name="_bdm.CF8AEAF52A8A4887A0B828A298C40612.edm" hidden="1">#REF!</definedName>
    <definedName name="_bdm.CFBDF5A60D4F45978B624A4FDBDBD150.edm" hidden="1">#REF!</definedName>
    <definedName name="_bdm.CFDB9B6656EA475FA558ECC28ABDF43B.edm" hidden="1">#REF!</definedName>
    <definedName name="_bdm.D00E61D5B8B944CD9EBA24AC9DBACA97.edm" hidden="1">#REF!</definedName>
    <definedName name="_bdm.D02F6EF125C248238B666C439D6A2A51.edm" hidden="1">#REF!</definedName>
    <definedName name="_bdm.D02FFBF90BFC4ECC9BCDD4DBAB5E081C.edm" hidden="1">#REF!</definedName>
    <definedName name="_bdm.D06CEF33476C45EFA32AD66EEAC2EEC2.edm" hidden="1">#REF!</definedName>
    <definedName name="_bdm.D0B5158E7D62400290606D346EEF10A2.edm" hidden="1">#REF!</definedName>
    <definedName name="_bdm.D0C8895F3E0C49759DB0F35AD8CFF8E0.edm" hidden="1">#REF!</definedName>
    <definedName name="_bdm.D0F83DB974C443EB8A6E7ACAD54A932B.edm" hidden="1">#REF!</definedName>
    <definedName name="_bdm.D102AF3DDB3D4384AC4BFB0A4221B9F0.edm" hidden="1">#REF!</definedName>
    <definedName name="_bdm.D1C121387866452DBBA16CB6EFCBABFD.edm" hidden="1">#REF!</definedName>
    <definedName name="_bdm.D1FEFEA88C2C4547877F5A0ED2304E28.edm" hidden="1">#REF!</definedName>
    <definedName name="_bdm.D232C8F343EE4CC6A49DC1DC23DD8774.edm" hidden="1">#REF!</definedName>
    <definedName name="_bdm.D23C7ACBF21A40D793C65D25B50902AD.edm" hidden="1">#REF!</definedName>
    <definedName name="_bdm.D23DC4FD72704473BB6B76525B6CCCF8.edm" hidden="1">#REF!</definedName>
    <definedName name="_bdm.D26CB0F4E3234C5391CDD323D32F6ED7.edm" hidden="1">#REF!</definedName>
    <definedName name="_bdm.D30261DB9B9D469E8E9E2C039F0CB884.edm" hidden="1">#REF!</definedName>
    <definedName name="_bdm.D30A773027214C8C80CB0CF3399716F0.edm" hidden="1">#REF!</definedName>
    <definedName name="_bdm.d33f604859b0461fb7619ad0e13fc877.edm" hidden="1">#REF!</definedName>
    <definedName name="_bdm.D367A8158F8B47169108B660EA274B2A.edm" hidden="1">#REF!</definedName>
    <definedName name="_bdm.D37840331CC9481BB2BEDA14DF0BD6B1.edm" hidden="1">#REF!</definedName>
    <definedName name="_bdm.D3A7DB21C85649A8A6B9F73C9315ACC5.edm" hidden="1">#REF!</definedName>
    <definedName name="_bdm.D40C8ED54AA2498EA4EBE72E6C2D4A59.edm" hidden="1">#REF!</definedName>
    <definedName name="_bdm.D429D837152340C38EA79A5A83F9B924.edm" hidden="1">#REF!</definedName>
    <definedName name="_bdm.D42ADBFD56394A30882F9A0DB43183E2.edm" hidden="1">#REF!</definedName>
    <definedName name="_bdm.D43A6B2A947B4EA9A42335B05D28E8EB.edm" hidden="1">#REF!</definedName>
    <definedName name="_bdm.d43c27e15b5741f6a81fc71096633e97.edm" hidden="1">#REF!</definedName>
    <definedName name="_bdm.d46160ba463e4ec58df8f8883b774659.edm" hidden="1">#REF!</definedName>
    <definedName name="_bdm.D486800E6C2E49739CF24EDF97F3D66E.edm" hidden="1">#REF!</definedName>
    <definedName name="_bdm.D48B4A85A822461F93292784D0CDBC2C.edm" hidden="1">#REF!</definedName>
    <definedName name="_bdm.D531C888ABBB4F3B810FF2E2E00DE9DB.edm" hidden="1">#REF!</definedName>
    <definedName name="_bdm.D55E2D82C30D41CF8A500216485DB462.edm" hidden="1">#REF!</definedName>
    <definedName name="_bdm.d589bd86beb942008e152ff1dd420112.edm" hidden="1">#REF!</definedName>
    <definedName name="_bdm.D5A970840F704505A3314E3C89E9F83C.edm" hidden="1">#REF!</definedName>
    <definedName name="_bdm.D5DDEB04E92F4E81BB2D1D182149AE2B.edm" hidden="1">#REF!</definedName>
    <definedName name="_bdm.D5E561EBD92B4887A1BB5A944ECDBDFA.edm" hidden="1">#REF!</definedName>
    <definedName name="_bdm.D614D41991024CCAAEDB7D902319FF2C.edm" hidden="1">#REF!</definedName>
    <definedName name="_bdm.D63AC369283C41A3AD93A70C7FAB1647.edm" hidden="1">#REF!</definedName>
    <definedName name="_bdm.D6F5CF6F8045429480DDCE6E0FB4CF8A.edm" hidden="1">#REF!</definedName>
    <definedName name="_bdm.D724A89772EF435597C68AB01B157F63.edm" hidden="1">#REF!</definedName>
    <definedName name="_bdm.D73213F6F4F9407FA0C555B823D24285.edm" hidden="1">#REF!</definedName>
    <definedName name="_bdm.D7900F04AAD34466900423F5C762C088.edm" hidden="1">#REF!</definedName>
    <definedName name="_bdm.D7A9F781ED78434DB77BE59FC54ECF51.edm" hidden="1">#REF!</definedName>
    <definedName name="_bdm.D7DE95FFB52544A19A85A4C5282095DB.edm" hidden="1">#REF!</definedName>
    <definedName name="_bdm.D7E0526597324D9B9920D7824B2917EC.edm" hidden="1">#N/A</definedName>
    <definedName name="_bdm.D7E80C36DCFE4E09AE86317EF6EF71A4.edm" hidden="1">#REF!</definedName>
    <definedName name="_bdm.d7f5d97357e74fae932e40d0c0b10322.edm" hidden="1">#REF!</definedName>
    <definedName name="_bdm.D803C85391854C059D9E3F186EDAC767.edm" hidden="1">#REF!</definedName>
    <definedName name="_bdm.D81F3D3BC2344DAEBA39101C7F9FC626.edm" hidden="1">#REF!</definedName>
    <definedName name="_bdm.D845F58DA6A74896B2A10E113D27FB4E.edm" hidden="1">#REF!</definedName>
    <definedName name="_bdm.D8A8AED6C35A451DBD164C72F71E65B2.edm" hidden="1">#REF!</definedName>
    <definedName name="_bdm.D8DEE564061E47DDB7B715636B4A0B0B.edm" hidden="1">#REF!</definedName>
    <definedName name="_bdm.D9B7D305DB034E1BB5F9C441FE531BC3.edm" hidden="1">#REF!</definedName>
    <definedName name="_bdm.D9E6F7E2FBDB4FF6A6D632BFBE3A1A0F.edm" hidden="1">#REF!</definedName>
    <definedName name="_bdm.D9EFB0371A604F60ADB25540D81F5187.edm" hidden="1">#REF!</definedName>
    <definedName name="_bdm.da15b73f6f0a43a1a3afc262006f7fd8.edm" hidden="1">#REF!</definedName>
    <definedName name="_bdm.DA2CE3BCBD004D91B92A5B57D9032E7F.edm" hidden="1">#REF!</definedName>
    <definedName name="_bdm.DA33D897B9B84F2CAE9D875355F6FDC3.edm" hidden="1">#REF!</definedName>
    <definedName name="_bdm.DA622D808E164FA586EDD01410DD7228.edm" hidden="1">#REF!</definedName>
    <definedName name="_bdm.DA7319FE7DF34BC29622BC93A21F59AA.edm" hidden="1">#REF!</definedName>
    <definedName name="_bdm.DA89E7F70EAC470B8CBFA84FC39D2782.edm" hidden="1">#REF!</definedName>
    <definedName name="_bdm.DA8E4BEAA3BC40B5B39AB67C3CC0FAC1.edm" hidden="1">#REF!</definedName>
    <definedName name="_bdm.daf99236e71842d9a417b6c6bbe544ea.edm" hidden="1">#REF!</definedName>
    <definedName name="_bdm.DB049A2B315E4B92A452E0AD801CB40B.edm" hidden="1">#REF!</definedName>
    <definedName name="_bdm.DB089156D90B4B79933D639096E43C3B.edm" hidden="1">#REF!</definedName>
    <definedName name="_bdm.DB0C3971A0C2417B86C14813781C5888.edm" hidden="1">#REF!</definedName>
    <definedName name="_bdm.DB18B9B3532749D0B3749A6675DD537B.edm" hidden="1">#REF!</definedName>
    <definedName name="_bdm.DB24C5E4A3CF460381873647FE144664.edm" hidden="1">#REF!</definedName>
    <definedName name="_bdm.DB25E126B6D34EEDA091EADB96E4BEAE.edm" hidden="1">#REF!</definedName>
    <definedName name="_bdm.DB292E5FBE09472195DCDC4CEC8E9FB2.edm" hidden="1">#REF!</definedName>
    <definedName name="_bdm.DB39F701AE5844FFB94A4BC0E1934DDF.edm" hidden="1">#REF!</definedName>
    <definedName name="_bdm.DB3F3353749542AEB2BA4FE23968A3BA.edm" hidden="1">#REF!</definedName>
    <definedName name="_bdm.DB436E1537764B87A4FB5E0F0378124F.edm" hidden="1">#REF!</definedName>
    <definedName name="_bdm.DB4F9E27A278443385B08F81043B0455.edm" hidden="1">#REF!</definedName>
    <definedName name="_bdm.DB515349EA024DAD9C7F190FBAD9F8F2.edm" hidden="1">#REF!</definedName>
    <definedName name="_bdm.DB532E19E1024187875B38658C500AFB.edm">#REF!</definedName>
    <definedName name="_bdm.DB532F732FF843DDBBEC74FF8E6803EE.edm" hidden="1">#REF!</definedName>
    <definedName name="_bdm.DB605B37F9B841669618E7C663239E8A.edm" hidden="1">#REF!</definedName>
    <definedName name="_bdm.DB7BA6C187C24D4EA5A8AC7719074FE8.edm" hidden="1">#REF!</definedName>
    <definedName name="_bdm.DB85C972A9E4405AB18A1A0B780944D5.edm" hidden="1">#REF!</definedName>
    <definedName name="_bdm.DB8B16C93C7D494E873D7E76D22A7256.edm" hidden="1">#REF!</definedName>
    <definedName name="_bdm.DB8FA9C8CC374D0C9D6490C2A269D104.edm" hidden="1">#REF!</definedName>
    <definedName name="_bdm.DB8FE099AB7E488FA29D41FF8ACA9EB7.edm" hidden="1">#REF!</definedName>
    <definedName name="_bdm.DB90E7AC81D6440C96E6B64E1FCB702B.edm" hidden="1">#REF!</definedName>
    <definedName name="_bdm.DB926D1B70E6470DB03E56786CCEF888.edm" hidden="1">#REF!</definedName>
    <definedName name="_bdm.DB9B086AA6574EF9A403E92B4374FC3E.edm" hidden="1">#REF!</definedName>
    <definedName name="_bdm.DBA6881D7206487DA46DB190EE0B9738.edm" hidden="1">#REF!</definedName>
    <definedName name="_bdm.DBB35AFDB84F444E9F04DE14815C752C.edm" hidden="1">#REF!</definedName>
    <definedName name="_bdm.DBB48143F45048CCBFD4DA6394DBE336.edm" hidden="1">#REF!</definedName>
    <definedName name="_bdm.DBBB0A11890D45848CD4E45328F1B3BE.edm" hidden="1">#REF!</definedName>
    <definedName name="_bdm.DBC6C4D0B03242F6B887310621D681FE.edm" hidden="1">#REF!</definedName>
    <definedName name="_bdm.DBDDCE6D291340DFA73C1EAB7ABAD6AE.edm" hidden="1">#REF!</definedName>
    <definedName name="_bdm.DBE1272AFA18457C896F79A2C6BCD46F.edm" hidden="1">#REF!</definedName>
    <definedName name="_bdm.DBEC67517F16417A8C67C9FCD0FC2723.edm" hidden="1">#REF!</definedName>
    <definedName name="_bdm.DBED0FF28B7F46BF836FE32D4DE46B03.edm" hidden="1">#REF!</definedName>
    <definedName name="_bdm.DBF118B3FDF34427BAE90EA780EFA492.edm" hidden="1">#REF!</definedName>
    <definedName name="_bdm.DBF8F79D2FE244698C14155A4A3CFA25.edm" hidden="1">#REF!</definedName>
    <definedName name="_bdm.DC05EE7192314DAEA4E5D2DE498851E9.edm" hidden="1">#REF!</definedName>
    <definedName name="_bdm.DC2A6BFF8FDB4CF2AC4D3ABA1006C2A8.edm" hidden="1">#REF!</definedName>
    <definedName name="_bdm.DC5D1321DA6D45E68170C4C18B2BFAEA.edm" hidden="1">#REF!</definedName>
    <definedName name="_bdm.DC6BB8B1A69D49388F61B1AAC028DD3E.edm" hidden="1">#REF!</definedName>
    <definedName name="_bdm.DCD9B146ADB94095A9C212D3AB55B2A9.edm" hidden="1">#REF!</definedName>
    <definedName name="_bdm.DD2EB358DB8242CCBF6348A49599241C.edm" hidden="1">#REF!</definedName>
    <definedName name="_bdm.dd3529585cba4e928f9b6e8e72d89709.edm" hidden="1">#REF!</definedName>
    <definedName name="_bdm.DD3A777DEDAC415E8EA8F26D10D36D7F.edm" hidden="1">#REF!</definedName>
    <definedName name="_bdm.DD6A5504D7E5491C9B1A3B4771E1D765.edm" hidden="1">#REF!</definedName>
    <definedName name="_bdm.DDA4DBB180794BB48F5C8CBF0F349EE5.edm" hidden="1">#REF!</definedName>
    <definedName name="_bdm.DDDD6E5329AE4C4DA58AD683A6576AC1.edm" hidden="1">#REF!</definedName>
    <definedName name="_bdm.DE97A8336B184AC5A9FB37F107E84FCE.edm" hidden="1">#REF!</definedName>
    <definedName name="_bdm.DEA02B8DB9594F51BA561009BFB2731A.edm" hidden="1">#REF!</definedName>
    <definedName name="_bdm.DEA735CBAA404253B1B4F0518A38A805.edm" hidden="1">#REF!</definedName>
    <definedName name="_bdm.DEB4D18E25554E9B9A5DB29485574589.edm" hidden="1">#REF!</definedName>
    <definedName name="_bdm.DEF40CCAFC434F01AED517A0170F26A1.edm" hidden="1">#REF!</definedName>
    <definedName name="_bdm.DF001F96308246FB9DC9475DB6ED38B6.edm" hidden="1">#REF!</definedName>
    <definedName name="_bdm.df45f79ce6204b518349eb5127b4d3c9.edm" hidden="1">#REF!</definedName>
    <definedName name="_bdm.DF4787741ED340E4BA22F1EE08BF0FBA.edm" hidden="1">#REF!</definedName>
    <definedName name="_bdm.DF9AC0CCB2AC4F71A75F09BAC7CA1CAA.edm" hidden="1">#REF!</definedName>
    <definedName name="_bdm.DFFD8463C52F480597C295CE0061B749.edm" hidden="1">#REF!</definedName>
    <definedName name="_bdm.dffeac875f3844ec8354ae9d88917e89.edm" hidden="1">#REF!</definedName>
    <definedName name="_bdm.e0356664aff14693a7cb956860956da6.edm" hidden="1">#REF!</definedName>
    <definedName name="_bdm.E04F324313F6410C999F83D4CAFFCBD2.edm" hidden="1">#REF!</definedName>
    <definedName name="_bdm.E08624CFAEA8465AB1001A3F70BA9184.edm" hidden="1">#REF!</definedName>
    <definedName name="_bdm.E1101F0FDC18492985DF2B681C6177F8.edm" hidden="1">#REF!</definedName>
    <definedName name="_bdm.E127B9C17214479AB1ED8C2EA5DB7A1C.edm" hidden="1">#REF!</definedName>
    <definedName name="_bdm.E16AA22F72854DC8A219AE4B93DD3350.edm" hidden="1">#REF!</definedName>
    <definedName name="_bdm.E196C6C829914D51A512DB825391ED87.edm" hidden="1">#REF!</definedName>
    <definedName name="_bdm.E1A69C89EBB24F4D952BDB6180BBA079.edm" hidden="1">#REF!</definedName>
    <definedName name="_bdm.E1EFFF212CA54AC1BE9CAEB828DBA37D.edm" hidden="1">#REF!</definedName>
    <definedName name="_bdm.E237ECE97E4F45DDBB714AB96BFE8044.edm" hidden="1">#REF!</definedName>
    <definedName name="_bdm.E281F4DB11574CBDBFA8D43C67F442A2.edm" hidden="1">#REF!</definedName>
    <definedName name="_bdm.E29A8D4128BA4CABB58FED5F440A826F.edm" hidden="1">#REF!</definedName>
    <definedName name="_bdm.E2C7C43F0A4B40B9A025FF96CCC217DB.edm" hidden="1">#REF!</definedName>
    <definedName name="_bdm.E341976468C04C1DBB314A44D0DDAF35.edm" hidden="1">#REF!</definedName>
    <definedName name="_bdm.E3792F1A396F4ADBBEECAD320E41FE7A.edm" hidden="1">#REF!</definedName>
    <definedName name="_bdm.E399650C6ACE4A7CAD050586AE31D7CF.edm" hidden="1">#REF!</definedName>
    <definedName name="_bdm.E3B8AE6EF8914F7DB18E4F1A4973F89D.edm" hidden="1">#REF!</definedName>
    <definedName name="_bdm.E41CF12B095149FFB2BD9DEAE2ED9193.edm" hidden="1">#REF!</definedName>
    <definedName name="_bdm.E44A08A667E64E768F42A66AC843E075.edm" hidden="1">#REF!</definedName>
    <definedName name="_bdm.E472B88BDB2C45C2BF0C699B09804764.edm" hidden="1">#REF!</definedName>
    <definedName name="_bdm.e491a3cbd7b14382b45b92d7a80821ae.edm" hidden="1">#REF!</definedName>
    <definedName name="_bdm.E49F5417AA2B4CCD9FBE730167B9EA44.edm" hidden="1">#REF!</definedName>
    <definedName name="_bdm.E4EACF2F9B1D411DB6CD9999843D5FFF.edm" hidden="1">#REF!</definedName>
    <definedName name="_bdm.e5049aae21d64ffd946303c1249e10a9.edm" hidden="1">#REF!</definedName>
    <definedName name="_bdm.E54BC4B64FDA4D73A852BDB8F79DB043.edm" hidden="1">#REF!</definedName>
    <definedName name="_bdm.E55CA877296742F2B5DDE108555FB089.edm" hidden="1">#REF!</definedName>
    <definedName name="_bdm.E5605DB323604A1FBBD45B9E43AF70DB.edm" hidden="1">#REF!</definedName>
    <definedName name="_bdm.E581D81EB4034397B5772E280C5F75DB.edm" hidden="1">#REF!</definedName>
    <definedName name="_bdm.E5A444EA9F4B40DB9B89E3BDC9E559AE.edm" hidden="1">#REF!</definedName>
    <definedName name="_bdm.E5D282609A0B4D0DAE1ADEA10369C019.edm" hidden="1">#REF!</definedName>
    <definedName name="_bdm.E5E791ED8BD04267A71BD33F4FFBEA2A.edm" hidden="1">#REF!</definedName>
    <definedName name="_bdm.E5FCA2B671104E398A1A6A5363479854.edm" hidden="1">#REF!</definedName>
    <definedName name="_bdm.e620ecc6c9fc49eaa121b465e07e4557.edm" hidden="1">#REF!</definedName>
    <definedName name="_bdm.E64AAE0B73294C9096BD67FA1B1DBAC2.edm" hidden="1">#REF!</definedName>
    <definedName name="_bdm.E6739969AB044A489F0B06CDB63ABB46.edm" hidden="1">#REF!</definedName>
    <definedName name="_bdm.E69A3EEB583F457C97A8CDB76AB1A85B.edm" hidden="1">#REF!</definedName>
    <definedName name="_bdm.E6CCBAC3F22F40679F919A43F2215699.edm" hidden="1">#REF!</definedName>
    <definedName name="_bdm.e6dccd4ab8d3434685207de9b0e69c8f.edm" hidden="1">#REF!</definedName>
    <definedName name="_bdm.E6E0DB0B5A064057AE567ADB769917FF.edm" hidden="1">#REF!</definedName>
    <definedName name="_bdm.E7010911E549458CB973A32F4D97EBB9.edm" hidden="1">#REF!</definedName>
    <definedName name="_bdm.E7056C9B7CC842DDB32906D0F2777A5E.edm" hidden="1">#REF!</definedName>
    <definedName name="_bdm.e7e1412bd1fb44b398c35cf6c38712e6.edm" hidden="1">#REF!</definedName>
    <definedName name="_bdm.E7EC5B8EF08C4C3BAB3785978BF0B5BD.edm" hidden="1">#REF!</definedName>
    <definedName name="_bdm.E80AC11DB2844039A118450E9259054D.edm" hidden="1">#REF!</definedName>
    <definedName name="_bdm.e831c9bdcc9e4ea39748711c694b0e99.edm" hidden="1">#REF!</definedName>
    <definedName name="_bdm.E850BD7AB7294631B8587BD80E04DD87.edm">#REF!</definedName>
    <definedName name="_bdm.E853EF6B134B4C16BBD2055C4EB720E8.edm" hidden="1">#REF!</definedName>
    <definedName name="_bdm.E87DB17F54944418A1B0B38687C51785.edm" hidden="1">#REF!</definedName>
    <definedName name="_bdm.E8B440B1020748E0A74C372D3D5130D4.edm" hidden="1">#REF!</definedName>
    <definedName name="_bdm.E8CC42C87736483EAF54E9EDC638A723.edm" hidden="1">#REF!</definedName>
    <definedName name="_bdm.E8DC28C4ECF545EBB3DB267326F89721.edm" hidden="1">#REF!</definedName>
    <definedName name="_bdm.E8E49C6DF7BD45AE9D28FA42F05764BF.edm" hidden="1">#REF!</definedName>
    <definedName name="_bdm.E90D338B680541AE83FFB6ED1FAF8655.edm" hidden="1">#REF!</definedName>
    <definedName name="_bdm.e968351b55634f6aaebfc2c971dafc90.edm" hidden="1">#REF!</definedName>
    <definedName name="_bdm.E987EC6F39CD4001A60F7917FE1BD78B.edm" hidden="1">#REF!</definedName>
    <definedName name="_bdm.E99FDE79017849CEB4FAE2F9F0A6A9BB.edm" hidden="1">#REF!</definedName>
    <definedName name="_bdm.E9A47572DB1B43258D356C80A69476E6.edm" hidden="1">#REF!</definedName>
    <definedName name="_bdm.E9C037BEB4C74761B78E731884E077FD.edm" hidden="1">#REF!</definedName>
    <definedName name="_bdm.e9c186b9884640c7ac1adb359156e152.edm" hidden="1">#REF!</definedName>
    <definedName name="_bdm.E9D1D6F0D15A48E0A7C10FEB13081CE7.edm" hidden="1">#REF!</definedName>
    <definedName name="_bdm.EA467C3FF79A48EA8DBB7D8A7493DCD4.edm" hidden="1">#REF!</definedName>
    <definedName name="_bdm.EA870B5264F94FBE89EA90292A61304E.edm" hidden="1">#REF!</definedName>
    <definedName name="_bdm.EABD7622F59342AA92BA0C75777614E8.edm" hidden="1">#REF!</definedName>
    <definedName name="_bdm.EADB9DF28D384A668BCA8280DFB21722.edm" hidden="1">#REF!</definedName>
    <definedName name="_bdm.EAE9F3664D4E4B80B684B7E7730B97DB.edm" hidden="1">#REF!</definedName>
    <definedName name="_bdm.EAEC9C3D50474F6CA7AEE5FBEDB1FC8E.edm" hidden="1">#REF!</definedName>
    <definedName name="_bdm.EB0EF95B174A4E97A3C7A9BFB7916D88.edm" hidden="1">#REF!</definedName>
    <definedName name="_bdm.EB175D349DBA44CDB0F1A9ECD9B01B81.edm" hidden="1">#REF!</definedName>
    <definedName name="_bdm.EB547E799A234555ADCC92877C5BE645.edm" hidden="1">#REF!</definedName>
    <definedName name="_bdm.EB702D6F10D84C47A75DB5398DAC3225.edm" hidden="1">#REF!</definedName>
    <definedName name="_bdm.eb9f774384fb44cb841a458a86d91fe9.edm" hidden="1">#REF!</definedName>
    <definedName name="_bdm.EBB4C61897FC4145B3E2516971DE7E00.edm" hidden="1">#REF!</definedName>
    <definedName name="_bdm.EBD7C3F8DB254A478AADA054B83D15BB.edm" hidden="1">#REF!</definedName>
    <definedName name="_bdm.EC08379C373944719368479BE13D9A01.edm" hidden="1">#REF!</definedName>
    <definedName name="_bdm.EC0B4CC3718B472CAAC63BD6DB1524E8.edm" hidden="1">#REF!</definedName>
    <definedName name="_bdm.ec392cdd89b246f6b0eb47f49d8944e6.edm" hidden="1">#REF!</definedName>
    <definedName name="_bdm.EC42E14F8C384DFCBBBC070262B0130C.edm" hidden="1">#REF!</definedName>
    <definedName name="_bdm.ECCEEA5CE6234DB7BBDAA4EB9ECC9B8D.edm" hidden="1">#REF!</definedName>
    <definedName name="_bdm.ECDE5E1D9FDF474DBBDC242EA9DC38C4.edm" hidden="1">#REF!</definedName>
    <definedName name="_bdm.ECE215B0F4474189ADA6EF0427D8D0FD.edm" hidden="1">#REF!</definedName>
    <definedName name="_bdm.ED13255F8455447A858ECBB846C3B80F.edm" hidden="1">#REF!</definedName>
    <definedName name="_bdm.ED4882D3B1544BDBB4C8E22CC5049187.edm" hidden="1">#REF!</definedName>
    <definedName name="_bdm.ED59E6E6064D4F13A401640D8F9B8FA1.edm" hidden="1">#REF!</definedName>
    <definedName name="_bdm.ED8329B30F874A4C9452471685EE0149.edm" hidden="1">#REF!</definedName>
    <definedName name="_bdm.ED89D511B4464DBA9D8EA4A5892C8EFC.edm" hidden="1">#REF!</definedName>
    <definedName name="_bdm.EDA3E7AB02AF4662834D8BE25FE3EEE0.edm" hidden="1">#REF!</definedName>
    <definedName name="_bdm.EDB591441A3248EFAC480620A9466411.edm" hidden="1">#REF!</definedName>
    <definedName name="_bdm.EDB652D6CC4B484494C32AB1EA10BD80.edm" hidden="1">#REF!</definedName>
    <definedName name="_bdm.EDC29D1FE1F344DBAC6A7BE40BFC88FB.edm" hidden="1">#REF!</definedName>
    <definedName name="_bdm.edcc4b88f07b4d1a888964801b0caace.edm" hidden="1">#REF!</definedName>
    <definedName name="_bdm.EE0FB59DB0B249099918E2675FA629EC.edm" hidden="1">#REF!</definedName>
    <definedName name="_bdm.EE183A83615343489AC5C085EFD94277.edm" hidden="1">#REF!</definedName>
    <definedName name="_bdm.EE20C16EF38744E19AC92C22DDFD9E24.edm" hidden="1">#REF!</definedName>
    <definedName name="_bdm.EE3C9B6006AE468882D67724B13B5AB8.edm" hidden="1">#REF!</definedName>
    <definedName name="_bdm.EE5273584EFC4DC4AFBBE922C5CFCFDB.edm" hidden="1">#REF!</definedName>
    <definedName name="_bdm.EE790F3666A3448B8140462F03A90B42.edm" hidden="1">#REF!</definedName>
    <definedName name="_bdm.EE7D419E3C6D473EB40A58A5D92BAA6F.edm" hidden="1">#REF!</definedName>
    <definedName name="_bdm.EE7F5DB33ECE4A738F8EBE47A860BDD0.edm" hidden="1">#REF!</definedName>
    <definedName name="_bdm.EE969B8AED15496BB9A78507D8CFC267.edm" hidden="1">#REF!</definedName>
    <definedName name="_bdm.EEA10E8EF44A49F2B2308A3B86DBDBEF.edm" hidden="1">#REF!</definedName>
    <definedName name="_bdm.ef0f6d4daea54433aba0fcdae9b14d7e.edm" hidden="1">#REF!</definedName>
    <definedName name="_bdm.ef3a84a6db814536808b6c026e261fa5.edm" hidden="1">#REF!</definedName>
    <definedName name="_bdm.ef4f4e44c068464a93bbe618a0a29fec.edm">#REF!</definedName>
    <definedName name="_bdm.EF9E92026D6344139D0E1AD219310393.edm" hidden="1">#REF!</definedName>
    <definedName name="_bdm.EFC8C47572F24A23A2D1DF11DBA33452.edm" hidden="1">#REF!</definedName>
    <definedName name="_bdm.efcbd69260ea4ab6b13dddaadc5672f1.edm" hidden="1">#REF!</definedName>
    <definedName name="_bdm.EFF7108FB2CF486CB02CDB3D036B8F4C.edm" hidden="1">#REF!</definedName>
    <definedName name="_bdm.F069100E7064405CA2B77635C455EB09.edm" hidden="1">#REF!</definedName>
    <definedName name="_bdm.F06EFB77CAFD4D9EBE4BF50451045091.edm" hidden="1">#REF!</definedName>
    <definedName name="_bdm.F0CE59AB34B648C484957C12C69B31B0.edm" hidden="1">#REF!</definedName>
    <definedName name="_bdm.f0cf77fbe11444718a99346b2348416b.edm" hidden="1">#REF!</definedName>
    <definedName name="_bdm.F0D4BE613A10436BAABB80B2153F0DDE.edm" hidden="1">#REF!</definedName>
    <definedName name="_bdm.F0ED7D02F7EB4A878C4236BEF3F179DB.edm" hidden="1">#REF!</definedName>
    <definedName name="_bdm.F1018CA448DF4615B96F8A583DBE2AD0.edm" hidden="1">#REF!</definedName>
    <definedName name="_bdm.F14DFC4F5AEC4CA087E346F358DDE4D8.edm" hidden="1">#REF!</definedName>
    <definedName name="_bdm.F171BD965E254083851FF76748AA6309.edm" hidden="1">#REF!</definedName>
    <definedName name="_bdm.F194395CFDA44928BD93FF43C0B3DDFE.edm" hidden="1">#REF!</definedName>
    <definedName name="_bdm.f1a46332803f422d9477c01007c78a0c.edm" hidden="1">#REF!</definedName>
    <definedName name="_bdm.F1F4C95B8A15466DB8F634532E2B8CAD.edm" hidden="1">#REF!</definedName>
    <definedName name="_bdm.F233A95951EA4A2184253762DCF75F39.edm" hidden="1">#REF!</definedName>
    <definedName name="_bdm.F2442F3FFE644900BF536D13E3AF6519.edm" hidden="1">#REF!</definedName>
    <definedName name="_bdm.f252da5b707649eaaf90ddaf95e342b1.edm" hidden="1">#REF!</definedName>
    <definedName name="_bdm.F289BB85805949C4A2DB02778B66B1FC.edm" hidden="1">#REF!</definedName>
    <definedName name="_bdm.F2B5D96200E64C6A9DBDF04EFCF1D487.edm" hidden="1">#REF!</definedName>
    <definedName name="_bdm.F2DB89BE62CC409980CB013651416C5F.edm" hidden="1">#REF!</definedName>
    <definedName name="_bdm.F318331F90E043D2B4BFAB3111DA6473.edm" hidden="1">#REF!</definedName>
    <definedName name="_bdm.F34FA75E66584EE09742F3C0B340ED1F.edm" hidden="1">#REF!</definedName>
    <definedName name="_bdm.F351F5D7D9324A4DB7FEA1670EB66B18.edm" hidden="1">#REF!</definedName>
    <definedName name="_bdm.F39A274416224CF783DBAD15239F882D.edm" hidden="1">#REF!</definedName>
    <definedName name="_bdm.F4182C62B36C4D60ABF0D5ADEA39DE21.edm" hidden="1">#REF!</definedName>
    <definedName name="_bdm.F42A9DBD7F844D2E8A75BAAADEEBC874.edm" hidden="1">#REF!</definedName>
    <definedName name="_bdm.f43da225cff34b7992a86073b4eee5d7.edm" hidden="1">#REF!</definedName>
    <definedName name="_bdm.f482b124e8ea49738352fda7cfb1cf72.edm" hidden="1">#REF!</definedName>
    <definedName name="_bdm.F487C2FD443644E38D68CEDC9F040636.edm" hidden="1">#REF!</definedName>
    <definedName name="_bdm.F4BAA608324149CDBA81AD9250AD0847.edm" hidden="1">#REF!</definedName>
    <definedName name="_bdm.F5396D83C20944CA9B6C9D559399ED94.edm" hidden="1">#REF!</definedName>
    <definedName name="_bdm.f54ca6079d22404cbe2b696440516040.edm" hidden="1">#REF!</definedName>
    <definedName name="_bdm.F564644ED1F546C59AC7E887DB403406.edm" hidden="1">#REF!</definedName>
    <definedName name="_bdm.F586EBF5B1A64D03BC43B28415951AC7.edm" hidden="1">#REF!</definedName>
    <definedName name="_bdm.F58B819E41E24C2B99216BCC9154DBD9.edm" hidden="1">#REF!</definedName>
    <definedName name="_bdm.f64ca16ab68340d091b1d33ca0b6e604.edm" hidden="1">#REF!</definedName>
    <definedName name="_bdm.F65E72495B8C4DF0B546AB8B59632D7C.edm" hidden="1">#REF!</definedName>
    <definedName name="_bdm.F6AB1E7E95D547DBB2DCB027145A2DB0.edm" hidden="1">#REF!</definedName>
    <definedName name="_bdm.F6C0DB28ACD34BCCA3BEBF75AA86DBDC.edm" hidden="1">#REF!</definedName>
    <definedName name="_bdm.F716E6A1D9E64A55AD8EC24F4B09C26C.edm" hidden="1">#REF!</definedName>
    <definedName name="_bdm.f72d7e14f24a4ec594838a06395fa586.edm" hidden="1">#REF!</definedName>
    <definedName name="_bdm.F746AF400F5D4DB89219976C37778FC9.edm" hidden="1">#REF!</definedName>
    <definedName name="_bdm.F7586EE4147340A88DF310C348DC7159.edm" hidden="1">#REF!</definedName>
    <definedName name="_bdm.F7C7612207044E3CAAD851DD65E18086.edm" hidden="1">#REF!</definedName>
    <definedName name="_bdm.F7CCCA7BE9D54B5E94765AFFE8D7C09F.edm" hidden="1">#N/A</definedName>
    <definedName name="_bdm.F7E3D1DBCA6D4C9DA6729FD3274B50AC.edm" hidden="1">#REF!</definedName>
    <definedName name="_bdm.F804C879DFA542BC82553E2CCDDA2294.edm" hidden="1">#REF!</definedName>
    <definedName name="_bdm.F82F323EB83B4B8C8AD2E7C35BD2993E.edm" hidden="1">#REF!</definedName>
    <definedName name="_bdm.F856045F768543EC9E12CA688226A4AF.edm" hidden="1">#REF!</definedName>
    <definedName name="_bdm.F85D0A9C478D493AB35A1F4A0118446F.edm" hidden="1">#REF!</definedName>
    <definedName name="_bdm.F8684D9EF1B54DB5A856CE4F6D14115D.edm" hidden="1">#REF!</definedName>
    <definedName name="_bdm.F89B04D8C7F845B4ACB463DB36B6AF1D.edm" hidden="1">#REF!</definedName>
    <definedName name="_bdm.F8A8DCEB4DD84118B520FF6070B6FAA2.edm" hidden="1">#REF!</definedName>
    <definedName name="_bdm.F91A51A5FFD141BD821009884766DBC6.edm" hidden="1">#REF!</definedName>
    <definedName name="_bdm.F937BDB1677C45289CC8DDB635C5EDB8.edm" hidden="1">#REF!</definedName>
    <definedName name="_bdm.F93AD3D7C6354ADBBCDFB37DD0CE3A41.edm" hidden="1">#REF!</definedName>
    <definedName name="_bdm.F99620898B0D471AB44D996DBE1BB511.edm" hidden="1">#REF!</definedName>
    <definedName name="_bdm.F996809EF7954C9797DBF7416407EB47.edm" hidden="1">#REF!</definedName>
    <definedName name="_bdm.F9B419C7B188464B9911240B95DECF10.edm" hidden="1">#REF!</definedName>
    <definedName name="_bdm.FA206C7EF05344A1ADB2599D6DDD41D6.edm" hidden="1">#REF!</definedName>
    <definedName name="_bdm.FA28A714963F419AA6A87D32C03B2F66.edm" hidden="1">#REF!</definedName>
    <definedName name="_bdm.FA4784962DB845C28C35A22EF9035963.edm" hidden="1">#REF!</definedName>
    <definedName name="_bdm.FA5944A4D7D644CA8283449B5AE2024F.edm" hidden="1">#REF!</definedName>
    <definedName name="_bdm.FA5ADAAA46F14946823D81E9761CDEB4.edm">#REF!</definedName>
    <definedName name="_bdm.FA5EADE9F91745999510034EC433119A.edm" hidden="1">#REF!</definedName>
    <definedName name="_bdm.FA8C54D7FDB44E1DA614F26177595A76.edm" hidden="1">#REF!</definedName>
    <definedName name="_bdm.FAA43AF139F14D89B400DBE6794BF8BA.edm" hidden="1">#REF!</definedName>
    <definedName name="_bdm.fad79cfd8c724f4fb4fa4bd50bf3e80c.edm" hidden="1">#REF!</definedName>
    <definedName name="_bdm.FastTrackBookmark.12_13_2017_10_08_49_PM.edm" hidden="1">#REF!</definedName>
    <definedName name="_bdm.FastTrackBookmark.7_21_2014_7_37_33_PM.edm" hidden="1">#REF!</definedName>
    <definedName name="_bdm.FB18DEB01EA64EDDBA945360BC456BA7.edm" hidden="1">#REF!</definedName>
    <definedName name="_bdm.FB45B4106C6E4DB78A3545CC57CD62BB.edm" hidden="1">#REF!</definedName>
    <definedName name="_bdm.FB5994132961411DBC4FBEA0FA486A6E.edm" hidden="1">#REF!</definedName>
    <definedName name="_bdm.FB828C1D7DC74E6393AC51D0BBE41945.edm" hidden="1">#REF!</definedName>
    <definedName name="_bdm.FB8D8AB244B64BB9B4F5F5A4C5205085.edm" hidden="1">#REF!</definedName>
    <definedName name="_bdm.FBC8F4734CD44B95848F689416B40C4F.edm" hidden="1">#REF!</definedName>
    <definedName name="_bdm.FC139DC6C5684D8D9B467F38E95DF8DB.edm" hidden="1">#REF!</definedName>
    <definedName name="_bdm.FC3C9FD32CF54462928974300354C198.edm" hidden="1">#REF!</definedName>
    <definedName name="_bdm.FC7B4DBB8982418A84C8DA648769B987.edm" hidden="1">#REF!</definedName>
    <definedName name="_bdm.fc8e49f792194aa2a2d0e2a7ab380cbf.edm">#REF!</definedName>
    <definedName name="_bdm.fcc3c2e62e6a4d5688d33611eff53a3d.edm" hidden="1">#REF!</definedName>
    <definedName name="_bdm.FCC937F19CB64D0188DC283B313DCD9A.edm" hidden="1">#REF!</definedName>
    <definedName name="_bdm.fcf6e00ad80b48a6998240808bbc7a82.edm" hidden="1">#REF!</definedName>
    <definedName name="_bdm.FD0DB46453494CD49DC9A44E8BB574DB.edm" hidden="1">#REF!</definedName>
    <definedName name="_bdm.FD11081C47E44ADA869FF18B0E0F83DD.edm" hidden="1">#REF!</definedName>
    <definedName name="_bdm.FD260854A1804E568BFDE25866FADD46.edm" hidden="1">#REF!</definedName>
    <definedName name="_bdm.FD88D4F399DB457E812A2937CF8794F2.edm" hidden="1">#REF!</definedName>
    <definedName name="_bdm.FE4A89C4AFEA43C7A2CD83D3C66DD3AC.edm" hidden="1">#REF!</definedName>
    <definedName name="_bdm.FE657AD6FD0E4F42867F012EBEA60E21.edm" hidden="1">#REF!</definedName>
    <definedName name="_bdm.FE887521B4A6453CBC5BCC1AF977913A.edm" hidden="1">#REF!</definedName>
    <definedName name="_bdm.feb2410e654b4cb981eea8122e426e52.edm" hidden="1">#REF!</definedName>
    <definedName name="_bdm.FEDB395C3009431FA3FF5CEEBC0B1187.edm" hidden="1">#REF!</definedName>
    <definedName name="_bdm.FF6B8D47B5D64CAAA4743AAE6E5C716E.edm" hidden="1">#REF!</definedName>
    <definedName name="_bdm.FF85CAAB95E0401DB5286097073CEA44.edm" hidden="1">#REF!</definedName>
    <definedName name="_bdm.FF940D7773B94856B876508EE5C55C0E.edm" hidden="1">#REF!</definedName>
    <definedName name="_bdm.FFCECC5BD0F74461B12866D14C8ADB12.edm" hidden="1">#REF!</definedName>
    <definedName name="_bdm1" hidden="1">#REF!</definedName>
    <definedName name="_bdm2" hidden="1">#REF!</definedName>
    <definedName name="_bdm3" hidden="1">#REF!</definedName>
    <definedName name="_bm" hidden="1">#REF!</definedName>
    <definedName name="_BS1" hidden="1">{"OEE OAP",#N/A,FALSE,"oap";"OEE APAP",#N/A,FALSE,"apap";"OEE nitros",#N/A,FALSE,"nitros"}</definedName>
    <definedName name="_Budget_for_Measure" hidden="1">#REF!</definedName>
    <definedName name="_c" hidden="1">{"Fiesta Facer Page",#N/A,FALSE,"Q_C_S";"Fiesta Main Page",#N/A,FALSE,"V_L";"Fiesta 95BP Struct",#N/A,FALSE,"StructBP";"Fiesta Post 95BP Struct",#N/A,FALSE,"AdjStructBP"}</definedName>
    <definedName name="_c_1" hidden="1">{"Fiesta Facer Page",#N/A,FALSE,"Q_C_S";"Fiesta Main Page",#N/A,FALSE,"V_L";"Fiesta 95BP Struct",#N/A,FALSE,"StructBP";"Fiesta Post 95BP Struct",#N/A,FALSE,"AdjStructBP"}</definedName>
    <definedName name="_c_1_1" hidden="1">{"Fiesta Facer Page",#N/A,FALSE,"Q_C_S";"Fiesta Main Page",#N/A,FALSE,"V_L";"Fiesta 95BP Struct",#N/A,FALSE,"StructBP";"Fiesta Post 95BP Struct",#N/A,FALSE,"AdjStructBP"}</definedName>
    <definedName name="_c_1_2" hidden="1">{"Fiesta Facer Page",#N/A,FALSE,"Q_C_S";"Fiesta Main Page",#N/A,FALSE,"V_L";"Fiesta 95BP Struct",#N/A,FALSE,"StructBP";"Fiesta Post 95BP Struct",#N/A,FALSE,"AdjStructBP"}</definedName>
    <definedName name="_c_1_3" hidden="1">{"Fiesta Facer Page",#N/A,FALSE,"Q_C_S";"Fiesta Main Page",#N/A,FALSE,"V_L";"Fiesta 95BP Struct",#N/A,FALSE,"StructBP";"Fiesta Post 95BP Struct",#N/A,FALSE,"AdjStructBP"}</definedName>
    <definedName name="_c_1_4" hidden="1">{"Fiesta Facer Page",#N/A,FALSE,"Q_C_S";"Fiesta Main Page",#N/A,FALSE,"V_L";"Fiesta 95BP Struct",#N/A,FALSE,"StructBP";"Fiesta Post 95BP Struct",#N/A,FALSE,"AdjStructBP"}</definedName>
    <definedName name="_c_1_5" hidden="1">{"Fiesta Facer Page",#N/A,FALSE,"Q_C_S";"Fiesta Main Page",#N/A,FALSE,"V_L";"Fiesta 95BP Struct",#N/A,FALSE,"StructBP";"Fiesta Post 95BP Struct",#N/A,FALSE,"AdjStructBP"}</definedName>
    <definedName name="_c_2" hidden="1">{"Fiesta Facer Page",#N/A,FALSE,"Q_C_S";"Fiesta Main Page",#N/A,FALSE,"V_L";"Fiesta 95BP Struct",#N/A,FALSE,"StructBP";"Fiesta Post 95BP Struct",#N/A,FALSE,"AdjStructBP"}</definedName>
    <definedName name="_c_2_1" hidden="1">{"Fiesta Facer Page",#N/A,FALSE,"Q_C_S";"Fiesta Main Page",#N/A,FALSE,"V_L";"Fiesta 95BP Struct",#N/A,FALSE,"StructBP";"Fiesta Post 95BP Struct",#N/A,FALSE,"AdjStructBP"}</definedName>
    <definedName name="_c_2_2" hidden="1">{"Fiesta Facer Page",#N/A,FALSE,"Q_C_S";"Fiesta Main Page",#N/A,FALSE,"V_L";"Fiesta 95BP Struct",#N/A,FALSE,"StructBP";"Fiesta Post 95BP Struct",#N/A,FALSE,"AdjStructBP"}</definedName>
    <definedName name="_c_2_3" hidden="1">{"Fiesta Facer Page",#N/A,FALSE,"Q_C_S";"Fiesta Main Page",#N/A,FALSE,"V_L";"Fiesta 95BP Struct",#N/A,FALSE,"StructBP";"Fiesta Post 95BP Struct",#N/A,FALSE,"AdjStructBP"}</definedName>
    <definedName name="_c_2_4" hidden="1">{"Fiesta Facer Page",#N/A,FALSE,"Q_C_S";"Fiesta Main Page",#N/A,FALSE,"V_L";"Fiesta 95BP Struct",#N/A,FALSE,"StructBP";"Fiesta Post 95BP Struct",#N/A,FALSE,"AdjStructBP"}</definedName>
    <definedName name="_c_2_5" hidden="1">{"Fiesta Facer Page",#N/A,FALSE,"Q_C_S";"Fiesta Main Page",#N/A,FALSE,"V_L";"Fiesta 95BP Struct",#N/A,FALSE,"StructBP";"Fiesta Post 95BP Struct",#N/A,FALSE,"AdjStructBP"}</definedName>
    <definedName name="_c_3" hidden="1">{"Fiesta Facer Page",#N/A,FALSE,"Q_C_S";"Fiesta Main Page",#N/A,FALSE,"V_L";"Fiesta 95BP Struct",#N/A,FALSE,"StructBP";"Fiesta Post 95BP Struct",#N/A,FALSE,"AdjStructBP"}</definedName>
    <definedName name="_c_3_1" hidden="1">{"Fiesta Facer Page",#N/A,FALSE,"Q_C_S";"Fiesta Main Page",#N/A,FALSE,"V_L";"Fiesta 95BP Struct",#N/A,FALSE,"StructBP";"Fiesta Post 95BP Struct",#N/A,FALSE,"AdjStructBP"}</definedName>
    <definedName name="_c_3_2" hidden="1">{"Fiesta Facer Page",#N/A,FALSE,"Q_C_S";"Fiesta Main Page",#N/A,FALSE,"V_L";"Fiesta 95BP Struct",#N/A,FALSE,"StructBP";"Fiesta Post 95BP Struct",#N/A,FALSE,"AdjStructBP"}</definedName>
    <definedName name="_c_3_3" hidden="1">{"Fiesta Facer Page",#N/A,FALSE,"Q_C_S";"Fiesta Main Page",#N/A,FALSE,"V_L";"Fiesta 95BP Struct",#N/A,FALSE,"StructBP";"Fiesta Post 95BP Struct",#N/A,FALSE,"AdjStructBP"}</definedName>
    <definedName name="_c_3_4" hidden="1">{"Fiesta Facer Page",#N/A,FALSE,"Q_C_S";"Fiesta Main Page",#N/A,FALSE,"V_L";"Fiesta 95BP Struct",#N/A,FALSE,"StructBP";"Fiesta Post 95BP Struct",#N/A,FALSE,"AdjStructBP"}</definedName>
    <definedName name="_c_3_5" hidden="1">{"Fiesta Facer Page",#N/A,FALSE,"Q_C_S";"Fiesta Main Page",#N/A,FALSE,"V_L";"Fiesta 95BP Struct",#N/A,FALSE,"StructBP";"Fiesta Post 95BP Struct",#N/A,FALSE,"AdjStructBP"}</definedName>
    <definedName name="_c_4" hidden="1">{"Fiesta Facer Page",#N/A,FALSE,"Q_C_S";"Fiesta Main Page",#N/A,FALSE,"V_L";"Fiesta 95BP Struct",#N/A,FALSE,"StructBP";"Fiesta Post 95BP Struct",#N/A,FALSE,"AdjStructBP"}</definedName>
    <definedName name="_c_4_1" hidden="1">{"Fiesta Facer Page",#N/A,FALSE,"Q_C_S";"Fiesta Main Page",#N/A,FALSE,"V_L";"Fiesta 95BP Struct",#N/A,FALSE,"StructBP";"Fiesta Post 95BP Struct",#N/A,FALSE,"AdjStructBP"}</definedName>
    <definedName name="_c_4_2" hidden="1">{"Fiesta Facer Page",#N/A,FALSE,"Q_C_S";"Fiesta Main Page",#N/A,FALSE,"V_L";"Fiesta 95BP Struct",#N/A,FALSE,"StructBP";"Fiesta Post 95BP Struct",#N/A,FALSE,"AdjStructBP"}</definedName>
    <definedName name="_c_4_3" hidden="1">{"Fiesta Facer Page",#N/A,FALSE,"Q_C_S";"Fiesta Main Page",#N/A,FALSE,"V_L";"Fiesta 95BP Struct",#N/A,FALSE,"StructBP";"Fiesta Post 95BP Struct",#N/A,FALSE,"AdjStructBP"}</definedName>
    <definedName name="_c_4_4" hidden="1">{"Fiesta Facer Page",#N/A,FALSE,"Q_C_S";"Fiesta Main Page",#N/A,FALSE,"V_L";"Fiesta 95BP Struct",#N/A,FALSE,"StructBP";"Fiesta Post 95BP Struct",#N/A,FALSE,"AdjStructBP"}</definedName>
    <definedName name="_c_4_5" hidden="1">{"Fiesta Facer Page",#N/A,FALSE,"Q_C_S";"Fiesta Main Page",#N/A,FALSE,"V_L";"Fiesta 95BP Struct",#N/A,FALSE,"StructBP";"Fiesta Post 95BP Struct",#N/A,FALSE,"AdjStructBP"}</definedName>
    <definedName name="_c_5" hidden="1">{"Fiesta Facer Page",#N/A,FALSE,"Q_C_S";"Fiesta Main Page",#N/A,FALSE,"V_L";"Fiesta 95BP Struct",#N/A,FALSE,"StructBP";"Fiesta Post 95BP Struct",#N/A,FALSE,"AdjStructBP"}</definedName>
    <definedName name="_c_5_1" hidden="1">{"Fiesta Facer Page",#N/A,FALSE,"Q_C_S";"Fiesta Main Page",#N/A,FALSE,"V_L";"Fiesta 95BP Struct",#N/A,FALSE,"StructBP";"Fiesta Post 95BP Struct",#N/A,FALSE,"AdjStructBP"}</definedName>
    <definedName name="_c_5_2" hidden="1">{"Fiesta Facer Page",#N/A,FALSE,"Q_C_S";"Fiesta Main Page",#N/A,FALSE,"V_L";"Fiesta 95BP Struct",#N/A,FALSE,"StructBP";"Fiesta Post 95BP Struct",#N/A,FALSE,"AdjStructBP"}</definedName>
    <definedName name="_c_5_3" hidden="1">{"Fiesta Facer Page",#N/A,FALSE,"Q_C_S";"Fiesta Main Page",#N/A,FALSE,"V_L";"Fiesta 95BP Struct",#N/A,FALSE,"StructBP";"Fiesta Post 95BP Struct",#N/A,FALSE,"AdjStructBP"}</definedName>
    <definedName name="_c_5_4" hidden="1">{"Fiesta Facer Page",#N/A,FALSE,"Q_C_S";"Fiesta Main Page",#N/A,FALSE,"V_L";"Fiesta 95BP Struct",#N/A,FALSE,"StructBP";"Fiesta Post 95BP Struct",#N/A,FALSE,"AdjStructBP"}</definedName>
    <definedName name="_c_5_5" hidden="1">{"Fiesta Facer Page",#N/A,FALSE,"Q_C_S";"Fiesta Main Page",#N/A,FALSE,"V_L";"Fiesta 95BP Struct",#N/A,FALSE,"StructBP";"Fiesta Post 95BP Struct",#N/A,FALSE,"AdjStructBP"}</definedName>
    <definedName name="_c_base">{0.1;0;0.382758620689655;0;0;0;0.258620689655172;0;0.258620689655172}</definedName>
    <definedName name="_c83" hidden="1">{0,0,0,0;0,0,0,0;0,0,0,0}</definedName>
    <definedName name="_c88" hidden="1">{0,0,0,0;0,0,0,0;0,0,0,0;0,0,TRUE,0}</definedName>
    <definedName name="_cc815" hidden="1">{"Cntrl",#N/A,FALSE,"Cntrl"}</definedName>
    <definedName name="_ccw1" hidden="1">{"NOTES",#N/A,FALSE,"NOTES";"EXECSUM",#N/A,FALSE,"EXECSUM"}</definedName>
    <definedName name="_CCY1">#REF!</definedName>
    <definedName name="_CCY2">#REF!</definedName>
    <definedName name="_CF1">#REF!</definedName>
    <definedName name="_CF10">#REF!</definedName>
    <definedName name="_CF11">#REF!</definedName>
    <definedName name="_CF12">#REF!</definedName>
    <definedName name="_CF13">#REF!</definedName>
    <definedName name="_CF14">#REF!</definedName>
    <definedName name="_CF15">#REF!</definedName>
    <definedName name="_CF16">#REF!</definedName>
    <definedName name="_CF17">#REF!</definedName>
    <definedName name="_CF18">#REF!</definedName>
    <definedName name="_CF19">#REF!</definedName>
    <definedName name="_CF2">#REF!</definedName>
    <definedName name="_CF20">#REF!</definedName>
    <definedName name="_CF3">#REF!</definedName>
    <definedName name="_CF31">#REF!</definedName>
    <definedName name="_CF32">#REF!</definedName>
    <definedName name="_CF33">#REF!</definedName>
    <definedName name="_CF34">#REF!</definedName>
    <definedName name="_CF35">#REF!</definedName>
    <definedName name="_CF36">#REF!</definedName>
    <definedName name="_CF37">#REF!</definedName>
    <definedName name="_CF38">#REF!</definedName>
    <definedName name="_CF4">#REF!</definedName>
    <definedName name="_CF5">#REF!</definedName>
    <definedName name="_CF6">#REF!</definedName>
    <definedName name="_CF7">#REF!</definedName>
    <definedName name="_CF8">#REF!</definedName>
    <definedName name="_CF9">#REF!</definedName>
    <definedName name="_Co50" hidden="1">{#N/A,"DR",FALSE,"increm pf";#N/A,"MAMSI",FALSE,"increm pf";#N/A,"MAXI",FALSE,"increm pf";#N/A,"PCAM",FALSE,"increm pf";#N/A,"PHSV",FALSE,"increm pf";#N/A,"SIE",FALSE,"increm pf"}</definedName>
    <definedName name="_Col1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S2" hidden="1">#REF!</definedName>
    <definedName name="_cst1">!#REF!</definedName>
    <definedName name="_cst2">!#REF!</definedName>
    <definedName name="_cst3">!#REF!</definedName>
    <definedName name="_cst4">!#REF!</definedName>
    <definedName name="_D">#REF!</definedName>
    <definedName name="_d1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d1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D2" hidden="1">{"'Demand Units'!$Z$2:$AF$53"}</definedName>
    <definedName name="_D6" hidden="1">{"'표지'!$B$5"}</definedName>
    <definedName name="_D7" hidden="1">{"'표지'!$B$5"}</definedName>
    <definedName name="_DAT">#REF!</definedName>
    <definedName name="_DAT10">#REF!</definedName>
    <definedName name="_DAT11">#REF!</definedName>
    <definedName name="_DAT12">#REF!</definedName>
    <definedName name="_dat123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9">#REF!</definedName>
    <definedName name="_DATAMONTH2" hidden="1">10</definedName>
    <definedName name="_DATATYPE" hidden="1">"REA/REA"</definedName>
    <definedName name="_DATAUPDATE" hidden="1">TRUE</definedName>
    <definedName name="_DATAYEAR1" hidden="1">2010</definedName>
    <definedName name="_DATAYEAR2" hidden="1">2009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CF1_1" hidden="1">{#N/A,#N/A,FALSE,"Operations";#N/A,#N/A,FALSE,"Financials"}</definedName>
    <definedName name="_DCF2">#REF!</definedName>
    <definedName name="_DCF8">{#N/A,#N/A,FALSE,"DCF Summary";#N/A,#N/A,FALSE,"Casema";#N/A,#N/A,FALSE,"Casema NoTel";#N/A,#N/A,FALSE,"UK";#N/A,#N/A,FALSE,"RCF";#N/A,#N/A,FALSE,"Intercable CZ";#N/A,#N/A,FALSE,"Interkabel P"}</definedName>
    <definedName name="_Dec01" hidden="1">{"Statement of Income",#N/A,TRUE,"Mar99";"Balance Sheet",#N/A,TRUE,"Mar99"}</definedName>
    <definedName name="_del18" hidden="1">{0,0,0,0,0,0,0,0,0,0,0,0,0,0,0,0,0,0,0,0,0,0,0,0,0,0,0,0,0,0,0,0,0,0,0,0,0,0,0,0,0,0,0,0,0,0,0,0,#VALUE!,FALSE,FALSE}</definedName>
    <definedName name="_del3" hidden="1">{0}</definedName>
    <definedName name="_df1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4" hidden="1">#REF!</definedName>
    <definedName name="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s1" hidden="1">{#N/A,#N/A,FALSE,"inc state";#N/A,#N/A,FALSE,"Products";#N/A,#N/A,FALSE,"bal sht"}</definedName>
    <definedName name="_dfs2" hidden="1">{#N/A,#N/A,FALSE,"inc state";#N/A,#N/A,FALSE,"Products";#N/A,#N/A,FALSE,"bal sht"}</definedName>
    <definedName name="_dfs3" hidden="1">{#N/A,#N/A,FALSE,"inc state";#N/A,#N/A,FALSE,"Products";#N/A,#N/A,FALSE,"bal sht"}</definedName>
    <definedName name="_DIM2" hidden="1">" "</definedName>
    <definedName name="_DIM3" hidden="1">" "</definedName>
    <definedName name="_DIM4" hidden="1">" "</definedName>
    <definedName name="_Dist_Values">#REF!</definedName>
    <definedName name="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RE0700" hidden="1">{"'PXR_6500'!$A$1:$I$124"}</definedName>
    <definedName name="_DSA1" hidden="1">{#N/A,#N/A,FALSE,"을지 (4)";#N/A,#N/A,FALSE,"을지 (5)";#N/A,#N/A,FALSE,"을지 (6)"}</definedName>
    <definedName name="_e1" hidden="1">{"'Demand Units'!$Z$2:$AF$53"}</definedName>
    <definedName name="_ed2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_eee2" hidden="1">{"cy_97",#N/A,FALSE,"FCHARGE";"cy_98",#N/A,FALSE,"FCHARGE"}</definedName>
    <definedName name="_EF3" hidden="1">10</definedName>
    <definedName name="_ELM1">#REF!</definedName>
    <definedName name="_eu_lblSeed1" hidden="1">6648124</definedName>
    <definedName name="_eu_lblSeed2" hidden="1">3105613</definedName>
    <definedName name="_eu_lblSeed3" hidden="1">9092828</definedName>
    <definedName name="_eu_lblSeed4" hidden="1">8231087</definedName>
    <definedName name="_eu_lblSeed5" hidden="1">8045525</definedName>
    <definedName name="_eu_lblSeed6" hidden="1">1463957</definedName>
    <definedName name="_eu_lblSeed7" hidden="1">1146085</definedName>
    <definedName name="_eu_lblSeed8" hidden="1">0</definedName>
    <definedName name="_eva2" hidden="1">{"DCF",#N/A,FALSE,"CF"}</definedName>
    <definedName name="_eva2_1" hidden="1">{"DCF",#N/A,FALSE,"CF"}</definedName>
    <definedName name="_eva2_2" hidden="1">{"DCF",#N/A,FALSE,"CF"}</definedName>
    <definedName name="_eva2_3" hidden="1">{"DCF",#N/A,FALSE,"CF"}</definedName>
    <definedName name="_eva2_4" hidden="1">{"DCF",#N/A,FALSE,"CF"}</definedName>
    <definedName name="_eva2_5" hidden="1">{"DCF",#N/A,FALSE,"CF"}</definedName>
    <definedName name="_EWA1" hidden="1">{#N/A,#N/A,FALSE,"초도품";#N/A,#N/A,FALSE,"초도품 (2)";#N/A,#N/A,FALSE,"초도품 (3)";#N/A,#N/A,FALSE,"초도품 (4)";#N/A,#N/A,FALSE,"초도품 (5)";#N/A,#N/A,FALSE,"초도품 (6)"}</definedName>
    <definedName name="_EXH1">#REF!</definedName>
    <definedName name="_f1" hidden="1">{#N/A,#N/A,FALSE,"을지 (4)";#N/A,#N/A,FALSE,"을지 (5)";#N/A,#N/A,FALSE,"을지 (6)"}</definedName>
    <definedName name="_fa2" hidden="1">{"'Sheet1'!$A$1:$H$36"}</definedName>
    <definedName name="_fd4" hidden="1">#REF!</definedName>
    <definedName name="_FDB_why">#REF!</definedName>
    <definedName name="_fdf1" hidden="1">{"incomemth",#N/A,TRUE,"forecast00";"incomepercentmth",#N/A,TRUE,"forecast00";"balancemth",#N/A,TRUE,"forecast00";"cashmth",#N/A,TRUE,"forecast00";"covenantmth",#N/A,TRUE,"forecast00"}</definedName>
    <definedName name="_fdg1" hidden="1">{"incomemth",#N/A,TRUE,"forecast00";"incomepercentmth",#N/A,TRUE,"forecast00";"balancemth",#N/A,TRUE,"forecast00";"cashmth",#N/A,TRUE,"forecast00";"covenantmth",#N/A,TRUE,"forecast00"}</definedName>
    <definedName name="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eb01" hidden="1">{"Statement of Income",#N/A,TRUE,"Mar99";"Balance Sheet",#N/A,TRUE,"Mar99"}</definedName>
    <definedName name="_feb02" hidden="1">{"Statement of Income",#N/A,TRUE,"Mar99";"Balance Sheet",#N/A,TRUE,"Mar99"}</definedName>
    <definedName name="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Fill" hidden="1">#REF!</definedName>
    <definedName name="_Fill." hidden="1">#REF!</definedName>
    <definedName name="_Fill1" hidden="1">#REF!</definedName>
    <definedName name="_Fill2" hidden="1">#REF!</definedName>
    <definedName name="_Fill4" hidden="1">#REF!</definedName>
    <definedName name="_Filljvs" hidden="1">#REF!</definedName>
    <definedName name="_xlnm._FilterDatabase" localSheetId="3" hidden="1">'HSBC - Banco'!$A$1:$H$30</definedName>
    <definedName name="_xlnm._FilterDatabase" localSheetId="1" hidden="1">'IBP export - Colar'!$A$1:$AC$487</definedName>
    <definedName name="_xlnm._FilterDatabase" localSheetId="4" hidden="1">'Lista contas'!$A$2:$I$101</definedName>
    <definedName name="_xlnm._FilterDatabase" hidden="1">#REF!</definedName>
    <definedName name="_FilterDatabase_o">#REF!</definedName>
    <definedName name="_FilterDatabase1" hidden="1">#REF!</definedName>
    <definedName name="_FirstTime" hidden="1">FALSE</definedName>
    <definedName name="_fkjsgf" hidden="1">#REF!</definedName>
    <definedName name="_for_YTD_Year" hidden="1">#REF!</definedName>
    <definedName name="_for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for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fy97" hidden="1">{#N/A,#N/A,FALSE,"FY97";#N/A,#N/A,FALSE,"FY98";#N/A,#N/A,FALSE,"FY99";#N/A,#N/A,FALSE,"FY00";#N/A,#N/A,FALSE,"FY01"}</definedName>
    <definedName name="_g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f1" hidden="1">{"incomemth",#N/A,TRUE,"forecast00";"incomepercentmth",#N/A,TRUE,"forecast00";"balancemth",#N/A,TRUE,"forecast00";"cashmth",#N/A,TRUE,"forecast00";"covenantmth",#N/A,TRUE,"forecast00"}</definedName>
    <definedName name="_ggg1" hidden="1">{"prt_jev",#N/A,FALSE,"Sheet1"}</definedName>
    <definedName name="_gh2" hidden="1">{"'100'!$A$1:$M$83"}</definedName>
    <definedName name="_GSRATES_1" hidden="1">"CT300001Latest          "</definedName>
    <definedName name="_GSRATES_10" hidden="1">"CT30000120010930        "</definedName>
    <definedName name="_GSRATES_11" hidden="1">"CF3000012001102420001024"</definedName>
    <definedName name="_GSRATES_12" hidden="1">"CT30000120011024        "</definedName>
    <definedName name="_GSRATES_13" hidden="1">"CF3000122000123120000101"</definedName>
    <definedName name="_GSRATES_14" hidden="1">"CF3000012000093020000101"</definedName>
    <definedName name="_GSRATES_15" hidden="1">"CF3000012005072520040901"</definedName>
    <definedName name="_GSRATES_16" hidden="1">"CT30000120050725        "</definedName>
    <definedName name="_GSRATES_17" hidden="1">"CF3000012004083120040726"</definedName>
    <definedName name="_GSRATES_2" hidden="1">"CT30000120040521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9" hidden="1">"CF3000012001093020010101"</definedName>
    <definedName name="_GSRATES_COUNT" hidden="1">2</definedName>
    <definedName name="_GSRATESR_1" hidden="1">#REF!</definedName>
    <definedName name="_GSRATESR_2" hidden="1">#REF!</definedName>
    <definedName name="_GSRATESR_3" hidden="1">#REF!</definedName>
    <definedName name="_guv2" hidden="1">{"K GuV o. Kommentar",#N/A,FALSE,"Kaufhof"}</definedName>
    <definedName name="_guv3" hidden="1">{"K GuV o. Kommentar",#N/A,FALSE,"Kaufhof"}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8" hidden="1">{"'표지'!$B$5"}</definedName>
    <definedName name="_hd1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g2" hidden="1">{"'100'!$A$1:$M$83"}</definedName>
    <definedName name="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htt1" hidden="1">{"'표지'!$B$5"}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6" hidden="1">{"'Demand Units'!$Z$2:$AF$53"}</definedName>
    <definedName name="_ibo2" hidden="1">{#N/A,#N/A,FALSE,"Summary";#N/A,#N/A,FALSE,"Projections";#N/A,#N/A,FALSE,"Mkt Mults";#N/A,#N/A,FALSE,"DCF";#N/A,#N/A,FALSE,"Accr Dil";#N/A,#N/A,FALSE,"PIC LBO";#N/A,#N/A,FALSE,"MULT10_4";#N/A,#N/A,FALSE,"CBI LBO"}</definedName>
    <definedName name="_II2" hidden="1">{"PVGraph2",#N/A,FALSE,"PV Data"}</definedName>
    <definedName name="_Invoiced_Volume" hidden="1">#REF!</definedName>
    <definedName name="_IT2" hidden="1">{"prt_wksht",#N/A,FALSE,"Sheet1"}</definedName>
    <definedName name="_j1" hidden="1">{#N/A,#N/A,FALSE,"Aging Summary";#N/A,#N/A,FALSE,"Ratio Analysis";#N/A,#N/A,FALSE,"Test 120 Day Accts";#N/A,#N/A,FALSE,"Tickmarks"}</definedName>
    <definedName name="_JLC1" hidden="1">{#N/A,#N/A,TRUE,"97plnfpg"}</definedName>
    <definedName name="_JLC3" hidden="1">{#N/A,#N/A,FALSE,"J97plnfp"}</definedName>
    <definedName name="_JP2" hidden="1">{"'SIVA Pricing Model'!$A$1:$F$39"}</definedName>
    <definedName name="_Jun02" hidden="1">{"Statement of Income",#N/A,TRUE,"Mar99";"Balance Sheet",#N/A,TRUE,"Mar99"}</definedName>
    <definedName name="_JW2">#REF!</definedName>
    <definedName name="_KAW999929" hidden="1">#REF!</definedName>
    <definedName name="_KAW999950">#REF!</definedName>
    <definedName name="_Key_why">#REF!</definedName>
    <definedName name="_Key1" localSheetId="9" hidden="1">#REF!</definedName>
    <definedName name="_Key1" hidden="1">#REF!</definedName>
    <definedName name="_Key1." hidden="1">#REF!</definedName>
    <definedName name="_Key1_o">#REF!</definedName>
    <definedName name="_key10" hidden="1">#REF!</definedName>
    <definedName name="_Key1a" hidden="1">#REF!</definedName>
    <definedName name="_Key1b" hidden="1">#REF!</definedName>
    <definedName name="_Key1c" hidden="1">#REF!</definedName>
    <definedName name="_Key1d" hidden="1">#REF!</definedName>
    <definedName name="_Key1f" hidden="1">#REF!</definedName>
    <definedName name="_Key2" localSheetId="9" hidden="1">#REF!</definedName>
    <definedName name="_Key2" hidden="1">#REF!</definedName>
    <definedName name="_Key2." hidden="1">#REF!</definedName>
    <definedName name="_Key2_o">#REF!</definedName>
    <definedName name="_Key22" hidden="1">#REF!</definedName>
    <definedName name="_Key3" hidden="1">#REF!</definedName>
    <definedName name="_Key4" hidden="1">#REF!</definedName>
    <definedName name="_Key999">#REF!</definedName>
    <definedName name="_khw123" hidden="1">#REF!</definedName>
    <definedName name="_l" hidden="1">{#N/A,#N/A,FALSE,"Comp Balance";#N/A,#N/A,FALSE,"Sum Balance ";#N/A,#N/A,FALSE,"Balance Trend";#N/A,#N/A,FALSE,"Comp PL";#N/A,#N/A,FALSE,"PL";#N/A,#N/A,FALSE,"Sum PL";#N/A,#N/A,FALSE,"PL Trend";#N/A,#N/A,FALSE,"Change"}</definedName>
    <definedName name="_la11" hidden="1">{#N/A,#N/A,FALSE,"Spain MKT";#N/A,#N/A,FALSE,"Assumptions";#N/A,#N/A,FALSE,"Adve";#N/A,#N/A,FALSE,"E-Commerce";#N/A,#N/A,FALSE,"Opex";#N/A,#N/A,FALSE,"P&amp;L";#N/A,#N/A,FALSE,"FCF &amp; DCF"}</definedName>
    <definedName name="_LBO2" hidden="1">{"mgmt forecast",#N/A,FALSE,"Mgmt Forecast";"dcf table",#N/A,FALSE,"Mgmt Forecast";"sensitivity",#N/A,FALSE,"Mgmt Forecast";"table inputs",#N/A,FALSE,"Mgmt Forecast";"calculations",#N/A,FALSE,"Mgmt Forecast"}</definedName>
    <definedName name="_LBo3" hidden="1">{"mgmt forecast",#N/A,FALSE,"Mgmt Forecast";"dcf table",#N/A,FALSE,"Mgmt Forecast";"sensitivity",#N/A,FALSE,"Mgmt Forecast";"table inputs",#N/A,FALSE,"Mgmt Forecast";"calculations",#N/A,FALSE,"Mgmt Forecast"}</definedName>
    <definedName name="_LBO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LBO5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LL2" hidden="1">{"ModelPage1",#N/A,TRUE,"Model";"ModelSum_Debt",#N/A,TRUE,"Model"}</definedName>
    <definedName name="_M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ar03" hidden="1">{"Statement of Income",#N/A,TRUE,"Mar99";"Balance Sheet",#N/A,TRUE,"Mar99"}</definedName>
    <definedName name="_Mar04" hidden="1">{"Statement of Income",#N/A,TRUE,"Mar99";"Balance Sheet",#N/A,TRUE,"Mar99"}</definedName>
    <definedName name="_May2000" hidden="1">{#N/A,#N/A,FALSE,"JIM REPORT 1"}</definedName>
    <definedName name="_may2001" hidden="1">{#N/A,#N/A,FALSE,"JIM REPORT 1"}</definedName>
    <definedName name="_may2005" hidden="1">{#N/A,#N/A,FALSE,"JIM REPORT 1"}</definedName>
    <definedName name="_mbm" hidden="1">#REF!</definedName>
    <definedName name="_mfg2" hidden="1">{"PAGE 1",#N/A,FALSE,"WEST_OT"}</definedName>
    <definedName name="_mfg3" hidden="1">{"PAGE 1",#N/A,FALSE,"WEST_OT"}</definedName>
    <definedName name="_mfg4" hidden="1">{"PAGE 1",#N/A,FALSE,"WEST_OT"}</definedName>
    <definedName name="_mfg5" hidden="1">{"PAGE 1",#N/A,FALSE,"WEST_OT"}</definedName>
    <definedName name="_mm" hidden="1">#REF!</definedName>
    <definedName name="_mm1" hidden="1">#REF!</definedName>
    <definedName name="_mm2" hidden="1">#REF!</definedName>
    <definedName name="_mm3" hidden="1">#REF!</definedName>
    <definedName name="_mm4" hidden="1">#REF!</definedName>
    <definedName name="_mp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RG2" hidden="1">{"INCOME",#N/A,FALSE,"ProNet";"VALUE",#N/A,FALSE,"ProNet"}</definedName>
    <definedName name="_na2">"100"</definedName>
    <definedName name="_na3">"50"</definedName>
    <definedName name="_na4">"IQ_LTM_DATE"</definedName>
    <definedName name="_neu11">#REF!</definedName>
    <definedName name="_neu2">#REF!</definedName>
    <definedName name="_new" hidden="1">#REF!</definedName>
    <definedName name="_new0600" hidden="1">#REF!</definedName>
    <definedName name="_new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2" hidden="1">{"TOTAL",#N/A,FALSE,"A";"FISCAL94",#N/A,FALSE,"A";"FISCAL95",#N/A,FALSE,"A";"FISCAL96",#N/A,FALSE,"A";"misc page",#N/A,FALSE,"A"}</definedName>
    <definedName name="_New3" hidden="1">{"Fall Print",#N/A,FALSE,"Fall";"Fall Flexed by Line Print",#N/A,FALSE,"Fall Flexed by Line";#N/A,#N/A,FALSE,"Flex"}</definedName>
    <definedName name="_new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OrderName" hidden="1">0</definedName>
    <definedName name="_ni98">#REF!</definedName>
    <definedName name="_ni99">#REF!</definedName>
    <definedName name="_not1" hidden="1">{#N/A,#N/A,TRUE,"Top";#N/A,#N/A,TRUE,"Quarter";#N/A,#N/A,TRUE,"Variance";#N/A,#N/A,TRUE,"Forecast";#N/A,#N/A,TRUE,"ForecastMnthly";#N/A,#N/A,TRUE,"ForecastQtrly";#N/A,#N/A,TRUE,"Actual"}</definedName>
    <definedName name="_not10" hidden="1">{#N/A,#N/A,TRUE,"Top";#N/A,#N/A,TRUE,"Quarter";#N/A,#N/A,TRUE,"Variance";#N/A,#N/A,TRUE,"Forecast";#N/A,#N/A,TRUE,"ForecastMnthly";#N/A,#N/A,TRUE,"ForecastQtrly";#N/A,#N/A,TRUE,"Actual"}</definedName>
    <definedName name="_not11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not12" hidden="1">{#N/A,#N/A,TRUE,"Forecast";#N/A,#N/A,TRUE,"ForecastMnthly";#N/A,#N/A,TRUE,"ForecastQtrly";#N/A,#N/A,TRUE,"Actual"}</definedName>
    <definedName name="_not13" hidden="1">{#N/A,#N/A,TRUE,"Top";#N/A,#N/A,TRUE,"Quarter";#N/A,#N/A,TRUE,"Variance"}</definedName>
    <definedName name="_not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not15" hidden="1">{"Schedule",#N/A,FALSE,"Receipt";"Disbursement Actual",#N/A,FALSE,"Disburse";"Disbursement Forecast",#N/A,FALSE,"Disburse"}</definedName>
    <definedName name="_not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not3" hidden="1">{#N/A,#N/A,TRUE,"Forecast";#N/A,#N/A,TRUE,"ForecastMnthly";#N/A,#N/A,TRUE,"ForecastQtrly";#N/A,#N/A,TRUE,"Actual"}</definedName>
    <definedName name="_not4" hidden="1">{#N/A,#N/A,TRUE,"Top";#N/A,#N/A,TRUE,"Quarter";#N/A,#N/A,TRUE,"Variance"}</definedName>
    <definedName name="_not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not6" hidden="1">{"Schedule",#N/A,FALSE,"Receipt";"Disbursement Actual",#N/A,FALSE,"Disburse";"Disbursement Forecast",#N/A,FALSE,"Disburse"}</definedName>
    <definedName name="_Nov2" hidden="1">{"'i.Foundation'!$A$1:$S$60"}</definedName>
    <definedName name="_Nov21" hidden="1">{"'i.Foundation'!$A$1:$S$60"}</definedName>
    <definedName name="_NOV3" hidden="1">{"'i.Foundation'!$A$1:$S$60"}</definedName>
    <definedName name="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CT01" hidden="1">{"Statement of Income",#N/A,TRUE,"Mar99";"Balance Sheet",#N/A,TRUE,"Mar99"}</definedName>
    <definedName name="_OCT03" hidden="1">{"Statement of Income",#N/A,TRUE,"Mar99";"Balance Sheet",#N/A,TRUE,"Mar99"}</definedName>
    <definedName name="_ok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2">#REF!</definedName>
    <definedName name="_ok3">#REF!</definedName>
    <definedName name="_OneTimeCosts" hidden="1">{"'Inventory &amp; Anal-Cur Wkbk'!$A$7:$AP$71"}</definedName>
    <definedName name="_op98">#REF!</definedName>
    <definedName name="_op99">#REF!</definedName>
    <definedName name="_Order1" hidden="1">255</definedName>
    <definedName name="_Order1_1" hidden="1">255</definedName>
    <definedName name="_Order1_MM" hidden="1">0</definedName>
    <definedName name="_Order2" hidden="1">255</definedName>
    <definedName name="_Order2_MM" hidden="1">0</definedName>
    <definedName name="_Order3" hidden="1">255</definedName>
    <definedName name="_Order39" hidden="1">255</definedName>
    <definedName name="_ozl2" hidden="1">{"Portada",#N/A,FALSE,"Pres";"PL",#N/A,FALSE,"P&amp;L";"SFC",#N/A,FALSE,"SFC";"CE",#N/A,FALSE,"Capital Employed";"M+1",#N/A,FALSE,"Prev. (M+1)";"TRI",#N/A,FALSE,"Prev. Trim."}</definedName>
    <definedName name="_P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P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Parse_In">#REF!</definedName>
    <definedName name="_Parse_Out">#REF!</definedName>
    <definedName name="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PERIODE" hidden="1">FALSE</definedName>
    <definedName name="_PGR003" hidden="1">{"'status'!$B$2:$H$15"}</definedName>
    <definedName name="_PL1">#REF!</definedName>
    <definedName name="_PL10">#REF!</definedName>
    <definedName name="_PL100">#REF!</definedName>
    <definedName name="_PL101">#REF!</definedName>
    <definedName name="_PL102">#REF!</definedName>
    <definedName name="_PL103">#REF!</definedName>
    <definedName name="_PL104">#REF!</definedName>
    <definedName name="_PL105">#REF!</definedName>
    <definedName name="_PL106">#REF!</definedName>
    <definedName name="_PL107">#REF!</definedName>
    <definedName name="_PL108">#REF!</definedName>
    <definedName name="_PL109">#REF!</definedName>
    <definedName name="_PL11">#REF!</definedName>
    <definedName name="_PL110">#REF!</definedName>
    <definedName name="_PL111">#REF!</definedName>
    <definedName name="_PL1111">#REF!</definedName>
    <definedName name="_PL11111">#REF!</definedName>
    <definedName name="_PL111111">#REF!</definedName>
    <definedName name="_PL112">#REF!</definedName>
    <definedName name="_PL113">#REF!</definedName>
    <definedName name="_PL114">#REF!</definedName>
    <definedName name="_PL115">#REF!</definedName>
    <definedName name="_PL116">#REF!</definedName>
    <definedName name="_PL117">#REF!</definedName>
    <definedName name="_PL118">#REF!</definedName>
    <definedName name="_PL119">#REF!</definedName>
    <definedName name="_PL12">#REF!</definedName>
    <definedName name="_PL120">#REF!</definedName>
    <definedName name="_PL121">#REF!</definedName>
    <definedName name="_PL123">#REF!</definedName>
    <definedName name="_PL124">#REF!</definedName>
    <definedName name="_PL125">#REF!</definedName>
    <definedName name="_PL126">#REF!</definedName>
    <definedName name="_PL127">#REF!</definedName>
    <definedName name="_PL128">#REF!</definedName>
    <definedName name="_PL129">#REF!</definedName>
    <definedName name="_PL13">#REF!</definedName>
    <definedName name="_PL130">#REF!</definedName>
    <definedName name="_PL14">#REF!</definedName>
    <definedName name="_PL15">#REF!</definedName>
    <definedName name="_PL16">#REF!</definedName>
    <definedName name="_PL17">#REF!</definedName>
    <definedName name="_PL18">#REF!</definedName>
    <definedName name="_PL19">#REF!</definedName>
    <definedName name="_PL2">#REF!</definedName>
    <definedName name="_PL20">#REF!</definedName>
    <definedName name="_PL21">#REF!</definedName>
    <definedName name="_PL22">#REF!</definedName>
    <definedName name="_PL222">#REF!</definedName>
    <definedName name="_PL2222">#REF!</definedName>
    <definedName name="_PL22222">#REF!</definedName>
    <definedName name="_PL222222">#REF!</definedName>
    <definedName name="_PL23">#REF!</definedName>
    <definedName name="_PL24">#REF!</definedName>
    <definedName name="_PL25">#REF!</definedName>
    <definedName name="_PL26">#REF!</definedName>
    <definedName name="_PL27">#REF!</definedName>
    <definedName name="_PL28">#REF!</definedName>
    <definedName name="_PL29">#REF!</definedName>
    <definedName name="_PL3">#REF!</definedName>
    <definedName name="_PL30">#REF!</definedName>
    <definedName name="_PL31">#REF!</definedName>
    <definedName name="_PL32">#REF!</definedName>
    <definedName name="_PL33">#REF!</definedName>
    <definedName name="_PL333">#REF!</definedName>
    <definedName name="_PL3333">#REF!</definedName>
    <definedName name="_PL33333">#REF!</definedName>
    <definedName name="_PL333333">#REF!</definedName>
    <definedName name="_PL34">#REF!</definedName>
    <definedName name="_PL35">#REF!</definedName>
    <definedName name="_PL36">#REF!</definedName>
    <definedName name="_PL37">#REF!</definedName>
    <definedName name="_PL38">#REF!</definedName>
    <definedName name="_PL39">#REF!</definedName>
    <definedName name="_PL4">#REF!</definedName>
    <definedName name="_PL44">#REF!</definedName>
    <definedName name="_PL45">#REF!</definedName>
    <definedName name="_PL46">#REF!</definedName>
    <definedName name="_PL47">#REF!</definedName>
    <definedName name="_PL48">#REF!</definedName>
    <definedName name="_PL49">#REF!</definedName>
    <definedName name="_PL5">#REF!</definedName>
    <definedName name="_PL50">#REF!</definedName>
    <definedName name="_PL51">#REF!</definedName>
    <definedName name="_PL52">#REF!</definedName>
    <definedName name="_PL53">#REF!</definedName>
    <definedName name="_PL551">#REF!</definedName>
    <definedName name="_PL552">#REF!</definedName>
    <definedName name="_PL553">#REF!</definedName>
    <definedName name="_PL554">#REF!</definedName>
    <definedName name="_PL555">#REF!</definedName>
    <definedName name="_PL556">#REF!</definedName>
    <definedName name="_PL557">#REF!</definedName>
    <definedName name="_PL558">#REF!</definedName>
    <definedName name="_PL559">#REF!</definedName>
    <definedName name="_PL6">#REF!</definedName>
    <definedName name="_PL66">#REF!</definedName>
    <definedName name="_PL661">#REF!</definedName>
    <definedName name="_PL662">#REF!</definedName>
    <definedName name="_PL663">#REF!</definedName>
    <definedName name="_PL664">#REF!</definedName>
    <definedName name="_PL665">#REF!</definedName>
    <definedName name="_PL666">#REF!</definedName>
    <definedName name="_PL667">#REF!</definedName>
    <definedName name="_PL668">#REF!</definedName>
    <definedName name="_PL669">#REF!</definedName>
    <definedName name="_PL670">#REF!</definedName>
    <definedName name="_PL671">#REF!</definedName>
    <definedName name="_PL672">#REF!</definedName>
    <definedName name="_PL673">#REF!</definedName>
    <definedName name="_PL674">#REF!</definedName>
    <definedName name="_PL675">#REF!</definedName>
    <definedName name="_PL676">#REF!</definedName>
    <definedName name="_PL677">#REF!</definedName>
    <definedName name="_PL678">#REF!</definedName>
    <definedName name="_PL679">#REF!</definedName>
    <definedName name="_PL680">#REF!</definedName>
    <definedName name="_PL681">#REF!</definedName>
    <definedName name="_PL682">#REF!</definedName>
    <definedName name="_PL683">#REF!</definedName>
    <definedName name="_PL6844">#REF!</definedName>
    <definedName name="_PL685">#REF!</definedName>
    <definedName name="_PL686">#REF!</definedName>
    <definedName name="_PL687">#REF!</definedName>
    <definedName name="_PL688">#REF!</definedName>
    <definedName name="_PL689">#REF!</definedName>
    <definedName name="_PL690">#REF!</definedName>
    <definedName name="_PL691">#REF!</definedName>
    <definedName name="_PL692">#REF!</definedName>
    <definedName name="_PL693">#REF!</definedName>
    <definedName name="_PL694">#REF!</definedName>
    <definedName name="_PL695">#REF!</definedName>
    <definedName name="_PL696">#REF!</definedName>
    <definedName name="_PL697">#REF!</definedName>
    <definedName name="_PL699">#REF!</definedName>
    <definedName name="_PL7">#REF!</definedName>
    <definedName name="_PL70">#REF!</definedName>
    <definedName name="_PL700">#REF!</definedName>
    <definedName name="_PL701">#REF!</definedName>
    <definedName name="_PL702">#REF!</definedName>
    <definedName name="_PL703">#REF!</definedName>
    <definedName name="_PL704">#REF!</definedName>
    <definedName name="_PL705">#REF!</definedName>
    <definedName name="_PL706">#REF!</definedName>
    <definedName name="_PL707">#REF!</definedName>
    <definedName name="_PL708">#REF!</definedName>
    <definedName name="_PL709">#REF!</definedName>
    <definedName name="_PL71">#REF!</definedName>
    <definedName name="_PL710">#REF!</definedName>
    <definedName name="_PL711">#REF!</definedName>
    <definedName name="_PL712">#REF!</definedName>
    <definedName name="_PL713">#REF!</definedName>
    <definedName name="_PL714">#REF!</definedName>
    <definedName name="_PL715">#REF!</definedName>
    <definedName name="_PL716">#REF!</definedName>
    <definedName name="_PL717">#REF!</definedName>
    <definedName name="_PL718">#REF!</definedName>
    <definedName name="_PL719">#REF!</definedName>
    <definedName name="_PL72">#REF!</definedName>
    <definedName name="_PL720">#REF!</definedName>
    <definedName name="_PL721">#REF!</definedName>
    <definedName name="_PL722">#REF!</definedName>
    <definedName name="_PL723">#REF!</definedName>
    <definedName name="_PL73">#REF!</definedName>
    <definedName name="_PL734">#REF!</definedName>
    <definedName name="_PL735">#REF!</definedName>
    <definedName name="_PL736">#REF!</definedName>
    <definedName name="_PL737">#REF!</definedName>
    <definedName name="_PL738">#REF!</definedName>
    <definedName name="_PL739">#REF!</definedName>
    <definedName name="_PL74">#REF!</definedName>
    <definedName name="_PL740">#REF!</definedName>
    <definedName name="_PL741">#REF!</definedName>
    <definedName name="_PL742">#REF!</definedName>
    <definedName name="_PL743">#REF!</definedName>
    <definedName name="_PL744">#REF!</definedName>
    <definedName name="_PL745">#REF!</definedName>
    <definedName name="_PL746">#REF!</definedName>
    <definedName name="_PL747">#REF!</definedName>
    <definedName name="_PL748">#REF!</definedName>
    <definedName name="_PL749">#REF!</definedName>
    <definedName name="_PL75">#REF!</definedName>
    <definedName name="_PL750">#REF!</definedName>
    <definedName name="_PL76">#REF!</definedName>
    <definedName name="_PL77">#REF!</definedName>
    <definedName name="_PL78">#REF!</definedName>
    <definedName name="_PL79">#REF!</definedName>
    <definedName name="_PL8">#REF!</definedName>
    <definedName name="_PL80">#REF!</definedName>
    <definedName name="_PL81">#REF!</definedName>
    <definedName name="_PL82">#REF!</definedName>
    <definedName name="_PL83">#REF!</definedName>
    <definedName name="_PL84">#REF!</definedName>
    <definedName name="_PL85">#REF!</definedName>
    <definedName name="_PL86">#REF!</definedName>
    <definedName name="_PL87">#REF!</definedName>
    <definedName name="_PL88">#REF!</definedName>
    <definedName name="_PL89">#REF!</definedName>
    <definedName name="_PL9">#REF!</definedName>
    <definedName name="_PL90">#REF!</definedName>
    <definedName name="_PL91">#REF!</definedName>
    <definedName name="_PL92">#REF!</definedName>
    <definedName name="_PL93">#REF!</definedName>
    <definedName name="_PL94">#REF!</definedName>
    <definedName name="_PL95">#REF!</definedName>
    <definedName name="_PL96">#REF!</definedName>
    <definedName name="_PL97">#REF!</definedName>
    <definedName name="_PL98">#REF!</definedName>
    <definedName name="_PL99">#REF!</definedName>
    <definedName name="_pov10">!#REF!</definedName>
    <definedName name="_pp30" hidden="1">#REF!</definedName>
    <definedName name="_PRN2" hidden="1">{"adj95mult",#N/A,FALSE,"COMPCO";"adj95est",#N/A,FALSE,"COMPCO"}</definedName>
    <definedName name="_PRR001" hidden="1">{"'status'!$B$2:$H$15"}</definedName>
    <definedName name="_PRR002" hidden="1">{"'status'!$B$2:$H$15"}</definedName>
    <definedName name="_PRR18" hidden="1">{"'status'!$B$2:$H$15"}</definedName>
    <definedName name="_PRR5" hidden="1">{"'status'!$B$2:$H$15"}</definedName>
    <definedName name="_PRR6" hidden="1">{"'status'!$B$2:$H$15"}</definedName>
    <definedName name="_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2" hidden="1">{"'Standalone List Price Trends'!$A$1:$X$56"}</definedName>
    <definedName name="_Q3" hidden="1">{"'Standalone List Price Trends'!$A$1:$X$56"}</definedName>
    <definedName name="_Q4" hidden="1">{#N/A,#N/A,TRUE,"Regions"}</definedName>
    <definedName name="_Q403" hidden="1">{"ModelPage1",#N/A,TRUE,"Model";"ModelSum_Debt",#N/A,TRUE,"Model"}</definedName>
    <definedName name="_q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5" hidden="1">{"'Standalone List Price Trends'!$A$1:$X$56"}</definedName>
    <definedName name="_q5852" hidden="1">{"Fcst by Qtr Full",#N/A,FALSE,"Tot PalmPalm";"Fcst by Qtr Full",#N/A,FALSE,"Tot Device";"Fcst by Qtr Full",#N/A,FALSE,"Platform";"Fcst by Qtr Full",#N/A,FALSE,"Palm.Net";"Fcst by Qtr Full",#N/A,FALSE,"Elim"}</definedName>
    <definedName name="_q7" hidden="1">{"'Demand Units'!$Z$2:$AF$53"}</definedName>
    <definedName name="_Q9" hidden="1">{"'Standalone List Price Trends'!$A$1:$X$56"}</definedName>
    <definedName name="_qaw1" hidden="1">{#N/A,#N/A,FALSE,"을지 (4)";#N/A,#N/A,FALSE,"을지 (5)";#N/A,#N/A,FALSE,"을지 (6)"}</definedName>
    <definedName name="_qpi111" hidden="1">{"'GS- PS East and LA'!$L$67"}</definedName>
    <definedName name="_q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w1" hidden="1">{#N/A,#N/A,FALSE,"을지 (4)";#N/A,#N/A,FALSE,"을지 (5)";#N/A,#N/A,FALSE,"을지 (6)"}</definedName>
    <definedName name="_qw2" hidden="1">{0,0,0,0;0,0,0,0;0,0,0,0;0,0,0,0;0,0,0,0;0,0,0,0}</definedName>
    <definedName name="_qwe1" hidden="1">{#N/A,#N/A,FALSE,"을지 (4)";#N/A,#N/A,FALSE,"을지 (5)";#N/A,#N/A,FALSE,"을지 (6)"}</definedName>
    <definedName name="_r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r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r_1" hidden="1">{"consolidated",#N/A,FALSE,"Sheet1";"cms",#N/A,FALSE,"Sheet1";"fse",#N/A,FALSE,"Sheet1"}</definedName>
    <definedName name="_re1" hidden="1">{#N/A,#N/A,FALSE,"초도품";#N/A,#N/A,FALSE,"초도품 (2)";#N/A,#N/A,FALSE,"초도품 (3)";#N/A,#N/A,FALSE,"초도품 (4)";#N/A,#N/A,FALSE,"초도품 (5)";#N/A,#N/A,FALSE,"초도품 (6)"}</definedName>
    <definedName name="_re2" hidden="1">{"NOPCAPEVA",#N/A,FALSE,"Nopat";"FCFCSTAR",#N/A,FALSE,"FCFVAL";"EVAVL",#N/A,FALSE,"EVAVAL";"LEASE",#N/A,FALSE,"OpLease"}</definedName>
    <definedName name="_re3" hidden="1">{"NOPCAPEVA",#N/A,FALSE,"Nopat";"FCFCSTAR",#N/A,FALSE,"FCFVAL";"EVAVL",#N/A,FALSE,"EVAVAL";"LEASE",#N/A,FALSE,"OpLease"}</definedName>
    <definedName name="_re4" hidden="1">{"NOPCAPEVA",#N/A,FALSE,"Nopat";"FCFCSTAR",#N/A,FALSE,"FCFVAL";"EVAVL",#N/A,FALSE,"EVAVAL";"LEASE",#N/A,FALSE,"OpLease"}</definedName>
    <definedName name="_re5" hidden="1">{"NOPCAPEVA",#N/A,FALSE,"Nopat";"FCFCSTAR",#N/A,FALSE,"FCFVAL";"EVAVL",#N/A,FALSE,"EVAVAL";"LEASE",#N/A,FALSE,"OpLease"}</definedName>
    <definedName name="_re6" hidden="1">{"NOPCAPEVA",#N/A,FALSE,"Nopat";"FCFCSTAR",#N/A,FALSE,"FCFVAL";"EVAVL",#N/A,FALSE,"EVAVAL";"LEASE",#N/A,FALSE,"OpLease"}</definedName>
    <definedName name="_re7" hidden="1">{"NOPCAPEVA",#N/A,FALSE,"Nopat";"FCFCSTAR",#N/A,FALSE,"FCFVAL";"EVAVL",#N/A,FALSE,"EVAVAL";"LEASE",#N/A,FALSE,"OpLease"}</definedName>
    <definedName name="_re8" hidden="1">{"NOPCAPEVA",#N/A,FALSE,"Nopat";"FCFCSTAR",#N/A,FALSE,"FCFVAL";"EVAVL",#N/A,FALSE,"EVAVAL";"LEASE",#N/A,FALSE,"OpLease"}</definedName>
    <definedName name="_Regression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"model"</definedName>
    <definedName name="_rev98">#REF!</definedName>
    <definedName name="_rev99">#REF!</definedName>
    <definedName name="_Rf_Feb_Act_for_YTD" hidden="1">#REF!</definedName>
    <definedName name="_Rf_Oct_Act_for_2003_YTD" hidden="1">#REF!</definedName>
    <definedName name="_rod1" hidden="1">{#N/A,#N/A,FALSE,"Projections";#N/A,#N/A,FALSE,"Multiples Valuation";#N/A,#N/A,FALSE,"LBO";#N/A,#N/A,FALSE,"Multiples_Sensitivity";#N/A,#N/A,FALSE,"Summary"}</definedName>
    <definedName name="_rr2" hidden="1">{"NOTES",#N/A,FALSE,"NOTES";"EXECSUM",#N/A,FALSE,"EXECSUM"}</definedName>
    <definedName name="_rw1" hidden="1">{"'Standalone List Price Trends'!$A$1:$X$56"}</definedName>
    <definedName name="_rw2" hidden="1">{"'Standalone List Price Trends'!$A$1:$X$56"}</definedName>
    <definedName name="_rw3" hidden="1">{"'Standalone List Price Trends'!$A$1:$X$56"}</definedName>
    <definedName name="_rw4" hidden="1">{"'Standalone List Price Trends'!$A$1:$X$56"}</definedName>
    <definedName name="_s">#REF!</definedName>
    <definedName name="_S_Base">{0.1;0;0.382758620689655;0;0;0;0.258620689655172;0;0.258620689655172}</definedName>
    <definedName name="_S_new_case">{0.1;0;0.45;0;0;0;0;0;0.45}</definedName>
    <definedName name="_s1" hidden="1">{#N/A,#N/A,TRUE,"Top";#N/A,#N/A,TRUE,"Quarter";#N/A,#N/A,TRUE,"Variance";#N/A,#N/A,TRUE,"Forecast";#N/A,#N/A,TRUE,"ForecastMnthly";#N/A,#N/A,TRUE,"ForecastQtrly";#N/A,#N/A,TRUE,"Actual"}</definedName>
    <definedName name="_s110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11" hidden="1">{#N/A,#N/A,TRUE,"Forecast";#N/A,#N/A,TRUE,"ForecastMnthly";#N/A,#N/A,TRUE,"ForecastQtrly";#N/A,#N/A,TRUE,"Actual"}</definedName>
    <definedName name="_s113" hidden="1">{#N/A,#N/A,TRUE,"Top";#N/A,#N/A,TRUE,"Quarter";#N/A,#N/A,TRUE,"Variance"}</definedName>
    <definedName name="_s1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15" hidden="1">{"Schedule",#N/A,FALSE,"Receipt";"Disbursement Actual",#N/A,FALSE,"Disburse";"Disbursement Forecast",#N/A,FALSE,"Disburse"}</definedName>
    <definedName name="_s116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17" hidden="1">{#N/A,#N/A,TRUE,"Top";#N/A,#N/A,TRUE,"Quarter";#N/A,#N/A,TRUE,"Variance";#N/A,#N/A,TRUE,"Forecast";#N/A,#N/A,TRUE,"ForecastMnthly";#N/A,#N/A,TRUE,"ForecastQtrly";#N/A,#N/A,TRUE,"Actual"}</definedName>
    <definedName name="_s118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19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2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20" hidden="1">{#N/A,#N/A,TRUE,"Forecast";#N/A,#N/A,TRUE,"ForecastMnthly";#N/A,#N/A,TRUE,"ForecastQtrly";#N/A,#N/A,TRUE,"Actual"}</definedName>
    <definedName name="_s121" hidden="1">{#N/A,#N/A,TRUE,"Top";#N/A,#N/A,TRUE,"Quarter";#N/A,#N/A,TRUE,"Variance"}</definedName>
    <definedName name="_s122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23" hidden="1">{"Schedule",#N/A,FALSE,"Receipt";"Disbursement Actual",#N/A,FALSE,"Disburse";"Disbursement Forecast",#N/A,FALSE,"Disburse"}</definedName>
    <definedName name="_s124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25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26" hidden="1">{#N/A,#N/A,TRUE,"Forecast";#N/A,#N/A,TRUE,"ForecastMnthly";#N/A,#N/A,TRUE,"ForecastQtrly";#N/A,#N/A,TRUE,"Actual"}</definedName>
    <definedName name="_s127" hidden="1">{#N/A,#N/A,TRUE,"Top";#N/A,#N/A,TRUE,"Quarter";#N/A,#N/A,TRUE,"Variance"}</definedName>
    <definedName name="_s128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29" hidden="1">{"Schedule",#N/A,FALSE,"Receipt";"Disbursement Actual",#N/A,FALSE,"Disburse";"Disbursement Forecast",#N/A,FALSE,"Disburse"}</definedName>
    <definedName name="_s13" hidden="1">{#N/A,#N/A,TRUE,"Top";#N/A,#N/A,TRUE,"Quarter";#N/A,#N/A,TRUE,"Variance";#N/A,#N/A,TRUE,"Forecast";#N/A,#N/A,TRUE,"ForecastMnthly";#N/A,#N/A,TRUE,"ForecastQtrly";#N/A,#N/A,TRUE,"Actual"}</definedName>
    <definedName name="_s13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31" hidden="1">{#N/A,#N/A,TRUE,"Top";#N/A,#N/A,TRUE,"Quarter";#N/A,#N/A,TRUE,"Variance";#N/A,#N/A,TRUE,"Forecast";#N/A,#N/A,TRUE,"ForecastMnthly";#N/A,#N/A,TRUE,"ForecastQtrly";#N/A,#N/A,TRUE,"Actual"}</definedName>
    <definedName name="_s13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33" hidden="1">{#N/A,#N/A,TRUE,"Forecast";#N/A,#N/A,TRUE,"ForecastMnthly";#N/A,#N/A,TRUE,"ForecastQtrly";#N/A,#N/A,TRUE,"Actual"}</definedName>
    <definedName name="_s134" hidden="1">{#N/A,#N/A,TRUE,"Top";#N/A,#N/A,TRUE,"Quarter";#N/A,#N/A,TRUE,"Variance"}</definedName>
    <definedName name="_s13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36" hidden="1">{"Schedule",#N/A,FALSE,"Receipt";"Disbursement Actual",#N/A,FALSE,"Disburse";"Disbursement Forecast",#N/A,FALSE,"Disburse"}</definedName>
    <definedName name="_s137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38" hidden="1">{#N/A,#N/A,TRUE,"Top";#N/A,#N/A,TRUE,"Quarter";#N/A,#N/A,TRUE,"Variance";#N/A,#N/A,TRUE,"Forecast";#N/A,#N/A,TRUE,"ForecastMnthly";#N/A,#N/A,TRUE,"ForecastQtrly";#N/A,#N/A,TRUE,"Actual"}</definedName>
    <definedName name="_s139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4" hidden="1">{#N/A,#N/A,TRUE,"Top";#N/A,#N/A,TRUE,"Quarter";#N/A,#N/A,TRUE,"Variance";#N/A,#N/A,TRUE,"Forecast";#N/A,#N/A,TRUE,"ForecastMnthly";#N/A,#N/A,TRUE,"ForecastQtrly";#N/A,#N/A,TRUE,"Actual"}</definedName>
    <definedName name="_s140" hidden="1">{#N/A,#N/A,TRUE,"Forecast";#N/A,#N/A,TRUE,"ForecastMnthly";#N/A,#N/A,TRUE,"ForecastQtrly";#N/A,#N/A,TRUE,"Actual"}</definedName>
    <definedName name="_s144" hidden="1">{#N/A,#N/A,TRUE,"Top";#N/A,#N/A,TRUE,"Quarter";#N/A,#N/A,TRUE,"Variance"}</definedName>
    <definedName name="_s14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46" hidden="1">{"Schedule",#N/A,FALSE,"Receipt";"Disbursement Actual",#N/A,FALSE,"Disburse";"Disbursement Forecast",#N/A,FALSE,"Disburse"}</definedName>
    <definedName name="_s15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6" hidden="1">{#N/A,#N/A,TRUE,"Forecast";#N/A,#N/A,TRUE,"ForecastMnthly";#N/A,#N/A,TRUE,"ForecastQtrly";#N/A,#N/A,TRUE,"Actual"}</definedName>
    <definedName name="_s178" hidden="1">{#N/A,#N/A,TRUE,"Top";#N/A,#N/A,TRUE,"Quarter";#N/A,#N/A,TRUE,"Variance"}</definedName>
    <definedName name="_s18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9" hidden="1">{"Schedule",#N/A,FALSE,"Receipt";"Disbursement Actual",#N/A,FALSE,"Disburse";"Disbursement Forecast",#N/A,FALSE,"Disburse"}</definedName>
    <definedName name="_SA1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sd2" hidden="1">{"Billed Performance 1998",#N/A,FALSE,"Billed Performance 94-C";"Cash Performance 1998",#N/A,FALSE,"MT Cash Performance";"COF 1998",#N/A,FALSE,"COF $";#N/A,#N/A,FALSE,"LLR";#N/A,#N/A,FALSE,"Fcst Variances"}</definedName>
    <definedName name="_SEP01" hidden="1">{"Statement of Income",#N/A,TRUE,"Mar99";"Balance Sheet",#N/A,TRUE,"Mar99"}</definedName>
    <definedName name="_Sep03" hidden="1">{"Statement of Income",#N/A,TRUE,"Mar99";"Balance Sheet",#N/A,TRUE,"Mar99"}</definedName>
    <definedName name="_Sort" localSheetId="9" hidden="1">#REF!</definedName>
    <definedName name="_Sort" hidden="1">#REF!</definedName>
    <definedName name="_Sort_a" hidden="1">#REF!</definedName>
    <definedName name="_Sort_old">#REF!</definedName>
    <definedName name="_Sort1" hidden="1">#REF!</definedName>
    <definedName name="_sort2" hidden="1">#REF!</definedName>
    <definedName name="_sort3" hidden="1">#REF!</definedName>
    <definedName name="_Sorta" hidden="1">#REF!</definedName>
    <definedName name="_Sortb" hidden="1">#REF!</definedName>
    <definedName name="_Sortc" hidden="1">#REF!</definedName>
    <definedName name="_Sortd" hidden="1">#REF!</definedName>
    <definedName name="_Sortf" hidden="1">#REF!</definedName>
    <definedName name="_Sortjvs" hidden="1">#REF!</definedName>
    <definedName name="_ssd1" hidden="1">{#N/A,#N/A,FALSE,"을지 (4)";#N/A,#N/A,FALSE,"을지 (5)";#N/A,#N/A,FALSE,"을지 (6)"}</definedName>
    <definedName name="_sss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ue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0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2" hidden="1">{#N/A,#N/A,TRUE,"Sheet5 (4)";#N/A,#N/A,TRUE,"Sheet10 (2)";#N/A,#N/A,TRUE,"Sheet16 (2)"}</definedName>
    <definedName name="_sue13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4" hidden="1">{#N/A,#N/A,TRUE,"Sheet5 (4)";#N/A,#N/A,TRUE,"Sheet10 (2)";#N/A,#N/A,TRUE,"Sheet16 (2)"}</definedName>
    <definedName name="_sue15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6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7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0" hidden="1">{#N/A,#N/A,TRUE,"Sheet5 (4)";#N/A,#N/A,TRUE,"Sheet10 (2)";#N/A,#N/A,TRUE,"Sheet16 (2)"}</definedName>
    <definedName name="_sue24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5" hidden="1">{#N/A,#N/A,TRUE,"Sheet5 (4)";#N/A,#N/A,TRUE,"Sheet10 (2)";#N/A,#N/A,TRUE,"Sheet16 (2)"}</definedName>
    <definedName name="_sue28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30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3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7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8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t1">#REF!</definedName>
    <definedName name="_t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2" hidden="1">{"00000summary",#N/A,FALSE,"00000";"10000summary",#N/A,FALSE,"10000"}</definedName>
    <definedName name="_t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9" hidden="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Table_In2">#REF!</definedName>
    <definedName name="_table1" hidden="1">#REF!</definedName>
    <definedName name="_Table1_In1" localSheetId="9" hidden="1">#REF!</definedName>
    <definedName name="_Table1_In1" hidden="1">#REF!</definedName>
    <definedName name="_Table1_In1_Dollar" hidden="1">#REF!</definedName>
    <definedName name="_Table1_In1_Dollar2" hidden="1">#REF!</definedName>
    <definedName name="_Table1_In1_Euro" hidden="1">#REF!</definedName>
    <definedName name="_Table1_In2">#REF!</definedName>
    <definedName name="_Table1_Out" localSheetId="9" hidden="1">#REF!</definedName>
    <definedName name="_Table1_Out" hidden="1">#REF!</definedName>
    <definedName name="_Table1_Out_Dollar" hidden="1">#REF!</definedName>
    <definedName name="_Table1_Out2">#REF!</definedName>
    <definedName name="_Table2_In1" localSheetId="9" hidden="1">#REF!</definedName>
    <definedName name="_Table2_In1" hidden="1">#REF!</definedName>
    <definedName name="_Table2_In1_Dollar" hidden="1">#REF!</definedName>
    <definedName name="_Table2_In2" localSheetId="9" hidden="1">#REF!</definedName>
    <definedName name="_Table2_In2" hidden="1">#REF!</definedName>
    <definedName name="_Table2_Out" localSheetId="9" hidden="1">#REF!</definedName>
    <definedName name="_Table2_Out" hidden="1">#REF!</definedName>
    <definedName name="_Table2_Out_Dollar" hidden="1">#REF!</definedName>
    <definedName name="_Table2_Out2">#REF!</definedName>
    <definedName name="_Table3_In2" hidden="1">#REF!</definedName>
    <definedName name="_tax2" hidden="1">{"expltr",#N/A,FALSE,"Expense projects";"explgl",#N/A,FALSE,"Expense projects"}</definedName>
    <definedName name="_tbl105">#REF!</definedName>
    <definedName name="_tbl122">#REF!</definedName>
    <definedName name="_tbl123">#REF!</definedName>
    <definedName name="_tbl124">#REF!</definedName>
    <definedName name="_tbl125">#REF!</definedName>
    <definedName name="_tbl126">#REF!</definedName>
    <definedName name="_tbl127">#REF!</definedName>
    <definedName name="_tbl128">#REF!</definedName>
    <definedName name="_tbl129">#REF!</definedName>
    <definedName name="_tbl130">#REF!</definedName>
    <definedName name="_tes6" hidden="1">{"Data Worksheet",#N/A,FALSE,"CAREY97"}</definedName>
    <definedName name="_tm1" hidden="1">{#N/A,#N/A,FALSE,"Pharm";#N/A,#N/A,FALSE,"WWCM"}</definedName>
    <definedName name="_TMAutoChart10Names" hidden="1">{"GraphLocal","Chart 16","GraphLocal Graphique 16"}</definedName>
    <definedName name="_TMAutoChart10Refs" hidden="1">{"","","'GraphLocal'!$C$71","'GraphLocal'!$C$70","","","","","",""}</definedName>
    <definedName name="_TMAutoChart11Names" hidden="1">{"Curves","Chart 4","Curves Graphique 4"}</definedName>
    <definedName name="_TMAutoChart11Refs" hidden="1">{"","","'Curves'!$V$3","'Curves'!$W$3","","","","","",""}</definedName>
    <definedName name="_TMAutoChart12Names" hidden="1">{"Curves","Chart 3","Curves Graphique 3"}</definedName>
    <definedName name="_TMAutoChart12Refs" hidden="1">{"","","'Curves'!$C$55","'Curves'!$D$55","","","","","",""}</definedName>
    <definedName name="_TMAutoChart13Names" hidden="1">{"Curves","Chart 2","Curves Graphique 2"}</definedName>
    <definedName name="_TMAutoChart13Refs" hidden="1">{"","","'Curves'!$V$3","'Curves'!$W$3","","","","","",""}</definedName>
    <definedName name="_TMAutoChart14Names" hidden="1">{"Curves","Chart 1","Curves Graphique 1"}</definedName>
    <definedName name="_TMAutoChart14Refs" hidden="1">{"","","'Curves'!$C$55","'Curves'!$D$55","","","","","",""}</definedName>
    <definedName name="_TMAutoChart15Names" hidden="1">{"Curves","Chart 4","Curves Graphique 4"}</definedName>
    <definedName name="_TMAutoChart15Refs" hidden="1">{"","","'Curves'!$V$3","'Curves'!$W$3","","","","","",""}</definedName>
    <definedName name="_TMAutoChart16Names" hidden="1">{"Curves","Chart 3","Curves Graphique 3"}</definedName>
    <definedName name="_TMAutoChart16Refs" hidden="1">{"","","'Curves'!$V$4","'Curves'!$W$4","","","","","",""}</definedName>
    <definedName name="_TMAutoChart17Names" hidden="1">{"Curves","Chart 2","Curves Graphique 2"}</definedName>
    <definedName name="_TMAutoChart17Refs" hidden="1">{"","","'Curves'!$V$3","'Curves'!$W$3","","","","","",""}</definedName>
    <definedName name="_TMAutoChart18Names" hidden="1">{"Curves","Chart 1","Curves Graphique 1"}</definedName>
    <definedName name="_TMAutoChart18Refs" hidden="1">{"","","'Curves'!$V$4","'Curves'!$W$4","","","","","",""}</definedName>
    <definedName name="_TMAutoChart19Names" hidden="1">{"Curves","Chart 3","Curves Graphique 3"}</definedName>
    <definedName name="_TMAutoChart19Refs" hidden="1">{"","","'Curves'!$W$8","'Curves'!$X$8","","","","","",""}</definedName>
    <definedName name="_TMAutoChart1Names" hidden="1">{"Timeline","Chart 6","Timeline Chart 6"}</definedName>
    <definedName name="_TMAutoChart1Refs" hidden="1">{"","","'Timeline'!$F$16","'Timeline'!$F$25","","","","","",""}</definedName>
    <definedName name="_TMAutoChart20Names" hidden="1">{"Curves","Chart 4","Curves Graphique 4"}</definedName>
    <definedName name="_TMAutoChart20Refs" hidden="1">{"","","'Curves'!$W$11","'Curves'!$X$11","","","","","",""}</definedName>
    <definedName name="_TMAutoChart21Names" hidden="1">{"Curves","Chart 2","Curves Graphique 2"}</definedName>
    <definedName name="_TMAutoChart21Refs" hidden="1">{"","","'Curves'!$W$10","'Curves'!$X$10","","","","","",""}</definedName>
    <definedName name="_TMAutoChart22Names" hidden="1">{"Curves","Chart 1","Curves Graphique 1"}</definedName>
    <definedName name="_TMAutoChart22Refs" hidden="1">{"","","'Curves'!$W$7","'Curves'!$X$7","","","","","",""}</definedName>
    <definedName name="_TMAutoChart23Names" hidden="1">{"Curves","Chart 3","Curves Graphique 3"}</definedName>
    <definedName name="_TMAutoChart23Refs" hidden="1">{"","","'Curves'!$W$8","'Curves'!$X$8","","","","","",""}</definedName>
    <definedName name="_TMAutoChart24Names" hidden="1">{"Curves","Chart 4","Curves Graphique 4"}</definedName>
    <definedName name="_TMAutoChart24Refs" hidden="1">{"","","'Curves'!$W$12","'Curves'!$X$12","","","","","",""}</definedName>
    <definedName name="_TMAutoChart25Names" hidden="1">{"Curves","Chart 2","Curves Graphique 2"}</definedName>
    <definedName name="_TMAutoChart25Refs" hidden="1">{"","","'Curves'!$W$11","'Curves'!$X$11","","","","","",""}</definedName>
    <definedName name="_TMAutoChart26Names" hidden="1">{"Curves","Chart 1","Curves Graphique 1"}</definedName>
    <definedName name="_TMAutoChart26Refs" hidden="1">{"","","'Curves'!$W$7","'Curves'!$X$7","","","","","",""}</definedName>
    <definedName name="_TMAutoChart2Names" hidden="1">{"MAT Chart","Chart 4","MAT Chart Chart 4"}</definedName>
    <definedName name="_TMAutoChart2Refs" hidden="1">{"","","'MAT Chart'!$AC$109","'MAT Chart'!$AC$110","","","","","'MAT Chart'!$AC$129","'MAT Chart'!$AC$130"}</definedName>
    <definedName name="_TMAutoChart3Names" hidden="1">{"SFC","Chart 1","SFC Graphique 1"}</definedName>
    <definedName name="_TMAutoChart3Refs" hidden="1">{"","","'SFC'!$B$30","'SFC'!$B$31","","","","","",""}</definedName>
    <definedName name="_TMAutoChart4Names" hidden="1">{"SFC","Chart 1","SFC Graphique 1"}</definedName>
    <definedName name="_TMAutoChart4Refs" hidden="1">{"","","'SFC'!$B$30","'SFC'!$B$31","","","","","",""}</definedName>
    <definedName name="_TMAutoChart5Names" hidden="1">{"GM%","Chart 1","GM% Graphique 1"}</definedName>
    <definedName name="_TMAutoChart5Refs" hidden="1">{"","","'GM%'!$B$30","'GM%'!$B$31","","","","","",""}</definedName>
    <definedName name="_TMAutoChart6Names" hidden="1">{"PNL Local","Chart 48","PNL Local Graphique 48"}</definedName>
    <definedName name="_TMAutoChart6Refs" hidden="1">{"","","'PNL Local'!$X$10","'PNL Local'!$X$11","","","","","",""}</definedName>
    <definedName name="_TMAutoChart7Names" hidden="1">{"Curves","Chart 4","Curves Graphique 4"}</definedName>
    <definedName name="_TMAutoChart7Refs" hidden="1">{"","","'Curves'!$E$55","'Curves'!$F$55","","","","","",""}</definedName>
    <definedName name="_TMAutoChart8Names" hidden="1">{"Curves","Chart 2","Curves Graphique 2"}</definedName>
    <definedName name="_TMAutoChart8Refs" hidden="1">{"","","'Curves'!$E$55","'Curves'!$F$55","","","","","",""}</definedName>
    <definedName name="_TMAutoChartCount" hidden="1">2</definedName>
    <definedName name="_TO11" hidden="1">{#N/A,#N/A,FALSE,"Chi tiÆt"}</definedName>
    <definedName name="_tom11" hidden="1">{"'Demand Units'!$Z$2:$AF$53"}</definedName>
    <definedName name="_trm1" hidden="1">{#N/A,#N/A,FALSE,"단축1";#N/A,#N/A,FALSE,"단축2";#N/A,#N/A,FALSE,"단축3";#N/A,#N/A,FALSE,"장축";#N/A,#N/A,FALSE,"4WD"}</definedName>
    <definedName name="_tst2" hidden="1">{"SourcesUses",#N/A,TRUE,"CFMODEL";"TransOverview",#N/A,TRUE,"CFMODEL"}</definedName>
    <definedName name="_tst3" hidden="1">{"SourcesUses",#N/A,TRUE,#N/A;"TransOverview",#N/A,TRUE,"CFMODEL"}</definedName>
    <definedName name="_tst4" hidden="1">{"SourcesUses",#N/A,TRUE,"FundsFlow";"TransOverview",#N/A,TRUE,"FundsFlow"}</definedName>
    <definedName name="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ttm1" hidden="1">{#N/A,#N/A,FALSE,"단축1";#N/A,#N/A,FALSE,"단축2";#N/A,#N/A,FALSE,"단축3";#N/A,#N/A,FALSE,"장축";#N/A,#N/A,FALSE,"4WD"}</definedName>
    <definedName name="_ttt1" hidden="1">{#N/A,#N/A,FALSE,"을지 (4)";#N/A,#N/A,FALSE,"을지 (5)";#N/A,#N/A,FALSE,"을지 (6)"}</definedName>
    <definedName name="_UNDO_UPS_" hidden="1">#REF!</definedName>
    <definedName name="_UNDO_UPS_SEL_" hidden="1">#REF!</definedName>
    <definedName name="_UNDO31X31X_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var2" hidden="1">{"var_page",#N/A,FALSE,"template"}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9" hidden="1">{"PVGraph2",#N/A,FALSE,"PV Data"}</definedName>
    <definedName name="_wa1" hidden="1">{#N/A,#N/A,FALSE,"초도품";#N/A,#N/A,FALSE,"초도품 (2)";#N/A,#N/A,FALSE,"초도품 (3)";#N/A,#N/A,FALSE,"초도품 (4)";#N/A,#N/A,FALSE,"초도품 (5)";#N/A,#N/A,FALSE,"초도품 (6)"}</definedName>
    <definedName name="_WC18">#REF!</definedName>
    <definedName name="_we2" hidden="1">{#N/A,#N/A,FALSE,"Tracking";#N/A,#N/A,FALSE,"Lost Cycles ";#N/A,#N/A,FALSE,"VAR COST";#N/A,#N/A,FALSE,"RWIP Inv. ";#N/A,#N/A,FALSE,"CCI";#N/A,#N/A,FALSE,"Reconciliation"}</definedName>
    <definedName name="_wip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q1" hidden="1">{#N/A,#N/A,FALSE,"을지 (4)";#N/A,#N/A,FALSE,"을지 (5)";#N/A,#N/A,FALSE,"을지 (6)"}</definedName>
    <definedName name="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n1" hidden="1">{#N/A,#N/A,FALSE,"초도품";#N/A,#N/A,FALSE,"초도품 (2)";#N/A,#N/A,FALSE,"초도품 (3)";#N/A,#N/A,FALSE,"초도품 (4)";#N/A,#N/A,FALSE,"초도품 (5)";#N/A,#N/A,FALSE,"초도품 (6)"}</definedName>
    <definedName name="_wrn2" hidden="1">{#N/A,#N/A,FALSE,"단축1";#N/A,#N/A,FALSE,"단축2";#N/A,#N/A,FALSE,"단축3";#N/A,#N/A,FALSE,"장축";#N/A,#N/A,FALSE,"4WD"}</definedName>
    <definedName name="_wrn3" hidden="1">{#N/A,#N/A,FALSE,"ASSUMPTIONS";#N/A,#N/A,FALSE,"Valuation Summary";"page1",#N/A,FALSE,"PRESENTATION";"page2",#N/A,FALSE,"PRESENTATION";#N/A,#N/A,FALSE,"ORIGINAL_ROLLBACK"}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2" hidden="1">{"PVGraph2",#N/A,FALSE,"PV Data"}</definedName>
    <definedName name="_x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ds1" hidden="1">{#N/A,#N/A,FALSE,"을지 (4)";#N/A,#N/A,FALSE,"을지 (5)";#N/A,#N/A,FALSE,"을지 (6)"}</definedName>
    <definedName name="_xlcn.DiscrimMatchOutputSheet" hidden="1">#REF!</definedName>
    <definedName name="_xlcn.EmpCont" hidden="1">#REF!</definedName>
    <definedName name="_xlcn.LinkedTable_Table1" hidden="1">#REF!</definedName>
    <definedName name="_xlcn.LinkedTable_Table11" localSheetId="9" hidden="1">[6]!Table1</definedName>
    <definedName name="_xlcn.LinkedTable_Table131" hidden="1">#REF!</definedName>
    <definedName name="_xlcn.LinkedTable_Table2" hidden="1">#REF!</definedName>
    <definedName name="_xlcn.LinkedTable_Table20101" hidden="1">#REF!</definedName>
    <definedName name="_xlcn.LinkedTable_Table20111" hidden="1">#REF!</definedName>
    <definedName name="_xlcn.LinkedTable_Table20121" hidden="1">#REF!</definedName>
    <definedName name="_xlcn.LinkedTable_Table20131" hidden="1">#REF!</definedName>
    <definedName name="_xlcn.LinkedTable_Table20141" hidden="1">#REF!</definedName>
    <definedName name="_xlcn.LinkedTable_Table20151" hidden="1">#REF!</definedName>
    <definedName name="_xlcn.LinkedTable_Table20161" hidden="1">#REF!</definedName>
    <definedName name="_xlcn.LinkedTable_Table20171" hidden="1">#REF!</definedName>
    <definedName name="_xlcn.LinkedTable_Table3" hidden="1">#REF!</definedName>
    <definedName name="_xlcn.LinkedTable_Table4" hidden="1">#REF!</definedName>
    <definedName name="_xlcn.LinkedTable_Table5" hidden="1">#REF!</definedName>
    <definedName name="_xlcn.LinkedTable_Table6" hidden="1">#REF!</definedName>
    <definedName name="_xlcn.LinkedTable_Table7" hidden="1">#REF!</definedName>
    <definedName name="_xlcn.LinkedTable_Table8" hidden="1">#REF!</definedName>
    <definedName name="_xlcn.LinkedTable_Table9" hidden="1">#REF!</definedName>
    <definedName name="_xlcn.LinkedTable_TableACC1" hidden="1">#REF!</definedName>
    <definedName name="_xlcn.WorksheetConnection_2018ARRReportbyQuarterUpdatedasof010719withPriceChangesV3.xlsxTable11" hidden="1">#REF!</definedName>
    <definedName name="_xlcn.WorksheetConnection_2018LiteraMicrosystemsExistingSubscriptionRunoutasof123118.xlsxTable11" hidden="1">#REF!</definedName>
    <definedName name="_xlcn.WorksheetConnection_2018LiteraMicrosystemsFinalBookingsbyCustomerasof123118.xlsxTable11" hidden="1">#REF!</definedName>
    <definedName name="_xlcn.WorksheetConnection_Conformwk.xlsmPastedTemplateData" hidden="1">#REF!</definedName>
    <definedName name="_xlcn.WorksheetConnection_EBITbybrandforthelast3years_11.03.15.xlsxTabelle11" localSheetId="9">[0]!Tabelle1</definedName>
    <definedName name="_xlcn.WorksheetConnection_report1544562062356A1BW62250" hidden="1">#REF!</definedName>
    <definedName name="_xlcn.WorksheetConnection_report1544562062356A1BW622501" hidden="1">#REF!</definedName>
    <definedName name="_xs1" hidden="1">{#N/A,#N/A,FALSE,"을지 (4)";#N/A,#N/A,FALSE,"을지 (5)";#N/A,#N/A,FALSE,"을지 (6)"}</definedName>
    <definedName name="_xx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2" hidden="1">{"Billed Performance 1998",#N/A,FALSE,"Billed Performance 94-C";"Cash Performance 1998",#N/A,FALSE,"MT Cash Performance";"COF 1998",#N/A,FALSE,"COF $";#N/A,#N/A,FALSE,"LLR";#N/A,#N/A,FALSE,"Fcst Variances"}</definedName>
    <definedName name="_xx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4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y1" hidden="1">{"Billed Performance 1998",#N/A,FALSE,"Billed Performance 94-C";"Cash Performance 1998",#N/A,FALSE,"MT Cash Performance";"COF 1998",#N/A,FALSE,"COF $";#N/A,#N/A,FALSE,"LLR";#N/A,#N/A,FALSE,"Fcst Variances"}</definedName>
    <definedName name="_xz4" hidden="1">{0,0,0,0;0,0,0,0;0,0,0,0;0,0,0,0;0,0,0,0;0,0,0,0}</definedName>
    <definedName name="_y2" hidden="1">{"PVGraph2",#N/A,FALSE,"PV Data"}</definedName>
    <definedName name="_y22" hidden="1">{"PVGraph2",#N/A,FALSE,"PV Data"}</definedName>
    <definedName name="_y9" hidden="1">{"'Demand Units'!$Z$2:$AF$53"}</definedName>
    <definedName name="_YE1">#REF!</definedName>
    <definedName name="_YE2">#REF!</definedName>
    <definedName name="_YE3">#REF!</definedName>
    <definedName name="_YE4">#REF!</definedName>
    <definedName name="_YE5">#REF!</definedName>
    <definedName name="_YE6">#REF!</definedName>
    <definedName name="_YE7">#REF!</definedName>
    <definedName name="_YE8">#REF!</definedName>
    <definedName name="_YE9">#REF!</definedName>
    <definedName name="_z">{"trans assumptions",#N/A,FALSE,"Merger";"trans accretion",#N/A,FALSE,"Merger"}</definedName>
    <definedName name="_z2" hidden="1">{"Sch00",#N/A,FALSE,"1";"Contents",#N/A,FALSE,"1"}</definedName>
    <definedName name="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_zx1" hidden="1">{#N/A,#N/A,FALSE,"초도품";#N/A,#N/A,FALSE,"초도품 (2)";#N/A,#N/A,FALSE,"초도품 (3)";#N/A,#N/A,FALSE,"초도품 (4)";#N/A,#N/A,FALSE,"초도품 (5)";#N/A,#N/A,FALSE,"초도품 (6)"}</definedName>
    <definedName name="_ZZ2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a" hidden="1">#REF!</definedName>
    <definedName name="ä">!#REF!</definedName>
    <definedName name="A\" hidden="1">#REF!</definedName>
    <definedName name="a_a">#REF!</definedName>
    <definedName name="A_BS">#REF!</definedName>
    <definedName name="A_CF">#REF!</definedName>
    <definedName name="A_is">#REF!</definedName>
    <definedName name="A10_UK">{"BS",#N/A,FALSE,"USA"}</definedName>
    <definedName name="A100WORKB" hidden="1">{#N/A,#N/A,FALSE,"GER"}</definedName>
    <definedName name="A100WorkC" hidden="1">{#N/A,#N/A,TRUE,"USA"}</definedName>
    <definedName name="a123e" hidden="1">{"'PRORATE GOALS '!$A$1:$O$25"}</definedName>
    <definedName name="a123graph_B" hidden="1">#REF!</definedName>
    <definedName name="A12D" hidden="1">{"'PRORATE GOALS '!$A$1:$O$25"}</definedName>
    <definedName name="a12r" hidden="1">{"'PRORATE GOALS '!$A$1:$O$25"}</definedName>
    <definedName name="a1a" hidden="1">{"'PRORATE GOALS '!$A$1:$O$25"}</definedName>
    <definedName name="a2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aa" hidden="1">#REF!</definedName>
    <definedName name="AA.Report.Files">#REF!</definedName>
    <definedName name="AA.Reports.Available">#REF!</definedName>
    <definedName name="aa\" hidden="1">{"'Sheet1'!$A$1:$H$36"}</definedName>
    <definedName name="aa_2" hidden="1">{#N/A,#N/A,FALSE,"Aging Summary";#N/A,#N/A,FALSE,"Ratio Analysis";#N/A,#N/A,FALSE,"Test 120 Day Accts";#N/A,#N/A,FALSE,"Tickmarks"}</definedName>
    <definedName name="aa_3" hidden="1">{#N/A,#N/A,FALSE,"Aging Summary";#N/A,#N/A,FALSE,"Ratio Analysis";#N/A,#N/A,FALSE,"Test 120 Day Accts";#N/A,#N/A,FALSE,"Tickmarks"}</definedName>
    <definedName name="aaa" hidden="1">#REF!</definedName>
    <definedName name="aaa_1" hidden="1">{"standalone1",#N/A,FALSE,"DCFBase";"standalone2",#N/A,FALSE,"DCFBase"}</definedName>
    <definedName name="aaa_1_1" hidden="1">{"standalone1",#N/A,FALSE,"DCFBase";"standalone2",#N/A,FALSE,"DCFBase"}</definedName>
    <definedName name="aaa_1_2" hidden="1">{"standalone1",#N/A,FALSE,"DCFBase";"standalone2",#N/A,FALSE,"DCFBase"}</definedName>
    <definedName name="aaa_1_3" hidden="1">{"standalone1",#N/A,FALSE,"DCFBase";"standalone2",#N/A,FALSE,"DCFBase"}</definedName>
    <definedName name="aaa_1_4" hidden="1">{"standalone1",#N/A,FALSE,"DCFBase";"standalone2",#N/A,FALSE,"DCFBase"}</definedName>
    <definedName name="aaa_1_5" hidden="1">{"standalone1",#N/A,FALSE,"DCFBase";"standalone2",#N/A,FALSE,"DCFBase"}</definedName>
    <definedName name="aaa_2" hidden="1">{#N/A,#N/A,FALSE,"Aging Summary";#N/A,#N/A,FALSE,"Ratio Analysis";#N/A,#N/A,FALSE,"Test 120 Day Accts";#N/A,#N/A,FALSE,"Tickmarks"}</definedName>
    <definedName name="aaa_2_1" hidden="1">{"standalone1",#N/A,FALSE,"DCFBase";"standalone2",#N/A,FALSE,"DCFBase"}</definedName>
    <definedName name="aaa_2_2" hidden="1">{"standalone1",#N/A,FALSE,"DCFBase";"standalone2",#N/A,FALSE,"DCFBase"}</definedName>
    <definedName name="aaa_2_3" hidden="1">{"standalone1",#N/A,FALSE,"DCFBase";"standalone2",#N/A,FALSE,"DCFBase"}</definedName>
    <definedName name="aaa_2_4" hidden="1">{"standalone1",#N/A,FALSE,"DCFBase";"standalone2",#N/A,FALSE,"DCFBase"}</definedName>
    <definedName name="aaa_2_5" hidden="1">{"standalone1",#N/A,FALSE,"DCFBase";"standalone2",#N/A,FALSE,"DCFBase"}</definedName>
    <definedName name="aaa_3" hidden="1">{#N/A,#N/A,FALSE,"Aging Summary";#N/A,#N/A,FALSE,"Ratio Analysis";#N/A,#N/A,FALSE,"Test 120 Day Accts";#N/A,#N/A,FALSE,"Tickmarks"}</definedName>
    <definedName name="aaa_3_1" hidden="1">{"standalone1",#N/A,FALSE,"DCFBase";"standalone2",#N/A,FALSE,"DCFBase"}</definedName>
    <definedName name="aaa_3_2" hidden="1">{"standalone1",#N/A,FALSE,"DCFBase";"standalone2",#N/A,FALSE,"DCFBase"}</definedName>
    <definedName name="aaa_3_3" hidden="1">{"standalone1",#N/A,FALSE,"DCFBase";"standalone2",#N/A,FALSE,"DCFBase"}</definedName>
    <definedName name="aaa_3_4" hidden="1">{"standalone1",#N/A,FALSE,"DCFBase";"standalone2",#N/A,FALSE,"DCFBase"}</definedName>
    <definedName name="aaa_3_5" hidden="1">{"standalone1",#N/A,FALSE,"DCFBase";"standalone2",#N/A,FALSE,"DCFBase"}</definedName>
    <definedName name="aaa_4" hidden="1">{"standalone1",#N/A,FALSE,"DCFBase";"standalone2",#N/A,FALSE,"DCFBase"}</definedName>
    <definedName name="aaa_4_1" hidden="1">{"standalone1",#N/A,FALSE,"DCFBase";"standalone2",#N/A,FALSE,"DCFBase"}</definedName>
    <definedName name="aaa_4_2" hidden="1">{"standalone1",#N/A,FALSE,"DCFBase";"standalone2",#N/A,FALSE,"DCFBase"}</definedName>
    <definedName name="aaa_4_3" hidden="1">{"standalone1",#N/A,FALSE,"DCFBase";"standalone2",#N/A,FALSE,"DCFBase"}</definedName>
    <definedName name="aaa_4_4" hidden="1">{"standalone1",#N/A,FALSE,"DCFBase";"standalone2",#N/A,FALSE,"DCFBase"}</definedName>
    <definedName name="aaa_4_5" hidden="1">{"standalone1",#N/A,FALSE,"DCFBase";"standalone2",#N/A,FALSE,"DCFBase"}</definedName>
    <definedName name="aaa_5" hidden="1">{"standalone1",#N/A,FALSE,"DCFBase";"standalone2",#N/A,FALSE,"DCFBase"}</definedName>
    <definedName name="aaa_5_1" hidden="1">{"standalone1",#N/A,FALSE,"DCFBase";"standalone2",#N/A,FALSE,"DCFBase"}</definedName>
    <definedName name="aaa_5_2" hidden="1">{"standalone1",#N/A,FALSE,"DCFBase";"standalone2",#N/A,FALSE,"DCFBase"}</definedName>
    <definedName name="aaa_5_3" hidden="1">{"standalone1",#N/A,FALSE,"DCFBase";"standalone2",#N/A,FALSE,"DCFBase"}</definedName>
    <definedName name="aaa_5_4" hidden="1">{"standalone1",#N/A,FALSE,"DCFBase";"standalone2",#N/A,FALSE,"DCFBase"}</definedName>
    <definedName name="aaa_5_5" hidden="1">{"standalone1",#N/A,FALSE,"DCFBase";"standalone2",#N/A,FALSE,"DCFBase"}</definedName>
    <definedName name="AAA_DOCTOPS" hidden="1">"AAA_SET"</definedName>
    <definedName name="AAA_duser" hidden="1">"OFF"</definedName>
    <definedName name="aaa0" hidden="1">{#N/A,#N/A,FALSE,"Aging Summary";#N/A,#N/A,FALSE,"Ratio Analysis";#N/A,#N/A,FALSE,"Test 120 Day Accts";#N/A,#N/A,FALSE,"Tickmarks"}</definedName>
    <definedName name="aaa0_1" hidden="1">{#N/A,#N/A,FALSE,"Aging Summary";#N/A,#N/A,FALSE,"Ratio Analysis";#N/A,#N/A,FALSE,"Test 120 Day Accts";#N/A,#N/A,FALSE,"Tickmarks"}</definedName>
    <definedName name="aaa0_2" hidden="1">{#N/A,#N/A,FALSE,"Aging Summary";#N/A,#N/A,FALSE,"Ratio Analysis";#N/A,#N/A,FALSE,"Test 120 Day Accts";#N/A,#N/A,FALSE,"Tickmarks"}</definedName>
    <definedName name="aaa0_3" hidden="1">{#N/A,#N/A,FALSE,"Aging Summary";#N/A,#N/A,FALSE,"Ratio Analysis";#N/A,#N/A,FALSE,"Test 120 Day Accts";#N/A,#N/A,FALSE,"Tickmarks"}</definedName>
    <definedName name="aaa0_4" hidden="1">{#N/A,#N/A,FALSE,"Aging Summary";#N/A,#N/A,FALSE,"Ratio Analysis";#N/A,#N/A,FALSE,"Test 120 Day Accts";#N/A,#N/A,FALSE,"Tickmarks"}</definedName>
    <definedName name="aaa0_5" hidden="1">{#N/A,#N/A,FALSE,"Aging Summary";#N/A,#N/A,FALSE,"Ratio Analysis";#N/A,#N/A,FALSE,"Test 120 Day Accts";#N/A,#N/A,FALSE,"Tickmarks"}</definedName>
    <definedName name="AAA1AQE" hidden="1">{"'PRORATE GOALS '!$A$1:$O$25"}</definedName>
    <definedName name="aaaa" hidden="1">#REF!</definedName>
    <definedName name="aaaa_1" hidden="1">{#N/A,#N/A,TRUE,"financial";#N/A,#N/A,TRUE,"plants"}</definedName>
    <definedName name="aaaaa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A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aaaaaaa" hidden="1">{"Outflow 1",#N/A,FALSE,"Outflows-Inflows";"Outflow 2",#N/A,FALSE,"Outflows-Inflows";"Inflow 1",#N/A,FALSE,"Outflows-Inflows";"Inflow 2",#N/A,FALSE,"Outflows-Inflows"}</definedName>
    <definedName name="aaaaaaaaa" hidden="1">{"FY95_Combined",#N/A,FALSE,"MTHFCST4"}</definedName>
    <definedName name="aaaaaaaaaa" hidden="1">#REF!</definedName>
    <definedName name="aaaaaaaaaaa" hidden="1">{#N/A,#N/A,FALSE,"REPORT"}</definedName>
    <definedName name="aaaaaaaaaaaa" hidden="1">{"Page1",#N/A,FALSE,"CompCo";"Page2",#N/A,FALSE,"CompCo"}</definedName>
    <definedName name="aaaaaaaaaaaaa" hidden="1">{#N/A,#N/A,FALSE,"을지 (4)";#N/A,#N/A,FALSE,"을지 (5)";#N/A,#N/A,FALSE,"을지 (6)"}</definedName>
    <definedName name="aaaaaaaaaaaaaaa" hidden="1">{#N/A,#N/A,FALSE,"Pharm";#N/A,#N/A,FALSE,"WWCM"}</definedName>
    <definedName name="aaaaaaaaaaaaaaaa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aaaaaaaaaaaaaaa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aaaaaaaaaaaaaaaa" hidden="1">#REF!</definedName>
    <definedName name="AAAAAAAAAAAAAAAAAAAAAAAA" hidden="1">{"Budget V Actual YTD",#N/A,FALSE,"Budget v Actual"}</definedName>
    <definedName name="aaaaaaaaaaaaaaaaaaaaaaaaaaa" hidden="1">#REF!</definedName>
    <definedName name="AAAAAAAAAAAAAAAAAAAAAAAAAAAAAAA" hidden="1">{"Budget V Actual YTD",#N/A,FALSE,"Budget v Actual"}</definedName>
    <definedName name="aaaaab" hidden="1">{#N/A,#N/A,FALSE,"Model";#N/A,#N/A,FALSE,"Division"}</definedName>
    <definedName name="aaas2" hidden="1">{"'PRORATE GOALS '!$A$1:$O$25"}</definedName>
    <definedName name="aaasb" hidden="1">{#N/A,#N/A,FALSE,"Pharm";#N/A,#N/A,FALSE,"WWCM"}</definedName>
    <definedName name="aab" hidden="1">{#N/A,#N/A,FALSE,"Pharm";#N/A,#N/A,FALSE,"WWCM"}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bb" hidden="1">{#N/A,#N/A,FALSE,"Projections";#N/A,#N/A,FALSE,"Multiples Valuation";#N/A,#N/A,FALSE,"LBO";#N/A,#N/A,FALSE,"Multiples_Sensitivity";#N/A,#N/A,FALSE,"Summary"}</definedName>
    <definedName name="a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abcd" hidden="1">{#N/A,#N/A,TRUE,"Sch-5a";#N/A,#N/A,TRUE,"Sch-5b";#N/A,#N/A,TRUE,"Sch-5c";#N/A,#N/A,TRUE,"Sch-5d";#N/A,#N/A,TRUE,"Sch-6a";#N/A,#N/A,TRUE,"Sch-6b";#N/A,#N/A,TRUE,"Sch-6c";#N/A,#N/A,TRUE,"Sch-6d";#N/A,#N/A,TRUE,"Sch-6e"}</definedName>
    <definedName name="aadadada" localSheetId="9">OFFSET(rngVol,0,2)</definedName>
    <definedName name="aadadada" localSheetId="11">OFFSET(rngVol,0,2)</definedName>
    <definedName name="aadadada" localSheetId="15">OFFSET(rngVol,0,2)</definedName>
    <definedName name="aadadada" localSheetId="16">OFFSET(rngVol,0,2)</definedName>
    <definedName name="aadadada">OFFSET(rngVol,0,2)</definedName>
    <definedName name="aaddd" hidden="1">{#N/A,#N/A,FALSE,"REPORT"}</definedName>
    <definedName name="aae" hidden="1">{"Back Page",#N/A,FALSE,"Front and Back"}</definedName>
    <definedName name="aaf" hidden="1">{"P and L Detail Page 1",#N/A,FALSE,"Data";"P and L Detail Page 2",#N/A,FALSE,"Data"}</definedName>
    <definedName name="AAFESDS_Net">!#REF!</definedName>
    <definedName name="AAFESDS_UPC">!#REF!</definedName>
    <definedName name="AAFESSP_Net">!#REF!</definedName>
    <definedName name="AAFESSP_UPC">!#REF!</definedName>
    <definedName name="aag" hidden="1">{"P and L",#N/A,FALSE,"Financial Output";"Cashflow",#N/A,FALSE,"Financial Output";"Balance Sheet",#N/A,FALSE,"Financial Output"}</definedName>
    <definedName name="aah" hidden="1">{"Five Year Record",#N/A,FALSE,"Front and Back"}</definedName>
    <definedName name="aai" hidden="1">{"Front Page",#N/A,FALSE,"Front and Back"}</definedName>
    <definedName name="aaj" hidden="1">{"Geographic P1",#N/A,FALSE,"Division &amp; Geog"}</definedName>
    <definedName name="aaq" hidden="1">{"'PRORATE GOALS '!$A$1:$O$25"}</definedName>
    <definedName name="aarg" hidden="1">{"summary",#N/A,FALSE,"2000 vs 1999";"detail",#N/A,FALSE,"2000 vs 1999"}</definedName>
    <definedName name="Aas" hidden="1">{#N/A,#N/A,FALSE,"을지 (4)";#N/A,#N/A,FALSE,"을지 (5)";#N/A,#N/A,FALSE,"을지 (6)"}</definedName>
    <definedName name="aasa" hidden="1">{#N/A,#N/A,FALSE,"을지 (4)";#N/A,#N/A,FALSE,"을지 (5)";#N/A,#N/A,FALSE,"을지 (6)"}</definedName>
    <definedName name="AASAER2" hidden="1">{"'PRORATE GOALS '!$A$1:$O$25"}</definedName>
    <definedName name="aasd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aasdfa" hidden="1">{"rtn",#N/A,FALSE,"RTN";"tables",#N/A,FALSE,"RTN";"cf",#N/A,FALSE,"CF";"stats",#N/A,FALSE,"Stats";"prop",#N/A,FALSE,"Prop"}</definedName>
    <definedName name="aasdfasf" hidden="1">{"bs",#N/A,FALSE,"SCF"}</definedName>
    <definedName name="aasdgasdfgas" hidden="1">{#N/A,#N/A,FALSE,"Op_Stmt";#N/A,#N/A,FALSE,"Consol_Op_Stmt";#N/A,#N/A,FALSE,"rev_summ";#N/A,#N/A,FALSE,"Unit_Summ";#N/A,#N/A,FALSE,"EBIT_summ";#N/A,#N/A,FALSE,"RONA_NetAssets"}</definedName>
    <definedName name="aasdsgdsgd" hidden="1">{"Budget V Actual YTD",#N/A,FALSE,"Budget v Actual"}</definedName>
    <definedName name="aasgasdg" hidden="1">{"Balance Sheet",#N/A,FALSE,"Consolidated"}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 hidden="1">{#N/A,#N/A,TRUE,"Pro Forma";#N/A,#N/A,TRUE,"PF_Bal";#N/A,#N/A,TRUE,"PF_INC";#N/A,#N/A,TRUE,"CBE";#N/A,#N/A,TRUE,"SWK"}</definedName>
    <definedName name="ab_1" hidden="1">{#N/A,#N/A,TRUE,"Config1";#N/A,#N/A,TRUE,"Config2";#N/A,#N/A,TRUE,"Config3";#N/A,#N/A,TRUE,"Config4";#N/A,#N/A,TRUE,"Config5";#N/A,#N/A,TRUE,"Config6";#N/A,#N/A,TRUE,"Config7"}</definedName>
    <definedName name="abbreviations" hidden="1">{"'매출'!$A$1:$I$22"}</definedName>
    <definedName name="ab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_1" hidden="1">{#N/A,#N/A,FALSE,"Sensitivity"}</definedName>
    <definedName name="abc_2" hidden="1">{#N/A,#N/A,FALSE,"Aging Summary";#N/A,#N/A,FALSE,"Ratio Analysis";#N/A,#N/A,FALSE,"Test 120 Day Accts";#N/A,#N/A,FALSE,"Tickmarks"}</definedName>
    <definedName name="abc_3" hidden="1">{#N/A,#N/A,FALSE,"Aging Summary";#N/A,#N/A,FALSE,"Ratio Analysis";#N/A,#N/A,FALSE,"Test 120 Day Accts";#N/A,#N/A,FALSE,"Tickmarks"}</definedName>
    <definedName name="abccc" hidden="1">{#N/A,#N/A,FALSE,"Sensitivity"}</definedName>
    <definedName name="abccc_1" hidden="1">{#N/A,#N/A,FALSE,"Sensitivity"}</definedName>
    <definedName name="abccc1111" hidden="1">{#N/A,#N/A,FALSE,"Sensitivity"}</definedName>
    <definedName name="abccc1111_1" hidden="1">{#N/A,#N/A,FALSE,"Sensitivity"}</definedName>
    <definedName name="abccee" hidden="1">{#N/A,#N/A,FALSE,"Sensitivity"}</definedName>
    <definedName name="abccee_1" hidden="1">{#N/A,#N/A,FALSE,"Sensitivity"}</definedName>
    <definedName name="abcd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d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de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abcdef" hidden="1">{"summary",#N/A,FALSE,"2000 vs 1999";"detail",#N/A,FALSE,"2000 vs 1999"}</definedName>
    <definedName name="abcdefg" hidden="1">{"Valuation - Letter",#N/A,TRUE,"Valuation Summary";"Financial Statements - Letter",#N/A,TRUE,"Results";"Results - Letter",#N/A,TRUE,"Results";"Ratios - Letter",#N/A,TRUE,"Results";"P2 Summary - Letter",#N/A,TRUE,"Results"}</definedName>
    <definedName name="ABD" hidden="1">{"'Demand Units'!$X$11:$AD$45"}</definedName>
    <definedName name="ABE" hidden="1">{"'Demand Units'!$X$11:$AD$45"}</definedName>
    <definedName name="ABF" hidden="1">{"'Demand Units'!$X$11:$AD$45"}</definedName>
    <definedName name="ABG" hidden="1">{"'Demand Units'!$X$11:$AD$45"}</definedName>
    <definedName name="ABH" hidden="1">{"'Demand Units'!$X$11:$AD$45"}</definedName>
    <definedName name="AbilityToPayCalc">#N/A</definedName>
    <definedName name="ABN" hidden="1">{"'PXR_6500'!$A$1:$I$124"}</definedName>
    <definedName name="abnl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ABRACADABRA" hidden="1">#REF!</definedName>
    <definedName name="Abrechnungsmonat">#REF!</definedName>
    <definedName name="Abrisa" hidden="1">{"FY04_Assets",#N/A,FALSE,"Fin Stmt Budget";"FY04_Liabilities",#N/A,FALSE,"Fin Stmt Budget";"FY04_Inc_Stmt",#N/A,FALSE,"Fin Stmt Budget";"FY04_SOCF",#N/A,FALSE,"Fin Stmt Budget"}</definedName>
    <definedName name="abs" hidden="1">{"cy_97",#N/A,FALSE,"FCHARGE";"cy_98",#N/A,FALSE,"FCHARGE"}</definedName>
    <definedName name="Abschlusszum">#REF!</definedName>
    <definedName name="abstand">#REF!</definedName>
    <definedName name="abv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" hidden="1">#REF!</definedName>
    <definedName name="ac_1" hidden="1">{#N/A,#N/A,TRUE,"Pro Forma";#N/A,#N/A,TRUE,"PF_Bal";#N/A,#N/A,TRUE,"PF_INC";#N/A,#N/A,TRUE,"CBE";#N/A,#N/A,TRUE,"SWK"}</definedName>
    <definedName name="acac" hidden="1">{0,0,0,0;0,0,0,0;0,0,0,0;0,0,0,0;0,0,0,0}</definedName>
    <definedName name="ACAT">#REF!</definedName>
    <definedName name="Acc">#REF!</definedName>
    <definedName name="acc_1" hidden="1">{"Customer with Site Equipment",#N/A,FALSE,"BASIC"}</definedName>
    <definedName name="acc_dil_sens">#REF!</definedName>
    <definedName name="accc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"F:\ANNIE\EXCEL\RELCYLAN.mdb"</definedName>
    <definedName name="AccessDatabase1" hidden="1">"D:\Мои документы\алекс\БазаДанных\базановая1.mdb"</definedName>
    <definedName name="Account" hidden="1">{#N/A,#N/A,FALSE,"GER"}</definedName>
    <definedName name="ACCOUNT_CHANGE" hidden="1">"ACCOUNT_CHANGE"</definedName>
    <definedName name="Account_Name">#REF!</definedName>
    <definedName name="Accountant">#REF!</definedName>
    <definedName name="ACCOUNTEDPERIODTYPE1">#REF!</definedName>
    <definedName name="ACCOUNTEDPERIODTYPE2">#REF!</definedName>
    <definedName name="ACCOUNTS">#REF!</definedName>
    <definedName name="ACCOUNTS_PAY" hidden="1">"ACCOUNTS_PAY"</definedName>
    <definedName name="ACCOUNTSEGMENT1">#REF!</definedName>
    <definedName name="ACCOUNTSEGMENT2">#REF!</definedName>
    <definedName name="accr_int">#REF!</definedName>
    <definedName name="ACCRUED_EXP" hidden="1">"ACCRUED_EXP"</definedName>
    <definedName name="acct">#REF!</definedName>
    <definedName name="acct1">#REF!</definedName>
    <definedName name="Acctable">#REF!</definedName>
    <definedName name="Acctnt">#REF!</definedName>
    <definedName name="ACHART_82" hidden="1">{#VALUE!,#N/A,FALSE,0;#N/A,#N/A,FALSE,0;#N/A,#N/A,FALSE,0;#N/A,#N/A,FALSE,0}</definedName>
    <definedName name="ACHART_82_1" hidden="1">{#VALUE!,#N/A,FALSE,0;#N/A,#N/A,FALSE,0;#N/A,#N/A,FALSE,0;#N/A,#N/A,FALSE,0}</definedName>
    <definedName name="ACHART_82_2" hidden="1">{#VALUE!,#N/A,FALSE,0;#N/A,#N/A,FALSE,0;#N/A,#N/A,FALSE,0;#N/A,#N/A,FALSE,0}</definedName>
    <definedName name="ACHART_82_3" hidden="1">{#VALUE!,#N/A,FALSE,0;#N/A,#N/A,FALSE,0;#N/A,#N/A,FALSE,0;#N/A,#N/A,FALSE,0}</definedName>
    <definedName name="ACHART_82_4" hidden="1">{#VALUE!,#N/A,FALSE,0;#N/A,#N/A,FALSE,0;#N/A,#N/A,FALSE,0;#N/A,#N/A,FALSE,0}</definedName>
    <definedName name="ACHART_82_5" hidden="1">{#VALUE!,#N/A,FALSE,0;#N/A,#N/A,FALSE,0;#N/A,#N/A,FALSE,0;#N/A,#N/A,FALSE,0}</definedName>
    <definedName name="acq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Acq_basic_sha">#REF!</definedName>
    <definedName name="Acq_opt">#REF!</definedName>
    <definedName name="Acq_Price">#REF!</definedName>
    <definedName name="Acq_Strike">#REF!</definedName>
    <definedName name="ACQCASH">#REF!</definedName>
    <definedName name="Acquiror">#REF!</definedName>
    <definedName name="acquiror_capex01">#REF!</definedName>
    <definedName name="acquiror_capex02">#REF!</definedName>
    <definedName name="acquiror_debt">#REF!</definedName>
    <definedName name="acquiror_ebit01">#REF!</definedName>
    <definedName name="acquiror_ebit02">#REF!</definedName>
    <definedName name="acquiror_ebit03">#REF!</definedName>
    <definedName name="acquiror_ebita01">#REF!</definedName>
    <definedName name="acquiror_ebita02">#REF!</definedName>
    <definedName name="acquiror_ebitda00">#REF!</definedName>
    <definedName name="acquiror_ebitda01">#REF!</definedName>
    <definedName name="acquiror_ebitda02">#REF!</definedName>
    <definedName name="acquiror_ebitda03">#REF!</definedName>
    <definedName name="acquiror_ebitdar00">#REF!</definedName>
    <definedName name="acquiror_ebitdar01">#REF!</definedName>
    <definedName name="acquiror_ebitdar02">#REF!</definedName>
    <definedName name="acquiror_ebitdar03">#REF!</definedName>
    <definedName name="acquiror_market_cap">#REF!</definedName>
    <definedName name="acquiror_minorities">#REF!</definedName>
    <definedName name="acquiror_net_assets">#REF!</definedName>
    <definedName name="acquiror_netassets">#REF!</definedName>
    <definedName name="acquiror_netdebt">#REF!</definedName>
    <definedName name="acquiror_netincome01">#REF!</definedName>
    <definedName name="acquiror_netincome02">#REF!</definedName>
    <definedName name="acquiror_netincome03">#REF!</definedName>
    <definedName name="acquiror_netinterest01">#REF!</definedName>
    <definedName name="acquiror_netinterest02">#REF!</definedName>
    <definedName name="acquiror_netinterest03">#REF!</definedName>
    <definedName name="acquiror_nosh">#REF!</definedName>
    <definedName name="acquiror_sales_02">#REF!</definedName>
    <definedName name="acquiror_sales00">#REF!</definedName>
    <definedName name="acquiror_sales01">#REF!</definedName>
    <definedName name="acquiror_sales03">#REF!</definedName>
    <definedName name="acquiror_shareprice">#REF!</definedName>
    <definedName name="Acquisitions">#REF!</definedName>
    <definedName name="ACR" hidden="1">#REF!</definedName>
    <definedName name="ACT">#REF!</definedName>
    <definedName name="ACT_CurrentQTRRange" hidden="1">#REF!</definedName>
    <definedName name="ActFcstSod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ctFlag">#REF!</definedName>
    <definedName name="activations" hidden="1">{"'Hardware Req.'!$A$1:$C$23"}</definedName>
    <definedName name="ActMonth">!#REF!</definedName>
    <definedName name="actual" hidden="1">#REF!</definedName>
    <definedName name="ActYear">!#REF!</definedName>
    <definedName name="ACV">#REF!</definedName>
    <definedName name="ACwvu.Cntrl." hidden="1">#REF!</definedName>
    <definedName name="ACwvu.dd." hidden="1">#REF!</definedName>
    <definedName name="ACwvu.Gmbh." hidden="1">#REF!</definedName>
    <definedName name="ACwvu.income_statement." hidden="1">#REF!,#REF!</definedName>
    <definedName name="ACwvu.operating_segment." hidden="1">#REF!</definedName>
    <definedName name="ACwvu.summary1." hidden="1">#REF!</definedName>
    <definedName name="ACwvu.summary2." hidden="1">#REF!</definedName>
    <definedName name="ACwvu.summary3." hidden="1">#REF!</definedName>
    <definedName name="acx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AD" hidden="1">{#N/A,#N/A,FALSE,"을지 (4)";#N/A,#N/A,FALSE,"을지 (5)";#N/A,#N/A,FALSE,"을지 (6)"}</definedName>
    <definedName name="ADa" hidden="1">{#N/A,#N/A,FALSE,"을지 (4)";#N/A,#N/A,FALSE,"을지 (5)";#N/A,#N/A,FALSE,"을지 (6)"}</definedName>
    <definedName name="adafdadf" hidden="1">{"Var_page",#N/A,FALSE,"template"}</definedName>
    <definedName name="adas" hidden="1">{"'Model'!$A$1:$N$53"}</definedName>
    <definedName name="adasfddas" hidden="1">{"Current V Prior, Current Month",#N/A,FALSE,"Current v Prior"}</definedName>
    <definedName name="ADAT">#REF!</definedName>
    <definedName name="ADD_PAID_IN" hidden="1">"ADD_PAID_IN"</definedName>
    <definedName name="addadad" localSheetId="9">IF(adaeddddddddddd=1,INDEX('Cashflow 2025'!aadadada,1),0)</definedName>
    <definedName name="addb">{#N/A,#N/A,FALSE,"CBE";#N/A,#N/A,FALSE,"SWK"}</definedName>
    <definedName name="addg" hidden="1">{#N/A,#N/A,FALSE,"CBE";#N/A,#N/A,FALSE,"SWK"}</definedName>
    <definedName name="addg_1" hidden="1">{#N/A,#N/A,FALSE,"CBE";#N/A,#N/A,FALSE,"SWK"}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dew" localSheetId="9">IF(adaeddddddddddd=10,INDEX('Cashflow 2025'!aadadada,10),0)</definedName>
    <definedName name="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">{"'Sheet1'!$A$1:$J$121"}</definedName>
    <definedName name="adfadfasfd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d" hidden="1">#REF!</definedName>
    <definedName name="adfasdf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adfasdgasdfghasdfg" hidden="1">{#N/A,#N/A,FALSE,"Op_Stmt";#N/A,#N/A,FALSE,"Consol_Op_Stmt";#N/A,#N/A,FALSE,"rev_summ";#N/A,#N/A,FALSE,"Unit_Summ";#N/A,#N/A,FALSE,"EBIT_summ";#N/A,#N/A,FALSE,"RONA_NetAssets"}</definedName>
    <definedName name="adfasfadfda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dfadfa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adfdsaf" hidden="1">{"AQUIRORDCF",#N/A,FALSE,"Merger consequences";"Acquirorassns",#N/A,FALSE,"Merger consequences"}</definedName>
    <definedName name="adfdsf" hidden="1">{"Cntrl",#N/A,FALSE,"Cntrl"}</definedName>
    <definedName name="adfg" hidden="1">{#N/A,#N/A,TRUE,"Monthly BCG";#N/A,#N/A,TRUE,"Monthly w|o Wireless";#N/A,#N/A,TRUE,"Monthly Wireless"}</definedName>
    <definedName name="adfgadag">{#N/A,#N/A,FALSE,"Calc";#N/A,#N/A,FALSE,"Sensitivity";#N/A,#N/A,FALSE,"LT Earn.Dil.";#N/A,#N/A,FALSE,"Dil. AVP"}</definedName>
    <definedName name="adfgadg">{"comps",#N/A,FALSE,"HANDPACK";"footnotes",#N/A,FALSE,"HANDPACK"}</definedName>
    <definedName name="adfgadga">{#N/A,#N/A,FALSE,"Calc";#N/A,#N/A,FALSE,"Sensitivity";#N/A,#N/A,FALSE,"LT Earn.Dil.";#N/A,#N/A,FALSE,"Dil. AVP"}</definedName>
    <definedName name="adfgadgadg">{"assumption 50 50",#N/A,TRUE,"Merger";"has gets cash",#N/A,TRUE,"Merger";"accretion dilution",#N/A,TRUE,"Merger";"comparison credit stats",#N/A,TRUE,"Merger";"pf credit stats",#N/A,TRUE,"Merger";"pf sheets",#N/A,TRUE,"Merger"}</definedName>
    <definedName name="adfgasdysty" hidden="1">{#N/A,#N/A,FALSE,"REPORT"}</definedName>
    <definedName name="adfgdag">{#N/A,#N/A,TRUE,"Pro Forma";#N/A,#N/A,TRUE,"PF_Bal";#N/A,#N/A,TRUE,"PF_INC";#N/A,#N/A,TRUE,"CBE";#N/A,#N/A,TRUE,"SWK"}</definedName>
    <definedName name="adfgdgdag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adfgfg">{#N/A,#N/A,FALSE,"Calc";#N/A,#N/A,FALSE,"Sensitivity";#N/A,#N/A,FALSE,"LT Earn.Dil.";#N/A,#N/A,FALSE,"Dil. AVP"}</definedName>
    <definedName name="adfj" hidden="1">{"bs",#N/A,FALSE,"SCF"}</definedName>
    <definedName name="adfsfjfjky" hidden="1">{#N/A,#N/A,FALSE,"REPORT"}</definedName>
    <definedName name="adg" hidden="1">{"'Sheet1'!$A$1:$O$40"}</definedName>
    <definedName name="adgare" hidden="1">#REF!</definedName>
    <definedName name="adhgsfghjfgj" hidden="1">#REF!</definedName>
    <definedName name="ADJ">#REF!</definedName>
    <definedName name="adj_lm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adj_opt" hidden="1">{"OM Visits",#N/A,TRUE,"Optimal";"OM Dollars per Hour",#N/A,TRUE,"Optimal";"OM Hours per Visit",#N/A,TRUE,"Optimal";"OM Dollars per Visit",#N/A,TRUE,"Optimal";"OM Total Visits",#N/A,TRUE,"Optimal";"OM PMPM",#N/A,TRUE,"Optimal"}</definedName>
    <definedName name="adj00">#REF!</definedName>
    <definedName name="adj00NLR">#REF!</definedName>
    <definedName name="adj00TLR">#REF!</definedName>
    <definedName name="adj97tlr">#REF!</definedName>
    <definedName name="adj98tlr">#REF!</definedName>
    <definedName name="adj99tlr">#REF!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M_1" hidden="1">"ADM_CODEACROHR2015"</definedName>
    <definedName name="ADM_10" hidden="1">"ADM_CODEDEWAL2015"</definedName>
    <definedName name="ADM_100" hidden="1">"ADM_CODE1264"</definedName>
    <definedName name="ADM_101" hidden="1">"ADM_CODE1266"</definedName>
    <definedName name="ADM_102" hidden="1">"ADM_CODE1270"</definedName>
    <definedName name="ADM_103" hidden="1">"ADM_CODE1272"</definedName>
    <definedName name="ADM_11" hidden="1">"ADM_CODEEDIN2015"</definedName>
    <definedName name="ADM_12" hidden="1">"ADM_CODEEDS2015"</definedName>
    <definedName name="ADM_13" hidden="1">"ADM_CODEEDSUE2015"</definedName>
    <definedName name="ADM_14" hidden="1">"ADM_CODEEHOBHR2015"</definedName>
    <definedName name="ADM_15" hidden="1">"ADM_CODEEUR2015NL"</definedName>
    <definedName name="ADM_16" hidden="1">"ADM_CODEEXPOHR2015"</definedName>
    <definedName name="ADM_17" hidden="1">"ADM_CODEFILIAAL16"</definedName>
    <definedName name="ADM_18" hidden="1">"ADM_CODEFSHR2015"</definedName>
    <definedName name="ADM_19" hidden="1">"ADM_CODEHOLD2015"</definedName>
    <definedName name="ADM_2" hidden="1">"ADM_CODEANDOVER15"</definedName>
    <definedName name="ADM_20" hidden="1">"ADM_CODEM&amp;A2015"</definedName>
    <definedName name="ADM_21" hidden="1">"ADM_CODEMAC2015"</definedName>
    <definedName name="ADM_22" hidden="1">"ADM_CODENEHR2015"</definedName>
    <definedName name="ADM_23" hidden="1">"ADM_CODEPARAGON15"</definedName>
    <definedName name="ADM_24" hidden="1">"ADM_CODESARL2015"</definedName>
    <definedName name="ADM_25" hidden="1">"ADM_CODESBEHR2015"</definedName>
    <definedName name="ADM_26" hidden="1">"ADM_CODESEMI2015"</definedName>
    <definedName name="ADM_27" hidden="1">"ADM_CODESPP 2015"</definedName>
    <definedName name="ADM_28" hidden="1">"ADM_CODET&amp;S-HR2015"</definedName>
    <definedName name="ADM_29" hidden="1">"ADM_CODETAS2015"</definedName>
    <definedName name="ADM_3" hidden="1">"ADM_CODEASHR2015"</definedName>
    <definedName name="ADM_30" hidden="1">"ADM_CODETEMPEL2015"</definedName>
    <definedName name="ADM_31" hidden="1">"ADM_CODETHHR2015"</definedName>
    <definedName name="ADM_32" hidden="1">"ADM_CODEVERDASYS15"</definedName>
    <definedName name="ADM_33" hidden="1">"ADM_CODEVIDEORAY15"</definedName>
    <definedName name="ADM_34" hidden="1">"ADM_CODE1064"</definedName>
    <definedName name="ADM_35" hidden="1">"ADM_CODE1066"</definedName>
    <definedName name="ADM_36" hidden="1">"ADM_CODE1070"</definedName>
    <definedName name="ADM_37" hidden="1">"ADM_CODE1072"</definedName>
    <definedName name="ADM_38" hidden="1">"ADM_CODE1110"</definedName>
    <definedName name="ADM_39" hidden="1">"ADM_CODE1111"</definedName>
    <definedName name="ADM_4" hidden="1">"ADM_CODEASPEN2015"</definedName>
    <definedName name="ADM_40" hidden="1">"ADM_CODE1116"</definedName>
    <definedName name="ADM_41" hidden="1">"ADM_CODE1117"</definedName>
    <definedName name="ADM_42" hidden="1">"ADM_CODE1118"</definedName>
    <definedName name="ADM_43" hidden="1">"ADM_CODE1119"</definedName>
    <definedName name="ADM_44" hidden="1">"ADM_CODE1121"</definedName>
    <definedName name="ADM_45" hidden="1">"ADM_CODE1122"</definedName>
    <definedName name="ADM_46" hidden="1">"ADM_CODE1123"</definedName>
    <definedName name="ADM_47" hidden="1">"ADM_CODE1124"</definedName>
    <definedName name="ADM_48" hidden="1">"ADM_CODE1126"</definedName>
    <definedName name="ADM_49" hidden="1">"ADM_CODE1140"</definedName>
    <definedName name="ADM_5" hidden="1">"ADM_CODEBBEU2015"</definedName>
    <definedName name="ADM_50" hidden="1">"ADM_CODE1141"</definedName>
    <definedName name="ADM_51" hidden="1">"ADM_CODE1145"</definedName>
    <definedName name="ADM_52" hidden="1">"ADM_CODE1146"</definedName>
    <definedName name="ADM_53" hidden="1">"ADM_CODE1150"</definedName>
    <definedName name="ADM_54" hidden="1">"ADM_CODE1152"</definedName>
    <definedName name="ADM_55" hidden="1">"ADM_CODE1154"</definedName>
    <definedName name="ADM_56" hidden="1">"ADM_CODE1155"</definedName>
    <definedName name="ADM_57" hidden="1">"ADM_CODE1156"</definedName>
    <definedName name="ADM_58" hidden="1">"ADM_CODE1201"</definedName>
    <definedName name="ADM_59" hidden="1">"ADM_CODE1202"</definedName>
    <definedName name="ADM_6" hidden="1">"ADM_CODEBIOLOG2015"</definedName>
    <definedName name="ADM_60" hidden="1">"ADM_CODE1203"</definedName>
    <definedName name="ADM_61" hidden="1">"ADM_CODE1204"</definedName>
    <definedName name="ADM_62" hidden="1">"ADM_CODE1205"</definedName>
    <definedName name="ADM_63" hidden="1">"ADM_CODE1206"</definedName>
    <definedName name="ADM_64" hidden="1">"ADM_CODE1206A"</definedName>
    <definedName name="ADM_65" hidden="1">"ADM_CODE1206B"</definedName>
    <definedName name="ADM_66" hidden="1">"ADM_CODE1206C"</definedName>
    <definedName name="ADM_67" hidden="1">"ADM_CODE1206E"</definedName>
    <definedName name="ADM_68" hidden="1">"ADM_CODE1206G"</definedName>
    <definedName name="ADM_69" hidden="1">"ADM_CODE1206H"</definedName>
    <definedName name="ADM_7" hidden="1">"ADM_CODEBRISCON15"</definedName>
    <definedName name="ADM_70" hidden="1">"ADM_CODE1207"</definedName>
    <definedName name="ADM_71" hidden="1">"ADM_CODE1208"</definedName>
    <definedName name="ADM_72" hidden="1">"ADM_CODE1209"</definedName>
    <definedName name="ADM_73" hidden="1">"ADM_CODE1210"</definedName>
    <definedName name="ADM_74" hidden="1">"ADM_CODE1211"</definedName>
    <definedName name="ADM_75" hidden="1">"ADM_CODE1216"</definedName>
    <definedName name="ADM_76" hidden="1">"ADM_CODE1217"</definedName>
    <definedName name="ADM_77" hidden="1">"ADM_CODE1218"</definedName>
    <definedName name="ADM_78" hidden="1">"ADM_CODE1219"</definedName>
    <definedName name="ADM_79" hidden="1">"ADM_CODE1221"</definedName>
    <definedName name="ADM_8" hidden="1">"ADM_CODEBRISTOL15"</definedName>
    <definedName name="ADM_80" hidden="1">"ADM_CODE1222"</definedName>
    <definedName name="ADM_81" hidden="1">"ADM_CODE1223"</definedName>
    <definedName name="ADM_82" hidden="1">"ADM_CODE1224"</definedName>
    <definedName name="ADM_83" hidden="1">"ADM_CODE1226"</definedName>
    <definedName name="ADM_84" hidden="1">"ADM_CODE1229"</definedName>
    <definedName name="ADM_85" hidden="1">"ADM_CODE1239"</definedName>
    <definedName name="ADM_86" hidden="1">"ADM_CODE1240"</definedName>
    <definedName name="ADM_87" hidden="1">"ADM_CODE1241"</definedName>
    <definedName name="ADM_88" hidden="1">"ADM_CODE1245"</definedName>
    <definedName name="ADM_89" hidden="1">"ADM_CODE1246"</definedName>
    <definedName name="ADM_9" hidden="1">"ADM_CODECARTERHR15"</definedName>
    <definedName name="ADM_90" hidden="1">"ADM_CODE1250"</definedName>
    <definedName name="ADM_91" hidden="1">"ADM_CODE1252"</definedName>
    <definedName name="ADM_92" hidden="1">"ADM_CODE1254"</definedName>
    <definedName name="ADM_93" hidden="1">"ADM_CODE1255"</definedName>
    <definedName name="ADM_94" hidden="1">"ADM_CODE1256"</definedName>
    <definedName name="ADM_95" hidden="1">"ADM_CODE1257"</definedName>
    <definedName name="ADM_96" hidden="1">"ADM_CODE1258"</definedName>
    <definedName name="ADM_97" hidden="1">"ADM_CODE1259"</definedName>
    <definedName name="ADM_98" hidden="1">"ADM_CODE1260"</definedName>
    <definedName name="ADM_99" hidden="1">"ADM_CODE1263"</definedName>
    <definedName name="ADM_boekee_ADM_PRF_1" hidden="1">TRUE</definedName>
    <definedName name="ADM_boekee_ADM_PRF_10" hidden="1">TRUE</definedName>
    <definedName name="ADM_boekee_ADM_PRF_100" hidden="1">TRUE</definedName>
    <definedName name="ADM_boekee_ADM_PRF_101" hidden="1">TRUE</definedName>
    <definedName name="ADM_boekee_ADM_PRF_102" hidden="1">TRUE</definedName>
    <definedName name="ADM_boekee_ADM_PRF_103" hidden="1">TRUE</definedName>
    <definedName name="ADM_boekee_ADM_PRF_11" hidden="1">TRUE</definedName>
    <definedName name="ADM_boekee_ADM_PRF_12" hidden="1">TRUE</definedName>
    <definedName name="ADM_boekee_ADM_PRF_13" hidden="1">TRUE</definedName>
    <definedName name="ADM_boekee_ADM_PRF_14" hidden="1">TRUE</definedName>
    <definedName name="ADM_boekee_ADM_PRF_15" hidden="1">TRUE</definedName>
    <definedName name="ADM_boekee_ADM_PRF_16" hidden="1">TRUE</definedName>
    <definedName name="ADM_boekee_ADM_PRF_17" hidden="1">TRUE</definedName>
    <definedName name="ADM_boekee_ADM_PRF_18" hidden="1">TRUE</definedName>
    <definedName name="ADM_boekee_ADM_PRF_19" hidden="1">TRUE</definedName>
    <definedName name="ADM_boekee_ADM_PRF_2" hidden="1">TRUE</definedName>
    <definedName name="ADM_boekee_ADM_PRF_20" hidden="1">TRUE</definedName>
    <definedName name="ADM_boekee_ADM_PRF_21" hidden="1">TRUE</definedName>
    <definedName name="ADM_boekee_ADM_PRF_22" hidden="1">TRUE</definedName>
    <definedName name="ADM_boekee_ADM_PRF_23" hidden="1">TRUE</definedName>
    <definedName name="ADM_boekee_ADM_PRF_24" hidden="1">TRUE</definedName>
    <definedName name="ADM_boekee_ADM_PRF_25" hidden="1">TRUE</definedName>
    <definedName name="ADM_boekee_ADM_PRF_26" hidden="1">TRUE</definedName>
    <definedName name="ADM_boekee_ADM_PRF_27" hidden="1">TRUE</definedName>
    <definedName name="ADM_boekee_ADM_PRF_28" hidden="1">TRUE</definedName>
    <definedName name="ADM_boekee_ADM_PRF_29" hidden="1">TRUE</definedName>
    <definedName name="ADM_boekee_ADM_PRF_3" hidden="1">TRUE</definedName>
    <definedName name="ADM_boekee_ADM_PRF_30" hidden="1">TRUE</definedName>
    <definedName name="ADM_boekee_ADM_PRF_31" hidden="1">TRUE</definedName>
    <definedName name="ADM_boekee_ADM_PRF_32" hidden="1">TRUE</definedName>
    <definedName name="ADM_boekee_ADM_PRF_33" hidden="1">TRUE</definedName>
    <definedName name="ADM_boekee_ADM_PRF_34" hidden="1">TRUE</definedName>
    <definedName name="ADM_boekee_ADM_PRF_35" hidden="1">TRUE</definedName>
    <definedName name="ADM_boekee_ADM_PRF_36" hidden="1">TRUE</definedName>
    <definedName name="ADM_boekee_ADM_PRF_37" hidden="1">TRUE</definedName>
    <definedName name="ADM_boekee_ADM_PRF_38" hidden="1">TRUE</definedName>
    <definedName name="ADM_boekee_ADM_PRF_39" hidden="1">TRUE</definedName>
    <definedName name="ADM_boekee_ADM_PRF_4" hidden="1">TRUE</definedName>
    <definedName name="ADM_boekee_ADM_PRF_40" hidden="1">TRUE</definedName>
    <definedName name="ADM_boekee_ADM_PRF_41" hidden="1">TRUE</definedName>
    <definedName name="ADM_boekee_ADM_PRF_42" hidden="1">TRUE</definedName>
    <definedName name="ADM_boekee_ADM_PRF_43" hidden="1">TRUE</definedName>
    <definedName name="ADM_boekee_ADM_PRF_44" hidden="1">TRUE</definedName>
    <definedName name="ADM_boekee_ADM_PRF_45" hidden="1">TRUE</definedName>
    <definedName name="ADM_boekee_ADM_PRF_46" hidden="1">TRUE</definedName>
    <definedName name="ADM_boekee_ADM_PRF_47" hidden="1">TRUE</definedName>
    <definedName name="ADM_boekee_ADM_PRF_48" hidden="1">TRUE</definedName>
    <definedName name="ADM_boekee_ADM_PRF_49" hidden="1">TRUE</definedName>
    <definedName name="ADM_boekee_ADM_PRF_5" hidden="1">TRUE</definedName>
    <definedName name="ADM_boekee_ADM_PRF_50" hidden="1">TRUE</definedName>
    <definedName name="ADM_boekee_ADM_PRF_51" hidden="1">TRUE</definedName>
    <definedName name="ADM_boekee_ADM_PRF_52" hidden="1">TRUE</definedName>
    <definedName name="ADM_boekee_ADM_PRF_53" hidden="1">TRUE</definedName>
    <definedName name="ADM_boekee_ADM_PRF_54" hidden="1">TRUE</definedName>
    <definedName name="ADM_boekee_ADM_PRF_55" hidden="1">TRUE</definedName>
    <definedName name="ADM_boekee_ADM_PRF_56" hidden="1">TRUE</definedName>
    <definedName name="ADM_boekee_ADM_PRF_57" hidden="1">TRUE</definedName>
    <definedName name="ADM_boekee_ADM_PRF_58" hidden="1">TRUE</definedName>
    <definedName name="ADM_boekee_ADM_PRF_59" hidden="1">TRUE</definedName>
    <definedName name="ADM_boekee_ADM_PRF_6" hidden="1">TRUE</definedName>
    <definedName name="ADM_boekee_ADM_PRF_60" hidden="1">TRUE</definedName>
    <definedName name="ADM_boekee_ADM_PRF_61" hidden="1">TRUE</definedName>
    <definedName name="ADM_boekee_ADM_PRF_62" hidden="1">TRUE</definedName>
    <definedName name="ADM_boekee_ADM_PRF_63" hidden="1">TRUE</definedName>
    <definedName name="ADM_boekee_ADM_PRF_64" hidden="1">TRUE</definedName>
    <definedName name="ADM_boekee_ADM_PRF_65" hidden="1">TRUE</definedName>
    <definedName name="ADM_boekee_ADM_PRF_66" hidden="1">TRUE</definedName>
    <definedName name="ADM_boekee_ADM_PRF_67" hidden="1">TRUE</definedName>
    <definedName name="ADM_boekee_ADM_PRF_68" hidden="1">TRUE</definedName>
    <definedName name="ADM_boekee_ADM_PRF_69" hidden="1">TRUE</definedName>
    <definedName name="ADM_boekee_ADM_PRF_7" hidden="1">TRUE</definedName>
    <definedName name="ADM_boekee_ADM_PRF_70" hidden="1">TRUE</definedName>
    <definedName name="ADM_boekee_ADM_PRF_71" hidden="1">TRUE</definedName>
    <definedName name="ADM_boekee_ADM_PRF_72" hidden="1">TRUE</definedName>
    <definedName name="ADM_boekee_ADM_PRF_73" hidden="1">TRUE</definedName>
    <definedName name="ADM_boekee_ADM_PRF_74" hidden="1">TRUE</definedName>
    <definedName name="ADM_boekee_ADM_PRF_75" hidden="1">TRUE</definedName>
    <definedName name="ADM_boekee_ADM_PRF_76" hidden="1">TRUE</definedName>
    <definedName name="ADM_boekee_ADM_PRF_77" hidden="1">TRUE</definedName>
    <definedName name="ADM_boekee_ADM_PRF_78" hidden="1">TRUE</definedName>
    <definedName name="ADM_boekee_ADM_PRF_79" hidden="1">TRUE</definedName>
    <definedName name="ADM_boekee_ADM_PRF_8" hidden="1">TRUE</definedName>
    <definedName name="ADM_boekee_ADM_PRF_80" hidden="1">TRUE</definedName>
    <definedName name="ADM_boekee_ADM_PRF_81" hidden="1">TRUE</definedName>
    <definedName name="ADM_boekee_ADM_PRF_82" hidden="1">TRUE</definedName>
    <definedName name="ADM_boekee_ADM_PRF_83" hidden="1">TRUE</definedName>
    <definedName name="ADM_boekee_ADM_PRF_84" hidden="1">TRUE</definedName>
    <definedName name="ADM_boekee_ADM_PRF_85" hidden="1">TRUE</definedName>
    <definedName name="ADM_boekee_ADM_PRF_86" hidden="1">TRUE</definedName>
    <definedName name="ADM_boekee_ADM_PRF_87" hidden="1">TRUE</definedName>
    <definedName name="ADM_boekee_ADM_PRF_88" hidden="1">TRUE</definedName>
    <definedName name="ADM_boekee_ADM_PRF_89" hidden="1">TRUE</definedName>
    <definedName name="ADM_boekee_ADM_PRF_9" hidden="1">TRUE</definedName>
    <definedName name="ADM_boekee_ADM_PRF_90" hidden="1">TRUE</definedName>
    <definedName name="ADM_boekee_ADM_PRF_91" hidden="1">TRUE</definedName>
    <definedName name="ADM_boekee_ADM_PRF_92" hidden="1">TRUE</definedName>
    <definedName name="ADM_boekee_ADM_PRF_93" hidden="1">TRUE</definedName>
    <definedName name="ADM_boekee_ADM_PRF_94" hidden="1">TRUE</definedName>
    <definedName name="ADM_boekee_ADM_PRF_95" hidden="1">TRUE</definedName>
    <definedName name="ADM_boekee_ADM_PRF_96" hidden="1">TRUE</definedName>
    <definedName name="ADM_boekee_ADM_PRF_97" hidden="1">TRUE</definedName>
    <definedName name="ADM_boekee_ADM_PRF_98" hidden="1">TRUE</definedName>
    <definedName name="ADM_boekee_ADM_PRF_99" hidden="1">TRUE</definedName>
    <definedName name="ADM_boekee_BUDGET_1" hidden="1">TRUE</definedName>
    <definedName name="ADM_boekee_BUDGET_10" hidden="1">TRUE</definedName>
    <definedName name="ADM_boekee_BUDGET_100" hidden="1">TRUE</definedName>
    <definedName name="ADM_boekee_BUDGET_101" hidden="1">TRUE</definedName>
    <definedName name="ADM_boekee_BUDGET_102" hidden="1">TRUE</definedName>
    <definedName name="ADM_boekee_BUDGET_103" hidden="1">TRUE</definedName>
    <definedName name="ADM_boekee_BUDGET_11" hidden="1">TRUE</definedName>
    <definedName name="ADM_boekee_BUDGET_12" hidden="1">TRUE</definedName>
    <definedName name="ADM_boekee_BUDGET_13" hidden="1">TRUE</definedName>
    <definedName name="ADM_boekee_BUDGET_14" hidden="1">TRUE</definedName>
    <definedName name="ADM_boekee_BUDGET_15" hidden="1">TRUE</definedName>
    <definedName name="ADM_boekee_BUDGET_16" hidden="1">TRUE</definedName>
    <definedName name="ADM_boekee_BUDGET_17" hidden="1">TRUE</definedName>
    <definedName name="ADM_boekee_BUDGET_18" hidden="1">TRUE</definedName>
    <definedName name="ADM_boekee_BUDGET_19" hidden="1">TRUE</definedName>
    <definedName name="ADM_boekee_BUDGET_2" hidden="1">TRUE</definedName>
    <definedName name="ADM_boekee_BUDGET_20" hidden="1">TRUE</definedName>
    <definedName name="ADM_boekee_BUDGET_21" hidden="1">TRUE</definedName>
    <definedName name="ADM_boekee_BUDGET_22" hidden="1">TRUE</definedName>
    <definedName name="ADM_boekee_BUDGET_23" hidden="1">TRUE</definedName>
    <definedName name="ADM_boekee_BUDGET_24" hidden="1">TRUE</definedName>
    <definedName name="ADM_boekee_BUDGET_25" hidden="1">TRUE</definedName>
    <definedName name="ADM_boekee_BUDGET_26" hidden="1">TRUE</definedName>
    <definedName name="ADM_boekee_BUDGET_27" hidden="1">TRUE</definedName>
    <definedName name="ADM_boekee_BUDGET_28" hidden="1">TRUE</definedName>
    <definedName name="ADM_boekee_BUDGET_29" hidden="1">TRUE</definedName>
    <definedName name="ADM_boekee_BUDGET_3" hidden="1">TRUE</definedName>
    <definedName name="ADM_boekee_BUDGET_30" hidden="1">TRUE</definedName>
    <definedName name="ADM_boekee_BUDGET_31" hidden="1">TRUE</definedName>
    <definedName name="ADM_boekee_BUDGET_32" hidden="1">TRUE</definedName>
    <definedName name="ADM_boekee_BUDGET_33" hidden="1">TRUE</definedName>
    <definedName name="ADM_boekee_BUDGET_34" hidden="1">TRUE</definedName>
    <definedName name="ADM_boekee_BUDGET_35" hidden="1">TRUE</definedName>
    <definedName name="ADM_boekee_BUDGET_36" hidden="1">TRUE</definedName>
    <definedName name="ADM_boekee_BUDGET_37" hidden="1">TRUE</definedName>
    <definedName name="ADM_boekee_BUDGET_38" hidden="1">TRUE</definedName>
    <definedName name="ADM_boekee_BUDGET_39" hidden="1">TRUE</definedName>
    <definedName name="ADM_boekee_BUDGET_4" hidden="1">TRUE</definedName>
    <definedName name="ADM_boekee_BUDGET_40" hidden="1">TRUE</definedName>
    <definedName name="ADM_boekee_BUDGET_41" hidden="1">TRUE</definedName>
    <definedName name="ADM_boekee_BUDGET_42" hidden="1">TRUE</definedName>
    <definedName name="ADM_boekee_BUDGET_43" hidden="1">TRUE</definedName>
    <definedName name="ADM_boekee_BUDGET_44" hidden="1">TRUE</definedName>
    <definedName name="ADM_boekee_BUDGET_45" hidden="1">TRUE</definedName>
    <definedName name="ADM_boekee_BUDGET_46" hidden="1">TRUE</definedName>
    <definedName name="ADM_boekee_BUDGET_47" hidden="1">TRUE</definedName>
    <definedName name="ADM_boekee_BUDGET_48" hidden="1">TRUE</definedName>
    <definedName name="ADM_boekee_BUDGET_49" hidden="1">TRUE</definedName>
    <definedName name="ADM_boekee_BUDGET_5" hidden="1">TRUE</definedName>
    <definedName name="ADM_boekee_BUDGET_50" hidden="1">TRUE</definedName>
    <definedName name="ADM_boekee_BUDGET_51" hidden="1">TRUE</definedName>
    <definedName name="ADM_boekee_BUDGET_52" hidden="1">TRUE</definedName>
    <definedName name="ADM_boekee_BUDGET_53" hidden="1">TRUE</definedName>
    <definedName name="ADM_boekee_BUDGET_54" hidden="1">TRUE</definedName>
    <definedName name="ADM_boekee_BUDGET_55" hidden="1">TRUE</definedName>
    <definedName name="ADM_boekee_BUDGET_56" hidden="1">TRUE</definedName>
    <definedName name="ADM_boekee_BUDGET_57" hidden="1">TRUE</definedName>
    <definedName name="ADM_boekee_BUDGET_58" hidden="1">TRUE</definedName>
    <definedName name="ADM_boekee_BUDGET_59" hidden="1">TRUE</definedName>
    <definedName name="ADM_boekee_BUDGET_6" hidden="1">TRUE</definedName>
    <definedName name="ADM_boekee_BUDGET_60" hidden="1">TRUE</definedName>
    <definedName name="ADM_boekee_BUDGET_61" hidden="1">TRUE</definedName>
    <definedName name="ADM_boekee_BUDGET_62" hidden="1">TRUE</definedName>
    <definedName name="ADM_boekee_BUDGET_63" hidden="1">TRUE</definedName>
    <definedName name="ADM_boekee_BUDGET_64" hidden="1">TRUE</definedName>
    <definedName name="ADM_boekee_BUDGET_65" hidden="1">TRUE</definedName>
    <definedName name="ADM_boekee_BUDGET_66" hidden="1">TRUE</definedName>
    <definedName name="ADM_boekee_BUDGET_67" hidden="1">TRUE</definedName>
    <definedName name="ADM_boekee_BUDGET_68" hidden="1">TRUE</definedName>
    <definedName name="ADM_boekee_BUDGET_69" hidden="1">TRUE</definedName>
    <definedName name="ADM_boekee_BUDGET_7" hidden="1">TRUE</definedName>
    <definedName name="ADM_boekee_BUDGET_70" hidden="1">TRUE</definedName>
    <definedName name="ADM_boekee_BUDGET_71" hidden="1">TRUE</definedName>
    <definedName name="ADM_boekee_BUDGET_72" hidden="1">TRUE</definedName>
    <definedName name="ADM_boekee_BUDGET_73" hidden="1">TRUE</definedName>
    <definedName name="ADM_boekee_BUDGET_74" hidden="1">TRUE</definedName>
    <definedName name="ADM_boekee_BUDGET_75" hidden="1">TRUE</definedName>
    <definedName name="ADM_boekee_BUDGET_76" hidden="1">TRUE</definedName>
    <definedName name="ADM_boekee_BUDGET_77" hidden="1">TRUE</definedName>
    <definedName name="ADM_boekee_BUDGET_78" hidden="1">TRUE</definedName>
    <definedName name="ADM_boekee_BUDGET_79" hidden="1">TRUE</definedName>
    <definedName name="ADM_boekee_BUDGET_8" hidden="1">TRUE</definedName>
    <definedName name="ADM_boekee_BUDGET_80" hidden="1">TRUE</definedName>
    <definedName name="ADM_boekee_BUDGET_81" hidden="1">TRUE</definedName>
    <definedName name="ADM_boekee_BUDGET_82" hidden="1">TRUE</definedName>
    <definedName name="ADM_boekee_BUDGET_83" hidden="1">TRUE</definedName>
    <definedName name="ADM_boekee_BUDGET_84" hidden="1">TRUE</definedName>
    <definedName name="ADM_boekee_BUDGET_85" hidden="1">TRUE</definedName>
    <definedName name="ADM_boekee_BUDGET_86" hidden="1">TRUE</definedName>
    <definedName name="ADM_boekee_BUDGET_87" hidden="1">TRUE</definedName>
    <definedName name="ADM_boekee_BUDGET_88" hidden="1">TRUE</definedName>
    <definedName name="ADM_boekee_BUDGET_89" hidden="1">TRUE</definedName>
    <definedName name="ADM_boekee_BUDGET_9" hidden="1">TRUE</definedName>
    <definedName name="ADM_boekee_BUDGET_90" hidden="1">TRUE</definedName>
    <definedName name="ADM_boekee_BUDGET_91" hidden="1">TRUE</definedName>
    <definedName name="ADM_boekee_BUDGET_92" hidden="1">TRUE</definedName>
    <definedName name="ADM_boekee_BUDGET_93" hidden="1">TRUE</definedName>
    <definedName name="ADM_boekee_BUDGET_94" hidden="1">TRUE</definedName>
    <definedName name="ADM_boekee_BUDGET_95" hidden="1">TRUE</definedName>
    <definedName name="ADM_boekee_BUDGET_96" hidden="1">TRUE</definedName>
    <definedName name="ADM_boekee_BUDGET_97" hidden="1">TRUE</definedName>
    <definedName name="ADM_boekee_BUDGET_98" hidden="1">TRUE</definedName>
    <definedName name="ADM_boekee_BUDGET_99" hidden="1">TRUE</definedName>
    <definedName name="ADM_boekee_COST_1" hidden="1">TRUE</definedName>
    <definedName name="ADM_boekee_COST_10" hidden="1">TRUE</definedName>
    <definedName name="ADM_boekee_COST_100" hidden="1">TRUE</definedName>
    <definedName name="ADM_boekee_COST_101" hidden="1">TRUE</definedName>
    <definedName name="ADM_boekee_COST_102" hidden="1">TRUE</definedName>
    <definedName name="ADM_boekee_COST_103" hidden="1">TRUE</definedName>
    <definedName name="ADM_boekee_COST_11" hidden="1">TRUE</definedName>
    <definedName name="ADM_boekee_COST_12" hidden="1">TRUE</definedName>
    <definedName name="ADM_boekee_COST_13" hidden="1">TRUE</definedName>
    <definedName name="ADM_boekee_COST_14" hidden="1">TRUE</definedName>
    <definedName name="ADM_boekee_COST_15" hidden="1">TRUE</definedName>
    <definedName name="ADM_boekee_COST_16" hidden="1">TRUE</definedName>
    <definedName name="ADM_boekee_COST_17" hidden="1">TRUE</definedName>
    <definedName name="ADM_boekee_COST_18" hidden="1">TRUE</definedName>
    <definedName name="ADM_boekee_COST_19" hidden="1">TRUE</definedName>
    <definedName name="ADM_boekee_COST_2" hidden="1">TRUE</definedName>
    <definedName name="ADM_boekee_COST_20" hidden="1">TRUE</definedName>
    <definedName name="ADM_boekee_COST_21" hidden="1">TRUE</definedName>
    <definedName name="ADM_boekee_COST_22" hidden="1">TRUE</definedName>
    <definedName name="ADM_boekee_COST_23" hidden="1">TRUE</definedName>
    <definedName name="ADM_boekee_COST_24" hidden="1">TRUE</definedName>
    <definedName name="ADM_boekee_COST_25" hidden="1">TRUE</definedName>
    <definedName name="ADM_boekee_COST_26" hidden="1">TRUE</definedName>
    <definedName name="ADM_boekee_COST_27" hidden="1">TRUE</definedName>
    <definedName name="ADM_boekee_COST_28" hidden="1">TRUE</definedName>
    <definedName name="ADM_boekee_COST_29" hidden="1">TRUE</definedName>
    <definedName name="ADM_boekee_COST_3" hidden="1">TRUE</definedName>
    <definedName name="ADM_boekee_COST_30" hidden="1">TRUE</definedName>
    <definedName name="ADM_boekee_COST_31" hidden="1">TRUE</definedName>
    <definedName name="ADM_boekee_COST_32" hidden="1">TRUE</definedName>
    <definedName name="ADM_boekee_COST_33" hidden="1">TRUE</definedName>
    <definedName name="ADM_boekee_COST_34" hidden="1">TRUE</definedName>
    <definedName name="ADM_boekee_COST_35" hidden="1">TRUE</definedName>
    <definedName name="ADM_boekee_COST_36" hidden="1">TRUE</definedName>
    <definedName name="ADM_boekee_COST_37" hidden="1">TRUE</definedName>
    <definedName name="ADM_boekee_COST_38" hidden="1">TRUE</definedName>
    <definedName name="ADM_boekee_COST_39" hidden="1">TRUE</definedName>
    <definedName name="ADM_boekee_COST_4" hidden="1">TRUE</definedName>
    <definedName name="ADM_boekee_COST_40" hidden="1">TRUE</definedName>
    <definedName name="ADM_boekee_COST_41" hidden="1">TRUE</definedName>
    <definedName name="ADM_boekee_COST_42" hidden="1">TRUE</definedName>
    <definedName name="ADM_boekee_COST_43" hidden="1">TRUE</definedName>
    <definedName name="ADM_boekee_COST_44" hidden="1">TRUE</definedName>
    <definedName name="ADM_boekee_COST_45" hidden="1">TRUE</definedName>
    <definedName name="ADM_boekee_COST_46" hidden="1">TRUE</definedName>
    <definedName name="ADM_boekee_COST_47" hidden="1">TRUE</definedName>
    <definedName name="ADM_boekee_COST_48" hidden="1">TRUE</definedName>
    <definedName name="ADM_boekee_COST_49" hidden="1">TRUE</definedName>
    <definedName name="ADM_boekee_COST_5" hidden="1">TRUE</definedName>
    <definedName name="ADM_boekee_COST_50" hidden="1">TRUE</definedName>
    <definedName name="ADM_boekee_COST_51" hidden="1">TRUE</definedName>
    <definedName name="ADM_boekee_COST_52" hidden="1">TRUE</definedName>
    <definedName name="ADM_boekee_COST_53" hidden="1">TRUE</definedName>
    <definedName name="ADM_boekee_COST_54" hidden="1">TRUE</definedName>
    <definedName name="ADM_boekee_COST_55" hidden="1">TRUE</definedName>
    <definedName name="ADM_boekee_COST_56" hidden="1">TRUE</definedName>
    <definedName name="ADM_boekee_COST_57" hidden="1">TRUE</definedName>
    <definedName name="ADM_boekee_COST_58" hidden="1">TRUE</definedName>
    <definedName name="ADM_boekee_COST_59" hidden="1">TRUE</definedName>
    <definedName name="ADM_boekee_COST_6" hidden="1">TRUE</definedName>
    <definedName name="ADM_boekee_COST_60" hidden="1">TRUE</definedName>
    <definedName name="ADM_boekee_COST_61" hidden="1">TRUE</definedName>
    <definedName name="ADM_boekee_COST_62" hidden="1">TRUE</definedName>
    <definedName name="ADM_boekee_COST_63" hidden="1">TRUE</definedName>
    <definedName name="ADM_boekee_COST_64" hidden="1">TRUE</definedName>
    <definedName name="ADM_boekee_COST_65" hidden="1">TRUE</definedName>
    <definedName name="ADM_boekee_COST_66" hidden="1">TRUE</definedName>
    <definedName name="ADM_boekee_COST_67" hidden="1">TRUE</definedName>
    <definedName name="ADM_boekee_COST_68" hidden="1">TRUE</definedName>
    <definedName name="ADM_boekee_COST_69" hidden="1">TRUE</definedName>
    <definedName name="ADM_boekee_COST_7" hidden="1">TRUE</definedName>
    <definedName name="ADM_boekee_COST_70" hidden="1">TRUE</definedName>
    <definedName name="ADM_boekee_COST_71" hidden="1">TRUE</definedName>
    <definedName name="ADM_boekee_COST_72" hidden="1">TRUE</definedName>
    <definedName name="ADM_boekee_COST_73" hidden="1">TRUE</definedName>
    <definedName name="ADM_boekee_COST_74" hidden="1">TRUE</definedName>
    <definedName name="ADM_boekee_COST_75" hidden="1">TRUE</definedName>
    <definedName name="ADM_boekee_COST_76" hidden="1">TRUE</definedName>
    <definedName name="ADM_boekee_COST_77" hidden="1">TRUE</definedName>
    <definedName name="ADM_boekee_COST_78" hidden="1">TRUE</definedName>
    <definedName name="ADM_boekee_COST_79" hidden="1">TRUE</definedName>
    <definedName name="ADM_boekee_COST_8" hidden="1">TRUE</definedName>
    <definedName name="ADM_boekee_COST_80" hidden="1">TRUE</definedName>
    <definedName name="ADM_boekee_COST_81" hidden="1">TRUE</definedName>
    <definedName name="ADM_boekee_COST_82" hidden="1">TRUE</definedName>
    <definedName name="ADM_boekee_COST_83" hidden="1">TRUE</definedName>
    <definedName name="ADM_boekee_COST_84" hidden="1">TRUE</definedName>
    <definedName name="ADM_boekee_COST_85" hidden="1">TRUE</definedName>
    <definedName name="ADM_boekee_COST_86" hidden="1">TRUE</definedName>
    <definedName name="ADM_boekee_COST_87" hidden="1">TRUE</definedName>
    <definedName name="ADM_boekee_COST_88" hidden="1">TRUE</definedName>
    <definedName name="ADM_boekee_COST_89" hidden="1">TRUE</definedName>
    <definedName name="ADM_boekee_COST_9" hidden="1">TRUE</definedName>
    <definedName name="ADM_boekee_COST_90" hidden="1">TRUE</definedName>
    <definedName name="ADM_boekee_COST_91" hidden="1">TRUE</definedName>
    <definedName name="ADM_boekee_COST_92" hidden="1">TRUE</definedName>
    <definedName name="ADM_boekee_COST_93" hidden="1">TRUE</definedName>
    <definedName name="ADM_boekee_COST_94" hidden="1">TRUE</definedName>
    <definedName name="ADM_boekee_COST_95" hidden="1">TRUE</definedName>
    <definedName name="ADM_boekee_COST_96" hidden="1">TRUE</definedName>
    <definedName name="ADM_boekee_COST_97" hidden="1">TRUE</definedName>
    <definedName name="ADM_boekee_COST_98" hidden="1">TRUE</definedName>
    <definedName name="ADM_boekee_COST_99" hidden="1">TRUE</definedName>
    <definedName name="ADM_boekee_CRED_1" hidden="1">TRUE</definedName>
    <definedName name="ADM_boekee_CRED_10" hidden="1">TRUE</definedName>
    <definedName name="ADM_boekee_CRED_100" hidden="1">TRUE</definedName>
    <definedName name="ADM_boekee_CRED_101" hidden="1">TRUE</definedName>
    <definedName name="ADM_boekee_CRED_102" hidden="1">TRUE</definedName>
    <definedName name="ADM_boekee_CRED_103" hidden="1">TRUE</definedName>
    <definedName name="ADM_boekee_CRED_11" hidden="1">TRUE</definedName>
    <definedName name="ADM_boekee_CRED_12" hidden="1">TRUE</definedName>
    <definedName name="ADM_boekee_CRED_13" hidden="1">TRUE</definedName>
    <definedName name="ADM_boekee_CRED_14" hidden="1">TRUE</definedName>
    <definedName name="ADM_boekee_CRED_15" hidden="1">TRUE</definedName>
    <definedName name="ADM_boekee_CRED_16" hidden="1">TRUE</definedName>
    <definedName name="ADM_boekee_CRED_17" hidden="1">TRUE</definedName>
    <definedName name="ADM_boekee_CRED_18" hidden="1">TRUE</definedName>
    <definedName name="ADM_boekee_CRED_19" hidden="1">TRUE</definedName>
    <definedName name="ADM_boekee_CRED_2" hidden="1">TRUE</definedName>
    <definedName name="ADM_boekee_CRED_20" hidden="1">TRUE</definedName>
    <definedName name="ADM_boekee_CRED_21" hidden="1">TRUE</definedName>
    <definedName name="ADM_boekee_CRED_22" hidden="1">TRUE</definedName>
    <definedName name="ADM_boekee_CRED_23" hidden="1">TRUE</definedName>
    <definedName name="ADM_boekee_CRED_24" hidden="1">TRUE</definedName>
    <definedName name="ADM_boekee_CRED_25" hidden="1">TRUE</definedName>
    <definedName name="ADM_boekee_CRED_26" hidden="1">TRUE</definedName>
    <definedName name="ADM_boekee_CRED_27" hidden="1">TRUE</definedName>
    <definedName name="ADM_boekee_CRED_28" hidden="1">TRUE</definedName>
    <definedName name="ADM_boekee_CRED_29" hidden="1">TRUE</definedName>
    <definedName name="ADM_boekee_CRED_3" hidden="1">TRUE</definedName>
    <definedName name="ADM_boekee_CRED_30" hidden="1">TRUE</definedName>
    <definedName name="ADM_boekee_CRED_31" hidden="1">TRUE</definedName>
    <definedName name="ADM_boekee_CRED_32" hidden="1">TRUE</definedName>
    <definedName name="ADM_boekee_CRED_33" hidden="1">TRUE</definedName>
    <definedName name="ADM_boekee_CRED_34" hidden="1">TRUE</definedName>
    <definedName name="ADM_boekee_CRED_35" hidden="1">TRUE</definedName>
    <definedName name="ADM_boekee_CRED_36" hidden="1">TRUE</definedName>
    <definedName name="ADM_boekee_CRED_37" hidden="1">TRUE</definedName>
    <definedName name="ADM_boekee_CRED_38" hidden="1">TRUE</definedName>
    <definedName name="ADM_boekee_CRED_39" hidden="1">TRUE</definedName>
    <definedName name="ADM_boekee_CRED_4" hidden="1">TRUE</definedName>
    <definedName name="ADM_boekee_CRED_40" hidden="1">TRUE</definedName>
    <definedName name="ADM_boekee_CRED_41" hidden="1">TRUE</definedName>
    <definedName name="ADM_boekee_CRED_42" hidden="1">TRUE</definedName>
    <definedName name="ADM_boekee_CRED_43" hidden="1">TRUE</definedName>
    <definedName name="ADM_boekee_CRED_44" hidden="1">TRUE</definedName>
    <definedName name="ADM_boekee_CRED_45" hidden="1">TRUE</definedName>
    <definedName name="ADM_boekee_CRED_46" hidden="1">TRUE</definedName>
    <definedName name="ADM_boekee_CRED_47" hidden="1">TRUE</definedName>
    <definedName name="ADM_boekee_CRED_48" hidden="1">TRUE</definedName>
    <definedName name="ADM_boekee_CRED_49" hidden="1">TRUE</definedName>
    <definedName name="ADM_boekee_CRED_5" hidden="1">TRUE</definedName>
    <definedName name="ADM_boekee_CRED_50" hidden="1">TRUE</definedName>
    <definedName name="ADM_boekee_CRED_51" hidden="1">TRUE</definedName>
    <definedName name="ADM_boekee_CRED_52" hidden="1">TRUE</definedName>
    <definedName name="ADM_boekee_CRED_53" hidden="1">TRUE</definedName>
    <definedName name="ADM_boekee_CRED_54" hidden="1">TRUE</definedName>
    <definedName name="ADM_boekee_CRED_55" hidden="1">TRUE</definedName>
    <definedName name="ADM_boekee_CRED_56" hidden="1">TRUE</definedName>
    <definedName name="ADM_boekee_CRED_57" hidden="1">TRUE</definedName>
    <definedName name="ADM_boekee_CRED_58" hidden="1">TRUE</definedName>
    <definedName name="ADM_boekee_CRED_59" hidden="1">TRUE</definedName>
    <definedName name="ADM_boekee_CRED_6" hidden="1">TRUE</definedName>
    <definedName name="ADM_boekee_CRED_60" hidden="1">TRUE</definedName>
    <definedName name="ADM_boekee_CRED_61" hidden="1">TRUE</definedName>
    <definedName name="ADM_boekee_CRED_62" hidden="1">TRUE</definedName>
    <definedName name="ADM_boekee_CRED_63" hidden="1">TRUE</definedName>
    <definedName name="ADM_boekee_CRED_64" hidden="1">TRUE</definedName>
    <definedName name="ADM_boekee_CRED_65" hidden="1">TRUE</definedName>
    <definedName name="ADM_boekee_CRED_66" hidden="1">TRUE</definedName>
    <definedName name="ADM_boekee_CRED_67" hidden="1">TRUE</definedName>
    <definedName name="ADM_boekee_CRED_68" hidden="1">TRUE</definedName>
    <definedName name="ADM_boekee_CRED_69" hidden="1">TRUE</definedName>
    <definedName name="ADM_boekee_CRED_7" hidden="1">TRUE</definedName>
    <definedName name="ADM_boekee_CRED_70" hidden="1">TRUE</definedName>
    <definedName name="ADM_boekee_CRED_71" hidden="1">TRUE</definedName>
    <definedName name="ADM_boekee_CRED_72" hidden="1">TRUE</definedName>
    <definedName name="ADM_boekee_CRED_73" hidden="1">TRUE</definedName>
    <definedName name="ADM_boekee_CRED_74" hidden="1">TRUE</definedName>
    <definedName name="ADM_boekee_CRED_75" hidden="1">TRUE</definedName>
    <definedName name="ADM_boekee_CRED_76" hidden="1">TRUE</definedName>
    <definedName name="ADM_boekee_CRED_77" hidden="1">TRUE</definedName>
    <definedName name="ADM_boekee_CRED_78" hidden="1">TRUE</definedName>
    <definedName name="ADM_boekee_CRED_79" hidden="1">TRUE</definedName>
    <definedName name="ADM_boekee_CRED_8" hidden="1">TRUE</definedName>
    <definedName name="ADM_boekee_CRED_80" hidden="1">TRUE</definedName>
    <definedName name="ADM_boekee_CRED_81" hidden="1">TRUE</definedName>
    <definedName name="ADM_boekee_CRED_82" hidden="1">TRUE</definedName>
    <definedName name="ADM_boekee_CRED_83" hidden="1">TRUE</definedName>
    <definedName name="ADM_boekee_CRED_84" hidden="1">TRUE</definedName>
    <definedName name="ADM_boekee_CRED_85" hidden="1">TRUE</definedName>
    <definedName name="ADM_boekee_CRED_86" hidden="1">TRUE</definedName>
    <definedName name="ADM_boekee_CRED_87" hidden="1">TRUE</definedName>
    <definedName name="ADM_boekee_CRED_88" hidden="1">TRUE</definedName>
    <definedName name="ADM_boekee_CRED_89" hidden="1">TRUE</definedName>
    <definedName name="ADM_boekee_CRED_9" hidden="1">TRUE</definedName>
    <definedName name="ADM_boekee_CRED_90" hidden="1">TRUE</definedName>
    <definedName name="ADM_boekee_CRED_91" hidden="1">TRUE</definedName>
    <definedName name="ADM_boekee_CRED_92" hidden="1">TRUE</definedName>
    <definedName name="ADM_boekee_CRED_93" hidden="1">TRUE</definedName>
    <definedName name="ADM_boekee_CRED_94" hidden="1">TRUE</definedName>
    <definedName name="ADM_boekee_CRED_95" hidden="1">TRUE</definedName>
    <definedName name="ADM_boekee_CRED_96" hidden="1">TRUE</definedName>
    <definedName name="ADM_boekee_CRED_97" hidden="1">TRUE</definedName>
    <definedName name="ADM_boekee_CRED_98" hidden="1">TRUE</definedName>
    <definedName name="ADM_boekee_CRED_99" hidden="1">TRUE</definedName>
    <definedName name="ADM_boekee_DEB_1" hidden="1">TRUE</definedName>
    <definedName name="ADM_boekee_DEB_10" hidden="1">TRUE</definedName>
    <definedName name="ADM_boekee_DEB_100" hidden="1">TRUE</definedName>
    <definedName name="ADM_boekee_DEB_101" hidden="1">TRUE</definedName>
    <definedName name="ADM_boekee_DEB_102" hidden="1">TRUE</definedName>
    <definedName name="ADM_boekee_DEB_103" hidden="1">TRUE</definedName>
    <definedName name="ADM_boekee_DEB_11" hidden="1">TRUE</definedName>
    <definedName name="ADM_boekee_DEB_12" hidden="1">TRUE</definedName>
    <definedName name="ADM_boekee_DEB_13" hidden="1">TRUE</definedName>
    <definedName name="ADM_boekee_DEB_14" hidden="1">TRUE</definedName>
    <definedName name="ADM_boekee_DEB_15" hidden="1">TRUE</definedName>
    <definedName name="ADM_boekee_DEB_16" hidden="1">TRUE</definedName>
    <definedName name="ADM_boekee_DEB_17" hidden="1">TRUE</definedName>
    <definedName name="ADM_boekee_DEB_18" hidden="1">TRUE</definedName>
    <definedName name="ADM_boekee_DEB_19" hidden="1">TRUE</definedName>
    <definedName name="ADM_boekee_DEB_2" hidden="1">TRUE</definedName>
    <definedName name="ADM_boekee_DEB_20" hidden="1">TRUE</definedName>
    <definedName name="ADM_boekee_DEB_21" hidden="1">TRUE</definedName>
    <definedName name="ADM_boekee_DEB_22" hidden="1">TRUE</definedName>
    <definedName name="ADM_boekee_DEB_23" hidden="1">TRUE</definedName>
    <definedName name="ADM_boekee_DEB_24" hidden="1">TRUE</definedName>
    <definedName name="ADM_boekee_DEB_25" hidden="1">TRUE</definedName>
    <definedName name="ADM_boekee_DEB_26" hidden="1">TRUE</definedName>
    <definedName name="ADM_boekee_DEB_27" hidden="1">TRUE</definedName>
    <definedName name="ADM_boekee_DEB_28" hidden="1">TRUE</definedName>
    <definedName name="ADM_boekee_DEB_29" hidden="1">TRUE</definedName>
    <definedName name="ADM_boekee_DEB_3" hidden="1">TRUE</definedName>
    <definedName name="ADM_boekee_DEB_30" hidden="1">TRUE</definedName>
    <definedName name="ADM_boekee_DEB_31" hidden="1">TRUE</definedName>
    <definedName name="ADM_boekee_DEB_32" hidden="1">TRUE</definedName>
    <definedName name="ADM_boekee_DEB_33" hidden="1">TRUE</definedName>
    <definedName name="ADM_boekee_DEB_34" hidden="1">TRUE</definedName>
    <definedName name="ADM_boekee_DEB_35" hidden="1">TRUE</definedName>
    <definedName name="ADM_boekee_DEB_36" hidden="1">TRUE</definedName>
    <definedName name="ADM_boekee_DEB_37" hidden="1">TRUE</definedName>
    <definedName name="ADM_boekee_DEB_38" hidden="1">TRUE</definedName>
    <definedName name="ADM_boekee_DEB_39" hidden="1">TRUE</definedName>
    <definedName name="ADM_boekee_DEB_4" hidden="1">TRUE</definedName>
    <definedName name="ADM_boekee_DEB_40" hidden="1">TRUE</definedName>
    <definedName name="ADM_boekee_DEB_41" hidden="1">TRUE</definedName>
    <definedName name="ADM_boekee_DEB_42" hidden="1">TRUE</definedName>
    <definedName name="ADM_boekee_DEB_43" hidden="1">TRUE</definedName>
    <definedName name="ADM_boekee_DEB_44" hidden="1">TRUE</definedName>
    <definedName name="ADM_boekee_DEB_45" hidden="1">TRUE</definedName>
    <definedName name="ADM_boekee_DEB_46" hidden="1">TRUE</definedName>
    <definedName name="ADM_boekee_DEB_47" hidden="1">TRUE</definedName>
    <definedName name="ADM_boekee_DEB_48" hidden="1">TRUE</definedName>
    <definedName name="ADM_boekee_DEB_49" hidden="1">TRUE</definedName>
    <definedName name="ADM_boekee_DEB_5" hidden="1">TRUE</definedName>
    <definedName name="ADM_boekee_DEB_50" hidden="1">TRUE</definedName>
    <definedName name="ADM_boekee_DEB_51" hidden="1">TRUE</definedName>
    <definedName name="ADM_boekee_DEB_52" hidden="1">TRUE</definedName>
    <definedName name="ADM_boekee_DEB_53" hidden="1">TRUE</definedName>
    <definedName name="ADM_boekee_DEB_54" hidden="1">TRUE</definedName>
    <definedName name="ADM_boekee_DEB_55" hidden="1">TRUE</definedName>
    <definedName name="ADM_boekee_DEB_56" hidden="1">TRUE</definedName>
    <definedName name="ADM_boekee_DEB_57" hidden="1">TRUE</definedName>
    <definedName name="ADM_boekee_DEB_58" hidden="1">TRUE</definedName>
    <definedName name="ADM_boekee_DEB_59" hidden="1">TRUE</definedName>
    <definedName name="ADM_boekee_DEB_6" hidden="1">TRUE</definedName>
    <definedName name="ADM_boekee_DEB_60" hidden="1">TRUE</definedName>
    <definedName name="ADM_boekee_DEB_61" hidden="1">TRUE</definedName>
    <definedName name="ADM_boekee_DEB_62" hidden="1">TRUE</definedName>
    <definedName name="ADM_boekee_DEB_63" hidden="1">TRUE</definedName>
    <definedName name="ADM_boekee_DEB_64" hidden="1">TRUE</definedName>
    <definedName name="ADM_boekee_DEB_65" hidden="1">TRUE</definedName>
    <definedName name="ADM_boekee_DEB_66" hidden="1">TRUE</definedName>
    <definedName name="ADM_boekee_DEB_67" hidden="1">TRUE</definedName>
    <definedName name="ADM_boekee_DEB_68" hidden="1">TRUE</definedName>
    <definedName name="ADM_boekee_DEB_69" hidden="1">TRUE</definedName>
    <definedName name="ADM_boekee_DEB_7" hidden="1">TRUE</definedName>
    <definedName name="ADM_boekee_DEB_70" hidden="1">TRUE</definedName>
    <definedName name="ADM_boekee_DEB_71" hidden="1">TRUE</definedName>
    <definedName name="ADM_boekee_DEB_72" hidden="1">TRUE</definedName>
    <definedName name="ADM_boekee_DEB_73" hidden="1">TRUE</definedName>
    <definedName name="ADM_boekee_DEB_74" hidden="1">TRUE</definedName>
    <definedName name="ADM_boekee_DEB_75" hidden="1">TRUE</definedName>
    <definedName name="ADM_boekee_DEB_76" hidden="1">TRUE</definedName>
    <definedName name="ADM_boekee_DEB_77" hidden="1">TRUE</definedName>
    <definedName name="ADM_boekee_DEB_78" hidden="1">TRUE</definedName>
    <definedName name="ADM_boekee_DEB_79" hidden="1">TRUE</definedName>
    <definedName name="ADM_boekee_DEB_8" hidden="1">TRUE</definedName>
    <definedName name="ADM_boekee_DEB_80" hidden="1">TRUE</definedName>
    <definedName name="ADM_boekee_DEB_81" hidden="1">TRUE</definedName>
    <definedName name="ADM_boekee_DEB_82" hidden="1">TRUE</definedName>
    <definedName name="ADM_boekee_DEB_83" hidden="1">TRUE</definedName>
    <definedName name="ADM_boekee_DEB_84" hidden="1">TRUE</definedName>
    <definedName name="ADM_boekee_DEB_85" hidden="1">TRUE</definedName>
    <definedName name="ADM_boekee_DEB_86" hidden="1">TRUE</definedName>
    <definedName name="ADM_boekee_DEB_87" hidden="1">TRUE</definedName>
    <definedName name="ADM_boekee_DEB_88" hidden="1">TRUE</definedName>
    <definedName name="ADM_boekee_DEB_89" hidden="1">TRUE</definedName>
    <definedName name="ADM_boekee_DEB_9" hidden="1">TRUE</definedName>
    <definedName name="ADM_boekee_DEB_90" hidden="1">TRUE</definedName>
    <definedName name="ADM_boekee_DEB_91" hidden="1">TRUE</definedName>
    <definedName name="ADM_boekee_DEB_92" hidden="1">TRUE</definedName>
    <definedName name="ADM_boekee_DEB_93" hidden="1">TRUE</definedName>
    <definedName name="ADM_boekee_DEB_94" hidden="1">TRUE</definedName>
    <definedName name="ADM_boekee_DEB_95" hidden="1">TRUE</definedName>
    <definedName name="ADM_boekee_DEB_96" hidden="1">TRUE</definedName>
    <definedName name="ADM_boekee_DEB_97" hidden="1">TRUE</definedName>
    <definedName name="ADM_boekee_DEB_98" hidden="1">TRUE</definedName>
    <definedName name="ADM_boekee_DEB_99" hidden="1">TRUE</definedName>
    <definedName name="ADM_boekee_EFS_1" hidden="1">TRUE</definedName>
    <definedName name="ADM_boekee_EFS_10" hidden="1">TRUE</definedName>
    <definedName name="ADM_boekee_EFS_100" hidden="1">TRUE</definedName>
    <definedName name="ADM_boekee_EFS_101" hidden="1">TRUE</definedName>
    <definedName name="ADM_boekee_EFS_102" hidden="1">TRUE</definedName>
    <definedName name="ADM_boekee_EFS_103" hidden="1">TRUE</definedName>
    <definedName name="ADM_boekee_EFS_11" hidden="1">TRUE</definedName>
    <definedName name="ADM_boekee_EFS_12" hidden="1">TRUE</definedName>
    <definedName name="ADM_boekee_EFS_13" hidden="1">TRUE</definedName>
    <definedName name="ADM_boekee_EFS_14" hidden="1">TRUE</definedName>
    <definedName name="ADM_boekee_EFS_15" hidden="1">TRUE</definedName>
    <definedName name="ADM_boekee_EFS_16" hidden="1">TRUE</definedName>
    <definedName name="ADM_boekee_EFS_17" hidden="1">TRUE</definedName>
    <definedName name="ADM_boekee_EFS_18" hidden="1">TRUE</definedName>
    <definedName name="ADM_boekee_EFS_19" hidden="1">TRUE</definedName>
    <definedName name="ADM_boekee_EFS_2" hidden="1">TRUE</definedName>
    <definedName name="ADM_boekee_EFS_20" hidden="1">TRUE</definedName>
    <definedName name="ADM_boekee_EFS_21" hidden="1">TRUE</definedName>
    <definedName name="ADM_boekee_EFS_22" hidden="1">TRUE</definedName>
    <definedName name="ADM_boekee_EFS_23" hidden="1">TRUE</definedName>
    <definedName name="ADM_boekee_EFS_24" hidden="1">TRUE</definedName>
    <definedName name="ADM_boekee_EFS_25" hidden="1">TRUE</definedName>
    <definedName name="ADM_boekee_EFS_26" hidden="1">TRUE</definedName>
    <definedName name="ADM_boekee_EFS_27" hidden="1">TRUE</definedName>
    <definedName name="ADM_boekee_EFS_28" hidden="1">TRUE</definedName>
    <definedName name="ADM_boekee_EFS_29" hidden="1">TRUE</definedName>
    <definedName name="ADM_boekee_EFS_3" hidden="1">TRUE</definedName>
    <definedName name="ADM_boekee_EFS_30" hidden="1">TRUE</definedName>
    <definedName name="ADM_boekee_EFS_31" hidden="1">TRUE</definedName>
    <definedName name="ADM_boekee_EFS_32" hidden="1">TRUE</definedName>
    <definedName name="ADM_boekee_EFS_33" hidden="1">TRUE</definedName>
    <definedName name="ADM_boekee_EFS_34" hidden="1">TRUE</definedName>
    <definedName name="ADM_boekee_EFS_35" hidden="1">TRUE</definedName>
    <definedName name="ADM_boekee_EFS_36" hidden="1">TRUE</definedName>
    <definedName name="ADM_boekee_EFS_37" hidden="1">TRUE</definedName>
    <definedName name="ADM_boekee_EFS_38" hidden="1">TRUE</definedName>
    <definedName name="ADM_boekee_EFS_39" hidden="1">TRUE</definedName>
    <definedName name="ADM_boekee_EFS_4" hidden="1">TRUE</definedName>
    <definedName name="ADM_boekee_EFS_40" hidden="1">TRUE</definedName>
    <definedName name="ADM_boekee_EFS_41" hidden="1">TRUE</definedName>
    <definedName name="ADM_boekee_EFS_42" hidden="1">TRUE</definedName>
    <definedName name="ADM_boekee_EFS_43" hidden="1">TRUE</definedName>
    <definedName name="ADM_boekee_EFS_44" hidden="1">TRUE</definedName>
    <definedName name="ADM_boekee_EFS_45" hidden="1">TRUE</definedName>
    <definedName name="ADM_boekee_EFS_46" hidden="1">TRUE</definedName>
    <definedName name="ADM_boekee_EFS_47" hidden="1">TRUE</definedName>
    <definedName name="ADM_boekee_EFS_48" hidden="1">TRUE</definedName>
    <definedName name="ADM_boekee_EFS_49" hidden="1">TRUE</definedName>
    <definedName name="ADM_boekee_EFS_5" hidden="1">TRUE</definedName>
    <definedName name="ADM_boekee_EFS_50" hidden="1">TRUE</definedName>
    <definedName name="ADM_boekee_EFS_51" hidden="1">TRUE</definedName>
    <definedName name="ADM_boekee_EFS_52" hidden="1">TRUE</definedName>
    <definedName name="ADM_boekee_EFS_53" hidden="1">TRUE</definedName>
    <definedName name="ADM_boekee_EFS_54" hidden="1">TRUE</definedName>
    <definedName name="ADM_boekee_EFS_55" hidden="1">TRUE</definedName>
    <definedName name="ADM_boekee_EFS_56" hidden="1">TRUE</definedName>
    <definedName name="ADM_boekee_EFS_57" hidden="1">TRUE</definedName>
    <definedName name="ADM_boekee_EFS_58" hidden="1">TRUE</definedName>
    <definedName name="ADM_boekee_EFS_59" hidden="1">TRUE</definedName>
    <definedName name="ADM_boekee_EFS_6" hidden="1">TRUE</definedName>
    <definedName name="ADM_boekee_EFS_60" hidden="1">TRUE</definedName>
    <definedName name="ADM_boekee_EFS_61" hidden="1">TRUE</definedName>
    <definedName name="ADM_boekee_EFS_62" hidden="1">TRUE</definedName>
    <definedName name="ADM_boekee_EFS_63" hidden="1">TRUE</definedName>
    <definedName name="ADM_boekee_EFS_64" hidden="1">TRUE</definedName>
    <definedName name="ADM_boekee_EFS_65" hidden="1">TRUE</definedName>
    <definedName name="ADM_boekee_EFS_66" hidden="1">TRUE</definedName>
    <definedName name="ADM_boekee_EFS_67" hidden="1">TRUE</definedName>
    <definedName name="ADM_boekee_EFS_68" hidden="1">TRUE</definedName>
    <definedName name="ADM_boekee_EFS_69" hidden="1">TRUE</definedName>
    <definedName name="ADM_boekee_EFS_7" hidden="1">TRUE</definedName>
    <definedName name="ADM_boekee_EFS_70" hidden="1">TRUE</definedName>
    <definedName name="ADM_boekee_EFS_71" hidden="1">TRUE</definedName>
    <definedName name="ADM_boekee_EFS_72" hidden="1">TRUE</definedName>
    <definedName name="ADM_boekee_EFS_73" hidden="1">TRUE</definedName>
    <definedName name="ADM_boekee_EFS_74" hidden="1">TRUE</definedName>
    <definedName name="ADM_boekee_EFS_75" hidden="1">TRUE</definedName>
    <definedName name="ADM_boekee_EFS_76" hidden="1">TRUE</definedName>
    <definedName name="ADM_boekee_EFS_77" hidden="1">TRUE</definedName>
    <definedName name="ADM_boekee_EFS_78" hidden="1">TRUE</definedName>
    <definedName name="ADM_boekee_EFS_79" hidden="1">TRUE</definedName>
    <definedName name="ADM_boekee_EFS_8" hidden="1">TRUE</definedName>
    <definedName name="ADM_boekee_EFS_80" hidden="1">TRUE</definedName>
    <definedName name="ADM_boekee_EFS_81" hidden="1">TRUE</definedName>
    <definedName name="ADM_boekee_EFS_82" hidden="1">TRUE</definedName>
    <definedName name="ADM_boekee_EFS_83" hidden="1">TRUE</definedName>
    <definedName name="ADM_boekee_EFS_84" hidden="1">TRUE</definedName>
    <definedName name="ADM_boekee_EFS_85" hidden="1">TRUE</definedName>
    <definedName name="ADM_boekee_EFS_86" hidden="1">TRUE</definedName>
    <definedName name="ADM_boekee_EFS_87" hidden="1">TRUE</definedName>
    <definedName name="ADM_boekee_EFS_88" hidden="1">TRUE</definedName>
    <definedName name="ADM_boekee_EFS_89" hidden="1">TRUE</definedName>
    <definedName name="ADM_boekee_EFS_9" hidden="1">TRUE</definedName>
    <definedName name="ADM_boekee_EFS_90" hidden="1">TRUE</definedName>
    <definedName name="ADM_boekee_EFS_91" hidden="1">TRUE</definedName>
    <definedName name="ADM_boekee_EFS_92" hidden="1">TRUE</definedName>
    <definedName name="ADM_boekee_EFS_93" hidden="1">TRUE</definedName>
    <definedName name="ADM_boekee_EFS_94" hidden="1">TRUE</definedName>
    <definedName name="ADM_boekee_EFS_95" hidden="1">TRUE</definedName>
    <definedName name="ADM_boekee_EFS_96" hidden="1">TRUE</definedName>
    <definedName name="ADM_boekee_EFS_97" hidden="1">TRUE</definedName>
    <definedName name="ADM_boekee_EFS_98" hidden="1">TRUE</definedName>
    <definedName name="ADM_boekee_EFS_99" hidden="1">TRUE</definedName>
    <definedName name="ADM_boekee_FA_1" hidden="1">TRUE</definedName>
    <definedName name="ADM_boekee_FA_10" hidden="1">TRUE</definedName>
    <definedName name="ADM_boekee_FA_100" hidden="1">TRUE</definedName>
    <definedName name="ADM_boekee_FA_101" hidden="1">TRUE</definedName>
    <definedName name="ADM_boekee_FA_102" hidden="1">TRUE</definedName>
    <definedName name="ADM_boekee_FA_103" hidden="1">TRUE</definedName>
    <definedName name="ADM_boekee_FA_11" hidden="1">TRUE</definedName>
    <definedName name="ADM_boekee_FA_12" hidden="1">TRUE</definedName>
    <definedName name="ADM_boekee_FA_13" hidden="1">TRUE</definedName>
    <definedName name="ADM_boekee_FA_14" hidden="1">TRUE</definedName>
    <definedName name="ADM_boekee_FA_15" hidden="1">TRUE</definedName>
    <definedName name="ADM_boekee_FA_16" hidden="1">TRUE</definedName>
    <definedName name="ADM_boekee_FA_17" hidden="1">TRUE</definedName>
    <definedName name="ADM_boekee_FA_18" hidden="1">TRUE</definedName>
    <definedName name="ADM_boekee_FA_19" hidden="1">TRUE</definedName>
    <definedName name="ADM_boekee_FA_2" hidden="1">TRUE</definedName>
    <definedName name="ADM_boekee_FA_20" hidden="1">TRUE</definedName>
    <definedName name="ADM_boekee_FA_21" hidden="1">TRUE</definedName>
    <definedName name="ADM_boekee_FA_22" hidden="1">TRUE</definedName>
    <definedName name="ADM_boekee_FA_23" hidden="1">TRUE</definedName>
    <definedName name="ADM_boekee_FA_24" hidden="1">TRUE</definedName>
    <definedName name="ADM_boekee_FA_25" hidden="1">TRUE</definedName>
    <definedName name="ADM_boekee_FA_26" hidden="1">TRUE</definedName>
    <definedName name="ADM_boekee_FA_27" hidden="1">TRUE</definedName>
    <definedName name="ADM_boekee_FA_28" hidden="1">TRUE</definedName>
    <definedName name="ADM_boekee_FA_29" hidden="1">TRUE</definedName>
    <definedName name="ADM_boekee_FA_3" hidden="1">TRUE</definedName>
    <definedName name="ADM_boekee_FA_30" hidden="1">TRUE</definedName>
    <definedName name="ADM_boekee_FA_31" hidden="1">TRUE</definedName>
    <definedName name="ADM_boekee_FA_32" hidden="1">TRUE</definedName>
    <definedName name="ADM_boekee_FA_33" hidden="1">TRUE</definedName>
    <definedName name="ADM_boekee_FA_34" hidden="1">TRUE</definedName>
    <definedName name="ADM_boekee_FA_35" hidden="1">TRUE</definedName>
    <definedName name="ADM_boekee_FA_36" hidden="1">TRUE</definedName>
    <definedName name="ADM_boekee_FA_37" hidden="1">TRUE</definedName>
    <definedName name="ADM_boekee_FA_38" hidden="1">TRUE</definedName>
    <definedName name="ADM_boekee_FA_39" hidden="1">TRUE</definedName>
    <definedName name="ADM_boekee_FA_4" hidden="1">TRUE</definedName>
    <definedName name="ADM_boekee_FA_40" hidden="1">TRUE</definedName>
    <definedName name="ADM_boekee_FA_41" hidden="1">TRUE</definedName>
    <definedName name="ADM_boekee_FA_42" hidden="1">TRUE</definedName>
    <definedName name="ADM_boekee_FA_43" hidden="1">TRUE</definedName>
    <definedName name="ADM_boekee_FA_44" hidden="1">TRUE</definedName>
    <definedName name="ADM_boekee_FA_45" hidden="1">TRUE</definedName>
    <definedName name="ADM_boekee_FA_46" hidden="1">TRUE</definedName>
    <definedName name="ADM_boekee_FA_47" hidden="1">TRUE</definedName>
    <definedName name="ADM_boekee_FA_48" hidden="1">TRUE</definedName>
    <definedName name="ADM_boekee_FA_49" hidden="1">TRUE</definedName>
    <definedName name="ADM_boekee_FA_5" hidden="1">TRUE</definedName>
    <definedName name="ADM_boekee_FA_50" hidden="1">TRUE</definedName>
    <definedName name="ADM_boekee_FA_51" hidden="1">TRUE</definedName>
    <definedName name="ADM_boekee_FA_52" hidden="1">TRUE</definedName>
    <definedName name="ADM_boekee_FA_53" hidden="1">TRUE</definedName>
    <definedName name="ADM_boekee_FA_54" hidden="1">TRUE</definedName>
    <definedName name="ADM_boekee_FA_55" hidden="1">TRUE</definedName>
    <definedName name="ADM_boekee_FA_56" hidden="1">TRUE</definedName>
    <definedName name="ADM_boekee_FA_57" hidden="1">TRUE</definedName>
    <definedName name="ADM_boekee_FA_58" hidden="1">TRUE</definedName>
    <definedName name="ADM_boekee_FA_59" hidden="1">TRUE</definedName>
    <definedName name="ADM_boekee_FA_6" hidden="1">TRUE</definedName>
    <definedName name="ADM_boekee_FA_60" hidden="1">TRUE</definedName>
    <definedName name="ADM_boekee_FA_61" hidden="1">TRUE</definedName>
    <definedName name="ADM_boekee_FA_62" hidden="1">TRUE</definedName>
    <definedName name="ADM_boekee_FA_63" hidden="1">TRUE</definedName>
    <definedName name="ADM_boekee_FA_64" hidden="1">TRUE</definedName>
    <definedName name="ADM_boekee_FA_65" hidden="1">TRUE</definedName>
    <definedName name="ADM_boekee_FA_66" hidden="1">TRUE</definedName>
    <definedName name="ADM_boekee_FA_67" hidden="1">TRUE</definedName>
    <definedName name="ADM_boekee_FA_68" hidden="1">TRUE</definedName>
    <definedName name="ADM_boekee_FA_69" hidden="1">TRUE</definedName>
    <definedName name="ADM_boekee_FA_7" hidden="1">TRUE</definedName>
    <definedName name="ADM_boekee_FA_70" hidden="1">TRUE</definedName>
    <definedName name="ADM_boekee_FA_71" hidden="1">TRUE</definedName>
    <definedName name="ADM_boekee_FA_72" hidden="1">TRUE</definedName>
    <definedName name="ADM_boekee_FA_73" hidden="1">TRUE</definedName>
    <definedName name="ADM_boekee_FA_74" hidden="1">TRUE</definedName>
    <definedName name="ADM_boekee_FA_75" hidden="1">TRUE</definedName>
    <definedName name="ADM_boekee_FA_76" hidden="1">TRUE</definedName>
    <definedName name="ADM_boekee_FA_77" hidden="1">TRUE</definedName>
    <definedName name="ADM_boekee_FA_78" hidden="1">TRUE</definedName>
    <definedName name="ADM_boekee_FA_79" hidden="1">TRUE</definedName>
    <definedName name="ADM_boekee_FA_8" hidden="1">TRUE</definedName>
    <definedName name="ADM_boekee_FA_80" hidden="1">TRUE</definedName>
    <definedName name="ADM_boekee_FA_81" hidden="1">TRUE</definedName>
    <definedName name="ADM_boekee_FA_82" hidden="1">TRUE</definedName>
    <definedName name="ADM_boekee_FA_83" hidden="1">TRUE</definedName>
    <definedName name="ADM_boekee_FA_84" hidden="1">TRUE</definedName>
    <definedName name="ADM_boekee_FA_85" hidden="1">TRUE</definedName>
    <definedName name="ADM_boekee_FA_86" hidden="1">TRUE</definedName>
    <definedName name="ADM_boekee_FA_87" hidden="1">TRUE</definedName>
    <definedName name="ADM_boekee_FA_88" hidden="1">TRUE</definedName>
    <definedName name="ADM_boekee_FA_89" hidden="1">TRUE</definedName>
    <definedName name="ADM_boekee_FA_9" hidden="1">TRUE</definedName>
    <definedName name="ADM_boekee_FA_90" hidden="1">TRUE</definedName>
    <definedName name="ADM_boekee_FA_91" hidden="1">TRUE</definedName>
    <definedName name="ADM_boekee_FA_92" hidden="1">TRUE</definedName>
    <definedName name="ADM_boekee_FA_93" hidden="1">TRUE</definedName>
    <definedName name="ADM_boekee_FA_94" hidden="1">TRUE</definedName>
    <definedName name="ADM_boekee_FA_95" hidden="1">TRUE</definedName>
    <definedName name="ADM_boekee_FA_96" hidden="1">TRUE</definedName>
    <definedName name="ADM_boekee_FA_97" hidden="1">TRUE</definedName>
    <definedName name="ADM_boekee_FA_98" hidden="1">TRUE</definedName>
    <definedName name="ADM_boekee_FA_99" hidden="1">TRUE</definedName>
    <definedName name="ADM_boekee_LEAD_1" hidden="1">TRUE</definedName>
    <definedName name="ADM_boekee_LEAD_10" hidden="1">TRUE</definedName>
    <definedName name="ADM_boekee_LEAD_100" hidden="1">TRUE</definedName>
    <definedName name="ADM_boekee_LEAD_101" hidden="1">TRUE</definedName>
    <definedName name="ADM_boekee_LEAD_102" hidden="1">TRUE</definedName>
    <definedName name="ADM_boekee_LEAD_103" hidden="1">TRUE</definedName>
    <definedName name="ADM_boekee_LEAD_11" hidden="1">TRUE</definedName>
    <definedName name="ADM_boekee_LEAD_12" hidden="1">TRUE</definedName>
    <definedName name="ADM_boekee_LEAD_13" hidden="1">TRUE</definedName>
    <definedName name="ADM_boekee_LEAD_14" hidden="1">TRUE</definedName>
    <definedName name="ADM_boekee_LEAD_15" hidden="1">TRUE</definedName>
    <definedName name="ADM_boekee_LEAD_16" hidden="1">TRUE</definedName>
    <definedName name="ADM_boekee_LEAD_17" hidden="1">TRUE</definedName>
    <definedName name="ADM_boekee_LEAD_18" hidden="1">TRUE</definedName>
    <definedName name="ADM_boekee_LEAD_19" hidden="1">TRUE</definedName>
    <definedName name="ADM_boekee_LEAD_2" hidden="1">TRUE</definedName>
    <definedName name="ADM_boekee_LEAD_20" hidden="1">TRUE</definedName>
    <definedName name="ADM_boekee_LEAD_21" hidden="1">TRUE</definedName>
    <definedName name="ADM_boekee_LEAD_22" hidden="1">TRUE</definedName>
    <definedName name="ADM_boekee_LEAD_23" hidden="1">TRUE</definedName>
    <definedName name="ADM_boekee_LEAD_24" hidden="1">TRUE</definedName>
    <definedName name="ADM_boekee_LEAD_25" hidden="1">TRUE</definedName>
    <definedName name="ADM_boekee_LEAD_26" hidden="1">TRUE</definedName>
    <definedName name="ADM_boekee_LEAD_27" hidden="1">TRUE</definedName>
    <definedName name="ADM_boekee_LEAD_28" hidden="1">TRUE</definedName>
    <definedName name="ADM_boekee_LEAD_29" hidden="1">TRUE</definedName>
    <definedName name="ADM_boekee_LEAD_3" hidden="1">TRUE</definedName>
    <definedName name="ADM_boekee_LEAD_30" hidden="1">TRUE</definedName>
    <definedName name="ADM_boekee_LEAD_31" hidden="1">TRUE</definedName>
    <definedName name="ADM_boekee_LEAD_32" hidden="1">TRUE</definedName>
    <definedName name="ADM_boekee_LEAD_33" hidden="1">TRUE</definedName>
    <definedName name="ADM_boekee_LEAD_34" hidden="1">TRUE</definedName>
    <definedName name="ADM_boekee_LEAD_35" hidden="1">TRUE</definedName>
    <definedName name="ADM_boekee_LEAD_36" hidden="1">TRUE</definedName>
    <definedName name="ADM_boekee_LEAD_37" hidden="1">TRUE</definedName>
    <definedName name="ADM_boekee_LEAD_38" hidden="1">TRUE</definedName>
    <definedName name="ADM_boekee_LEAD_39" hidden="1">TRUE</definedName>
    <definedName name="ADM_boekee_LEAD_4" hidden="1">TRUE</definedName>
    <definedName name="ADM_boekee_LEAD_40" hidden="1">TRUE</definedName>
    <definedName name="ADM_boekee_LEAD_41" hidden="1">TRUE</definedName>
    <definedName name="ADM_boekee_LEAD_42" hidden="1">TRUE</definedName>
    <definedName name="ADM_boekee_LEAD_43" hidden="1">TRUE</definedName>
    <definedName name="ADM_boekee_LEAD_44" hidden="1">TRUE</definedName>
    <definedName name="ADM_boekee_LEAD_45" hidden="1">TRUE</definedName>
    <definedName name="ADM_boekee_LEAD_46" hidden="1">TRUE</definedName>
    <definedName name="ADM_boekee_LEAD_47" hidden="1">TRUE</definedName>
    <definedName name="ADM_boekee_LEAD_48" hidden="1">TRUE</definedName>
    <definedName name="ADM_boekee_LEAD_49" hidden="1">TRUE</definedName>
    <definedName name="ADM_boekee_LEAD_5" hidden="1">TRUE</definedName>
    <definedName name="ADM_boekee_LEAD_50" hidden="1">TRUE</definedName>
    <definedName name="ADM_boekee_LEAD_51" hidden="1">TRUE</definedName>
    <definedName name="ADM_boekee_LEAD_52" hidden="1">TRUE</definedName>
    <definedName name="ADM_boekee_LEAD_53" hidden="1">TRUE</definedName>
    <definedName name="ADM_boekee_LEAD_54" hidden="1">TRUE</definedName>
    <definedName name="ADM_boekee_LEAD_55" hidden="1">TRUE</definedName>
    <definedName name="ADM_boekee_LEAD_56" hidden="1">TRUE</definedName>
    <definedName name="ADM_boekee_LEAD_57" hidden="1">TRUE</definedName>
    <definedName name="ADM_boekee_LEAD_58" hidden="1">TRUE</definedName>
    <definedName name="ADM_boekee_LEAD_59" hidden="1">TRUE</definedName>
    <definedName name="ADM_boekee_LEAD_6" hidden="1">TRUE</definedName>
    <definedName name="ADM_boekee_LEAD_60" hidden="1">TRUE</definedName>
    <definedName name="ADM_boekee_LEAD_61" hidden="1">TRUE</definedName>
    <definedName name="ADM_boekee_LEAD_62" hidden="1">TRUE</definedName>
    <definedName name="ADM_boekee_LEAD_63" hidden="1">TRUE</definedName>
    <definedName name="ADM_boekee_LEAD_64" hidden="1">TRUE</definedName>
    <definedName name="ADM_boekee_LEAD_65" hidden="1">TRUE</definedName>
    <definedName name="ADM_boekee_LEAD_66" hidden="1">TRUE</definedName>
    <definedName name="ADM_boekee_LEAD_67" hidden="1">TRUE</definedName>
    <definedName name="ADM_boekee_LEAD_68" hidden="1">TRUE</definedName>
    <definedName name="ADM_boekee_LEAD_69" hidden="1">TRUE</definedName>
    <definedName name="ADM_boekee_LEAD_7" hidden="1">TRUE</definedName>
    <definedName name="ADM_boekee_LEAD_70" hidden="1">TRUE</definedName>
    <definedName name="ADM_boekee_LEAD_71" hidden="1">TRUE</definedName>
    <definedName name="ADM_boekee_LEAD_72" hidden="1">TRUE</definedName>
    <definedName name="ADM_boekee_LEAD_73" hidden="1">TRUE</definedName>
    <definedName name="ADM_boekee_LEAD_74" hidden="1">TRUE</definedName>
    <definedName name="ADM_boekee_LEAD_75" hidden="1">TRUE</definedName>
    <definedName name="ADM_boekee_LEAD_76" hidden="1">TRUE</definedName>
    <definedName name="ADM_boekee_LEAD_77" hidden="1">TRUE</definedName>
    <definedName name="ADM_boekee_LEAD_78" hidden="1">TRUE</definedName>
    <definedName name="ADM_boekee_LEAD_79" hidden="1">TRUE</definedName>
    <definedName name="ADM_boekee_LEAD_8" hidden="1">TRUE</definedName>
    <definedName name="ADM_boekee_LEAD_80" hidden="1">TRUE</definedName>
    <definedName name="ADM_boekee_LEAD_81" hidden="1">TRUE</definedName>
    <definedName name="ADM_boekee_LEAD_82" hidden="1">TRUE</definedName>
    <definedName name="ADM_boekee_LEAD_83" hidden="1">TRUE</definedName>
    <definedName name="ADM_boekee_LEAD_84" hidden="1">TRUE</definedName>
    <definedName name="ADM_boekee_LEAD_85" hidden="1">TRUE</definedName>
    <definedName name="ADM_boekee_LEAD_86" hidden="1">TRUE</definedName>
    <definedName name="ADM_boekee_LEAD_87" hidden="1">TRUE</definedName>
    <definedName name="ADM_boekee_LEAD_88" hidden="1">TRUE</definedName>
    <definedName name="ADM_boekee_LEAD_89" hidden="1">TRUE</definedName>
    <definedName name="ADM_boekee_LEAD_9" hidden="1">TRUE</definedName>
    <definedName name="ADM_boekee_LEAD_90" hidden="1">TRUE</definedName>
    <definedName name="ADM_boekee_LEAD_91" hidden="1">TRUE</definedName>
    <definedName name="ADM_boekee_LEAD_92" hidden="1">TRUE</definedName>
    <definedName name="ADM_boekee_LEAD_93" hidden="1">TRUE</definedName>
    <definedName name="ADM_boekee_LEAD_94" hidden="1">TRUE</definedName>
    <definedName name="ADM_boekee_LEAD_95" hidden="1">TRUE</definedName>
    <definedName name="ADM_boekee_LEAD_96" hidden="1">TRUE</definedName>
    <definedName name="ADM_boekee_LEAD_97" hidden="1">TRUE</definedName>
    <definedName name="ADM_boekee_LEAD_98" hidden="1">TRUE</definedName>
    <definedName name="ADM_boekee_LEAD_99" hidden="1">TRUE</definedName>
    <definedName name="ADM_boekee_LEDGER_1" hidden="1">TRUE</definedName>
    <definedName name="ADM_boekee_LEDGER_10" hidden="1">TRUE</definedName>
    <definedName name="ADM_boekee_LEDGER_100" hidden="1">TRUE</definedName>
    <definedName name="ADM_boekee_LEDGER_101" hidden="1">TRUE</definedName>
    <definedName name="ADM_boekee_LEDGER_102" hidden="1">TRUE</definedName>
    <definedName name="ADM_boekee_LEDGER_103" hidden="1">TRUE</definedName>
    <definedName name="ADM_boekee_LEDGER_11" hidden="1">TRUE</definedName>
    <definedName name="ADM_boekee_LEDGER_12" hidden="1">TRUE</definedName>
    <definedName name="ADM_boekee_LEDGER_13" hidden="1">TRUE</definedName>
    <definedName name="ADM_boekee_LEDGER_14" hidden="1">TRUE</definedName>
    <definedName name="ADM_boekee_LEDGER_15" hidden="1">TRUE</definedName>
    <definedName name="ADM_boekee_LEDGER_16" hidden="1">TRUE</definedName>
    <definedName name="ADM_boekee_LEDGER_17" hidden="1">TRUE</definedName>
    <definedName name="ADM_boekee_LEDGER_18" hidden="1">TRUE</definedName>
    <definedName name="ADM_boekee_LEDGER_19" hidden="1">TRUE</definedName>
    <definedName name="ADM_boekee_LEDGER_2" hidden="1">TRUE</definedName>
    <definedName name="ADM_boekee_LEDGER_20" hidden="1">TRUE</definedName>
    <definedName name="ADM_boekee_LEDGER_21" hidden="1">TRUE</definedName>
    <definedName name="ADM_boekee_LEDGER_22" hidden="1">TRUE</definedName>
    <definedName name="ADM_boekee_LEDGER_23" hidden="1">TRUE</definedName>
    <definedName name="ADM_boekee_LEDGER_24" hidden="1">TRUE</definedName>
    <definedName name="ADM_boekee_LEDGER_25" hidden="1">TRUE</definedName>
    <definedName name="ADM_boekee_LEDGER_26" hidden="1">TRUE</definedName>
    <definedName name="ADM_boekee_LEDGER_27" hidden="1">TRUE</definedName>
    <definedName name="ADM_boekee_LEDGER_28" hidden="1">TRUE</definedName>
    <definedName name="ADM_boekee_LEDGER_29" hidden="1">TRUE</definedName>
    <definedName name="ADM_boekee_LEDGER_3" hidden="1">TRUE</definedName>
    <definedName name="ADM_boekee_LEDGER_30" hidden="1">TRUE</definedName>
    <definedName name="ADM_boekee_LEDGER_31" hidden="1">TRUE</definedName>
    <definedName name="ADM_boekee_LEDGER_32" hidden="1">TRUE</definedName>
    <definedName name="ADM_boekee_LEDGER_33" hidden="1">TRUE</definedName>
    <definedName name="ADM_boekee_LEDGER_34" hidden="1">TRUE</definedName>
    <definedName name="ADM_boekee_LEDGER_35" hidden="1">TRUE</definedName>
    <definedName name="ADM_boekee_LEDGER_36" hidden="1">TRUE</definedName>
    <definedName name="ADM_boekee_LEDGER_37" hidden="1">TRUE</definedName>
    <definedName name="ADM_boekee_LEDGER_38" hidden="1">TRUE</definedName>
    <definedName name="ADM_boekee_LEDGER_39" hidden="1">TRUE</definedName>
    <definedName name="ADM_boekee_LEDGER_4" hidden="1">TRUE</definedName>
    <definedName name="ADM_boekee_LEDGER_40" hidden="1">TRUE</definedName>
    <definedName name="ADM_boekee_LEDGER_41" hidden="1">TRUE</definedName>
    <definedName name="ADM_boekee_LEDGER_42" hidden="1">TRUE</definedName>
    <definedName name="ADM_boekee_LEDGER_43" hidden="1">TRUE</definedName>
    <definedName name="ADM_boekee_LEDGER_44" hidden="1">TRUE</definedName>
    <definedName name="ADM_boekee_LEDGER_45" hidden="1">TRUE</definedName>
    <definedName name="ADM_boekee_LEDGER_46" hidden="1">TRUE</definedName>
    <definedName name="ADM_boekee_LEDGER_47" hidden="1">TRUE</definedName>
    <definedName name="ADM_boekee_LEDGER_48" hidden="1">TRUE</definedName>
    <definedName name="ADM_boekee_LEDGER_49" hidden="1">TRUE</definedName>
    <definedName name="ADM_boekee_LEDGER_5" hidden="1">TRUE</definedName>
    <definedName name="ADM_boekee_LEDGER_50" hidden="1">TRUE</definedName>
    <definedName name="ADM_boekee_LEDGER_51" hidden="1">TRUE</definedName>
    <definedName name="ADM_boekee_LEDGER_52" hidden="1">TRUE</definedName>
    <definedName name="ADM_boekee_LEDGER_53" hidden="1">TRUE</definedName>
    <definedName name="ADM_boekee_LEDGER_54" hidden="1">TRUE</definedName>
    <definedName name="ADM_boekee_LEDGER_55" hidden="1">TRUE</definedName>
    <definedName name="ADM_boekee_LEDGER_56" hidden="1">TRUE</definedName>
    <definedName name="ADM_boekee_LEDGER_57" hidden="1">TRUE</definedName>
    <definedName name="ADM_boekee_LEDGER_58" hidden="1">TRUE</definedName>
    <definedName name="ADM_boekee_LEDGER_59" hidden="1">TRUE</definedName>
    <definedName name="ADM_boekee_LEDGER_6" hidden="1">TRUE</definedName>
    <definedName name="ADM_boekee_LEDGER_60" hidden="1">TRUE</definedName>
    <definedName name="ADM_boekee_LEDGER_61" hidden="1">TRUE</definedName>
    <definedName name="ADM_boekee_LEDGER_62" hidden="1">TRUE</definedName>
    <definedName name="ADM_boekee_LEDGER_63" hidden="1">TRUE</definedName>
    <definedName name="ADM_boekee_LEDGER_64" hidden="1">TRUE</definedName>
    <definedName name="ADM_boekee_LEDGER_65" hidden="1">TRUE</definedName>
    <definedName name="ADM_boekee_LEDGER_66" hidden="1">TRUE</definedName>
    <definedName name="ADM_boekee_LEDGER_67" hidden="1">TRUE</definedName>
    <definedName name="ADM_boekee_LEDGER_68" hidden="1">TRUE</definedName>
    <definedName name="ADM_boekee_LEDGER_69" hidden="1">TRUE</definedName>
    <definedName name="ADM_boekee_LEDGER_7" hidden="1">TRUE</definedName>
    <definedName name="ADM_boekee_LEDGER_70" hidden="1">TRUE</definedName>
    <definedName name="ADM_boekee_LEDGER_71" hidden="1">TRUE</definedName>
    <definedName name="ADM_boekee_LEDGER_72" hidden="1">TRUE</definedName>
    <definedName name="ADM_boekee_LEDGER_73" hidden="1">TRUE</definedName>
    <definedName name="ADM_boekee_LEDGER_74" hidden="1">TRUE</definedName>
    <definedName name="ADM_boekee_LEDGER_75" hidden="1">TRUE</definedName>
    <definedName name="ADM_boekee_LEDGER_76" hidden="1">TRUE</definedName>
    <definedName name="ADM_boekee_LEDGER_77" hidden="1">TRUE</definedName>
    <definedName name="ADM_boekee_LEDGER_78" hidden="1">TRUE</definedName>
    <definedName name="ADM_boekee_LEDGER_79" hidden="1">TRUE</definedName>
    <definedName name="ADM_boekee_LEDGER_8" hidden="1">TRUE</definedName>
    <definedName name="ADM_boekee_LEDGER_80" hidden="1">TRUE</definedName>
    <definedName name="ADM_boekee_LEDGER_81" hidden="1">TRUE</definedName>
    <definedName name="ADM_boekee_LEDGER_82" hidden="1">TRUE</definedName>
    <definedName name="ADM_boekee_LEDGER_83" hidden="1">TRUE</definedName>
    <definedName name="ADM_boekee_LEDGER_84" hidden="1">TRUE</definedName>
    <definedName name="ADM_boekee_LEDGER_85" hidden="1">TRUE</definedName>
    <definedName name="ADM_boekee_LEDGER_86" hidden="1">TRUE</definedName>
    <definedName name="ADM_boekee_LEDGER_87" hidden="1">TRUE</definedName>
    <definedName name="ADM_boekee_LEDGER_88" hidden="1">TRUE</definedName>
    <definedName name="ADM_boekee_LEDGER_89" hidden="1">TRUE</definedName>
    <definedName name="ADM_boekee_LEDGER_9" hidden="1">TRUE</definedName>
    <definedName name="ADM_boekee_LEDGER_90" hidden="1">TRUE</definedName>
    <definedName name="ADM_boekee_LEDGER_91" hidden="1">TRUE</definedName>
    <definedName name="ADM_boekee_LEDGER_92" hidden="1">TRUE</definedName>
    <definedName name="ADM_boekee_LEDGER_93" hidden="1">TRUE</definedName>
    <definedName name="ADM_boekee_LEDGER_94" hidden="1">TRUE</definedName>
    <definedName name="ADM_boekee_LEDGER_95" hidden="1">TRUE</definedName>
    <definedName name="ADM_boekee_LEDGER_96" hidden="1">TRUE</definedName>
    <definedName name="ADM_boekee_LEDGER_97" hidden="1">TRUE</definedName>
    <definedName name="ADM_boekee_LEDGER_98" hidden="1">TRUE</definedName>
    <definedName name="ADM_boekee_LEDGER_99" hidden="1">TRUE</definedName>
    <definedName name="ADM_boekee_PROJ_1" hidden="1">TRUE</definedName>
    <definedName name="ADM_boekee_PROJ_10" hidden="1">TRUE</definedName>
    <definedName name="ADM_boekee_PROJ_100" hidden="1">TRUE</definedName>
    <definedName name="ADM_boekee_PROJ_101" hidden="1">TRUE</definedName>
    <definedName name="ADM_boekee_PROJ_102" hidden="1">TRUE</definedName>
    <definedName name="ADM_boekee_PROJ_103" hidden="1">TRUE</definedName>
    <definedName name="ADM_boekee_PROJ_11" hidden="1">TRUE</definedName>
    <definedName name="ADM_boekee_PROJ_12" hidden="1">TRUE</definedName>
    <definedName name="ADM_boekee_PROJ_13" hidden="1">TRUE</definedName>
    <definedName name="ADM_boekee_PROJ_14" hidden="1">TRUE</definedName>
    <definedName name="ADM_boekee_PROJ_15" hidden="1">TRUE</definedName>
    <definedName name="ADM_boekee_PROJ_16" hidden="1">TRUE</definedName>
    <definedName name="ADM_boekee_PROJ_17" hidden="1">TRUE</definedName>
    <definedName name="ADM_boekee_PROJ_18" hidden="1">TRUE</definedName>
    <definedName name="ADM_boekee_PROJ_19" hidden="1">TRUE</definedName>
    <definedName name="ADM_boekee_PROJ_2" hidden="1">TRUE</definedName>
    <definedName name="ADM_boekee_PROJ_20" hidden="1">TRUE</definedName>
    <definedName name="ADM_boekee_PROJ_21" hidden="1">TRUE</definedName>
    <definedName name="ADM_boekee_PROJ_22" hidden="1">TRUE</definedName>
    <definedName name="ADM_boekee_PROJ_23" hidden="1">TRUE</definedName>
    <definedName name="ADM_boekee_PROJ_24" hidden="1">TRUE</definedName>
    <definedName name="ADM_boekee_PROJ_25" hidden="1">TRUE</definedName>
    <definedName name="ADM_boekee_PROJ_26" hidden="1">TRUE</definedName>
    <definedName name="ADM_boekee_PROJ_27" hidden="1">TRUE</definedName>
    <definedName name="ADM_boekee_PROJ_28" hidden="1">TRUE</definedName>
    <definedName name="ADM_boekee_PROJ_29" hidden="1">TRUE</definedName>
    <definedName name="ADM_boekee_PROJ_3" hidden="1">TRUE</definedName>
    <definedName name="ADM_boekee_PROJ_30" hidden="1">TRUE</definedName>
    <definedName name="ADM_boekee_PROJ_31" hidden="1">TRUE</definedName>
    <definedName name="ADM_boekee_PROJ_32" hidden="1">TRUE</definedName>
    <definedName name="ADM_boekee_PROJ_33" hidden="1">TRUE</definedName>
    <definedName name="ADM_boekee_PROJ_34" hidden="1">TRUE</definedName>
    <definedName name="ADM_boekee_PROJ_35" hidden="1">TRUE</definedName>
    <definedName name="ADM_boekee_PROJ_36" hidden="1">TRUE</definedName>
    <definedName name="ADM_boekee_PROJ_37" hidden="1">TRUE</definedName>
    <definedName name="ADM_boekee_PROJ_38" hidden="1">TRUE</definedName>
    <definedName name="ADM_boekee_PROJ_39" hidden="1">TRUE</definedName>
    <definedName name="ADM_boekee_PROJ_4" hidden="1">TRUE</definedName>
    <definedName name="ADM_boekee_PROJ_40" hidden="1">TRUE</definedName>
    <definedName name="ADM_boekee_PROJ_41" hidden="1">TRUE</definedName>
    <definedName name="ADM_boekee_PROJ_42" hidden="1">TRUE</definedName>
    <definedName name="ADM_boekee_PROJ_43" hidden="1">TRUE</definedName>
    <definedName name="ADM_boekee_PROJ_44" hidden="1">TRUE</definedName>
    <definedName name="ADM_boekee_PROJ_45" hidden="1">TRUE</definedName>
    <definedName name="ADM_boekee_PROJ_46" hidden="1">TRUE</definedName>
    <definedName name="ADM_boekee_PROJ_47" hidden="1">TRUE</definedName>
    <definedName name="ADM_boekee_PROJ_48" hidden="1">TRUE</definedName>
    <definedName name="ADM_boekee_PROJ_49" hidden="1">TRUE</definedName>
    <definedName name="ADM_boekee_PROJ_5" hidden="1">TRUE</definedName>
    <definedName name="ADM_boekee_PROJ_50" hidden="1">TRUE</definedName>
    <definedName name="ADM_boekee_PROJ_51" hidden="1">TRUE</definedName>
    <definedName name="ADM_boekee_PROJ_52" hidden="1">TRUE</definedName>
    <definedName name="ADM_boekee_PROJ_53" hidden="1">TRUE</definedName>
    <definedName name="ADM_boekee_PROJ_54" hidden="1">TRUE</definedName>
    <definedName name="ADM_boekee_PROJ_55" hidden="1">TRUE</definedName>
    <definedName name="ADM_boekee_PROJ_56" hidden="1">TRUE</definedName>
    <definedName name="ADM_boekee_PROJ_57" hidden="1">TRUE</definedName>
    <definedName name="ADM_boekee_PROJ_58" hidden="1">TRUE</definedName>
    <definedName name="ADM_boekee_PROJ_59" hidden="1">TRUE</definedName>
    <definedName name="ADM_boekee_PROJ_6" hidden="1">TRUE</definedName>
    <definedName name="ADM_boekee_PROJ_60" hidden="1">TRUE</definedName>
    <definedName name="ADM_boekee_PROJ_61" hidden="1">TRUE</definedName>
    <definedName name="ADM_boekee_PROJ_62" hidden="1">TRUE</definedName>
    <definedName name="ADM_boekee_PROJ_63" hidden="1">TRUE</definedName>
    <definedName name="ADM_boekee_PROJ_64" hidden="1">TRUE</definedName>
    <definedName name="ADM_boekee_PROJ_65" hidden="1">TRUE</definedName>
    <definedName name="ADM_boekee_PROJ_66" hidden="1">TRUE</definedName>
    <definedName name="ADM_boekee_PROJ_67" hidden="1">TRUE</definedName>
    <definedName name="ADM_boekee_PROJ_68" hidden="1">TRUE</definedName>
    <definedName name="ADM_boekee_PROJ_69" hidden="1">TRUE</definedName>
    <definedName name="ADM_boekee_PROJ_7" hidden="1">TRUE</definedName>
    <definedName name="ADM_boekee_PROJ_70" hidden="1">TRUE</definedName>
    <definedName name="ADM_boekee_PROJ_71" hidden="1">TRUE</definedName>
    <definedName name="ADM_boekee_PROJ_72" hidden="1">TRUE</definedName>
    <definedName name="ADM_boekee_PROJ_73" hidden="1">TRUE</definedName>
    <definedName name="ADM_boekee_PROJ_74" hidden="1">TRUE</definedName>
    <definedName name="ADM_boekee_PROJ_75" hidden="1">TRUE</definedName>
    <definedName name="ADM_boekee_PROJ_76" hidden="1">TRUE</definedName>
    <definedName name="ADM_boekee_PROJ_77" hidden="1">TRUE</definedName>
    <definedName name="ADM_boekee_PROJ_78" hidden="1">TRUE</definedName>
    <definedName name="ADM_boekee_PROJ_79" hidden="1">TRUE</definedName>
    <definedName name="ADM_boekee_PROJ_8" hidden="1">TRUE</definedName>
    <definedName name="ADM_boekee_PROJ_80" hidden="1">TRUE</definedName>
    <definedName name="ADM_boekee_PROJ_81" hidden="1">TRUE</definedName>
    <definedName name="ADM_boekee_PROJ_82" hidden="1">TRUE</definedName>
    <definedName name="ADM_boekee_PROJ_83" hidden="1">TRUE</definedName>
    <definedName name="ADM_boekee_PROJ_84" hidden="1">TRUE</definedName>
    <definedName name="ADM_boekee_PROJ_85" hidden="1">TRUE</definedName>
    <definedName name="ADM_boekee_PROJ_86" hidden="1">TRUE</definedName>
    <definedName name="ADM_boekee_PROJ_87" hidden="1">TRUE</definedName>
    <definedName name="ADM_boekee_PROJ_88" hidden="1">TRUE</definedName>
    <definedName name="ADM_boekee_PROJ_89" hidden="1">TRUE</definedName>
    <definedName name="ADM_boekee_PROJ_9" hidden="1">TRUE</definedName>
    <definedName name="ADM_boekee_PROJ_90" hidden="1">TRUE</definedName>
    <definedName name="ADM_boekee_PROJ_91" hidden="1">TRUE</definedName>
    <definedName name="ADM_boekee_PROJ_92" hidden="1">TRUE</definedName>
    <definedName name="ADM_boekee_PROJ_93" hidden="1">TRUE</definedName>
    <definedName name="ADM_boekee_PROJ_94" hidden="1">TRUE</definedName>
    <definedName name="ADM_boekee_PROJ_95" hidden="1">TRUE</definedName>
    <definedName name="ADM_boekee_PROJ_96" hidden="1">TRUE</definedName>
    <definedName name="ADM_boekee_PROJ_97" hidden="1">TRUE</definedName>
    <definedName name="ADM_boekee_PROJ_98" hidden="1">TRUE</definedName>
    <definedName name="ADM_boekee_PROJ_99" hidden="1">TRUE</definedName>
    <definedName name="ADM_boekee_TRANSACT_1" hidden="1">TRUE</definedName>
    <definedName name="ADM_boekee_TRANSACT_10" hidden="1">TRUE</definedName>
    <definedName name="ADM_boekee_TRANSACT_100" hidden="1">TRUE</definedName>
    <definedName name="ADM_boekee_TRANSACT_101" hidden="1">TRUE</definedName>
    <definedName name="ADM_boekee_TRANSACT_102" hidden="1">TRUE</definedName>
    <definedName name="ADM_boekee_TRANSACT_103" hidden="1">TRUE</definedName>
    <definedName name="ADM_boekee_TRANSACT_11" hidden="1">TRUE</definedName>
    <definedName name="ADM_boekee_TRANSACT_12" hidden="1">TRUE</definedName>
    <definedName name="ADM_boekee_TRANSACT_13" hidden="1">TRUE</definedName>
    <definedName name="ADM_boekee_TRANSACT_14" hidden="1">TRUE</definedName>
    <definedName name="ADM_boekee_TRANSACT_15" hidden="1">TRUE</definedName>
    <definedName name="ADM_boekee_TRANSACT_16" hidden="1">TRUE</definedName>
    <definedName name="ADM_boekee_TRANSACT_17" hidden="1">TRUE</definedName>
    <definedName name="ADM_boekee_TRANSACT_18" hidden="1">TRUE</definedName>
    <definedName name="ADM_boekee_TRANSACT_19" hidden="1">TRUE</definedName>
    <definedName name="ADM_boekee_TRANSACT_2" hidden="1">TRUE</definedName>
    <definedName name="ADM_boekee_TRANSACT_20" hidden="1">TRUE</definedName>
    <definedName name="ADM_boekee_TRANSACT_21" hidden="1">TRUE</definedName>
    <definedName name="ADM_boekee_TRANSACT_22" hidden="1">TRUE</definedName>
    <definedName name="ADM_boekee_TRANSACT_23" hidden="1">TRUE</definedName>
    <definedName name="ADM_boekee_TRANSACT_24" hidden="1">TRUE</definedName>
    <definedName name="ADM_boekee_TRANSACT_25" hidden="1">TRUE</definedName>
    <definedName name="ADM_boekee_TRANSACT_26" hidden="1">TRUE</definedName>
    <definedName name="ADM_boekee_TRANSACT_27" hidden="1">TRUE</definedName>
    <definedName name="ADM_boekee_TRANSACT_28" hidden="1">TRUE</definedName>
    <definedName name="ADM_boekee_TRANSACT_29" hidden="1">TRUE</definedName>
    <definedName name="ADM_boekee_TRANSACT_3" hidden="1">TRUE</definedName>
    <definedName name="ADM_boekee_TRANSACT_30" hidden="1">TRUE</definedName>
    <definedName name="ADM_boekee_TRANSACT_31" hidden="1">TRUE</definedName>
    <definedName name="ADM_boekee_TRANSACT_32" hidden="1">TRUE</definedName>
    <definedName name="ADM_boekee_TRANSACT_33" hidden="1">TRUE</definedName>
    <definedName name="ADM_boekee_TRANSACT_34" hidden="1">TRUE</definedName>
    <definedName name="ADM_boekee_TRANSACT_35" hidden="1">TRUE</definedName>
    <definedName name="ADM_boekee_TRANSACT_36" hidden="1">TRUE</definedName>
    <definedName name="ADM_boekee_TRANSACT_37" hidden="1">TRUE</definedName>
    <definedName name="ADM_boekee_TRANSACT_38" hidden="1">TRUE</definedName>
    <definedName name="ADM_boekee_TRANSACT_39" hidden="1">TRUE</definedName>
    <definedName name="ADM_boekee_TRANSACT_4" hidden="1">TRUE</definedName>
    <definedName name="ADM_boekee_TRANSACT_40" hidden="1">TRUE</definedName>
    <definedName name="ADM_boekee_TRANSACT_41" hidden="1">TRUE</definedName>
    <definedName name="ADM_boekee_TRANSACT_42" hidden="1">TRUE</definedName>
    <definedName name="ADM_boekee_TRANSACT_43" hidden="1">TRUE</definedName>
    <definedName name="ADM_boekee_TRANSACT_44" hidden="1">TRUE</definedName>
    <definedName name="ADM_boekee_TRANSACT_45" hidden="1">TRUE</definedName>
    <definedName name="ADM_boekee_TRANSACT_46" hidden="1">TRUE</definedName>
    <definedName name="ADM_boekee_TRANSACT_47" hidden="1">TRUE</definedName>
    <definedName name="ADM_boekee_TRANSACT_48" hidden="1">TRUE</definedName>
    <definedName name="ADM_boekee_TRANSACT_49" hidden="1">TRUE</definedName>
    <definedName name="ADM_boekee_TRANSACT_5" hidden="1">TRUE</definedName>
    <definedName name="ADM_boekee_TRANSACT_50" hidden="1">TRUE</definedName>
    <definedName name="ADM_boekee_TRANSACT_51" hidden="1">TRUE</definedName>
    <definedName name="ADM_boekee_TRANSACT_52" hidden="1">TRUE</definedName>
    <definedName name="ADM_boekee_TRANSACT_53" hidden="1">TRUE</definedName>
    <definedName name="ADM_boekee_TRANSACT_54" hidden="1">TRUE</definedName>
    <definedName name="ADM_boekee_TRANSACT_55" hidden="1">TRUE</definedName>
    <definedName name="ADM_boekee_TRANSACT_56" hidden="1">TRUE</definedName>
    <definedName name="ADM_boekee_TRANSACT_57" hidden="1">TRUE</definedName>
    <definedName name="ADM_boekee_TRANSACT_58" hidden="1">TRUE</definedName>
    <definedName name="ADM_boekee_TRANSACT_59" hidden="1">TRUE</definedName>
    <definedName name="ADM_boekee_TRANSACT_6" hidden="1">TRUE</definedName>
    <definedName name="ADM_boekee_TRANSACT_60" hidden="1">TRUE</definedName>
    <definedName name="ADM_boekee_TRANSACT_61" hidden="1">TRUE</definedName>
    <definedName name="ADM_boekee_TRANSACT_62" hidden="1">TRUE</definedName>
    <definedName name="ADM_boekee_TRANSACT_63" hidden="1">TRUE</definedName>
    <definedName name="ADM_boekee_TRANSACT_64" hidden="1">TRUE</definedName>
    <definedName name="ADM_boekee_TRANSACT_65" hidden="1">TRUE</definedName>
    <definedName name="ADM_boekee_TRANSACT_66" hidden="1">TRUE</definedName>
    <definedName name="ADM_boekee_TRANSACT_67" hidden="1">TRUE</definedName>
    <definedName name="ADM_boekee_TRANSACT_68" hidden="1">TRUE</definedName>
    <definedName name="ADM_boekee_TRANSACT_69" hidden="1">TRUE</definedName>
    <definedName name="ADM_boekee_TRANSACT_7" hidden="1">TRUE</definedName>
    <definedName name="ADM_boekee_TRANSACT_70" hidden="1">TRUE</definedName>
    <definedName name="ADM_boekee_TRANSACT_71" hidden="1">TRUE</definedName>
    <definedName name="ADM_boekee_TRANSACT_72" hidden="1">TRUE</definedName>
    <definedName name="ADM_boekee_TRANSACT_73" hidden="1">TRUE</definedName>
    <definedName name="ADM_boekee_TRANSACT_74" hidden="1">TRUE</definedName>
    <definedName name="ADM_boekee_TRANSACT_75" hidden="1">TRUE</definedName>
    <definedName name="ADM_boekee_TRANSACT_76" hidden="1">TRUE</definedName>
    <definedName name="ADM_boekee_TRANSACT_77" hidden="1">TRUE</definedName>
    <definedName name="ADM_boekee_TRANSACT_78" hidden="1">TRUE</definedName>
    <definedName name="ADM_boekee_TRANSACT_79" hidden="1">TRUE</definedName>
    <definedName name="ADM_boekee_TRANSACT_8" hidden="1">TRUE</definedName>
    <definedName name="ADM_boekee_TRANSACT_80" hidden="1">TRUE</definedName>
    <definedName name="ADM_boekee_TRANSACT_81" hidden="1">TRUE</definedName>
    <definedName name="ADM_boekee_TRANSACT_82" hidden="1">TRUE</definedName>
    <definedName name="ADM_boekee_TRANSACT_83" hidden="1">TRUE</definedName>
    <definedName name="ADM_boekee_TRANSACT_84" hidden="1">TRUE</definedName>
    <definedName name="ADM_boekee_TRANSACT_85" hidden="1">TRUE</definedName>
    <definedName name="ADM_boekee_TRANSACT_86" hidden="1">TRUE</definedName>
    <definedName name="ADM_boekee_TRANSACT_87" hidden="1">TRUE</definedName>
    <definedName name="ADM_boekee_TRANSACT_88" hidden="1">TRUE</definedName>
    <definedName name="ADM_boekee_TRANSACT_89" hidden="1">TRUE</definedName>
    <definedName name="ADM_boekee_TRANSACT_9" hidden="1">TRUE</definedName>
    <definedName name="ADM_boekee_TRANSACT_90" hidden="1">TRUE</definedName>
    <definedName name="ADM_boekee_TRANSACT_91" hidden="1">TRUE</definedName>
    <definedName name="ADM_boekee_TRANSACT_92" hidden="1">TRUE</definedName>
    <definedName name="ADM_boekee_TRANSACT_93" hidden="1">TRUE</definedName>
    <definedName name="ADM_boekee_TRANSACT_94" hidden="1">TRUE</definedName>
    <definedName name="ADM_boekee_TRANSACT_95" hidden="1">TRUE</definedName>
    <definedName name="ADM_boekee_TRANSACT_96" hidden="1">TRUE</definedName>
    <definedName name="ADM_boekee_TRANSACT_97" hidden="1">TRUE</definedName>
    <definedName name="ADM_boekee_TRANSACT_98" hidden="1">TRUE</definedName>
    <definedName name="ADM_boekee_TRANSACT_99" hidden="1">TRUE</definedName>
    <definedName name="ADM_CODE_1" hidden="1">"EDS2006"</definedName>
    <definedName name="ADM_CODE_2" hidden="1">"EDT2006"</definedName>
    <definedName name="ADM_CODE_3" hidden="1">"EUR2006NL"</definedName>
    <definedName name="ADM_CODE_4" hidden="1">"SARL2006"</definedName>
    <definedName name="ADM_COUNT" hidden="1">33</definedName>
    <definedName name="ADM_DIR_1" hidden="1">"v:\2015\acro hr2015\ADMXZ8UZ.DBC"</definedName>
    <definedName name="ADM_DIR_10" hidden="1">"v:\2015\dewal2015\ADMW9GH6.DBC"</definedName>
    <definedName name="ADM_DIR_100" hidden="1">"\\vlisw307\accviewwin_8.0\2012\064\ADMX1VQW.DBC"</definedName>
    <definedName name="ADM_DIR_101" hidden="1">"\\vlisw307\accviewwin_8.0\2012\066\ADMWDENK.DBC"</definedName>
    <definedName name="ADM_DIR_102" hidden="1">"\\vlisw307\accviewwin_8.0\2012\070\ADMWFEPA.DBC"</definedName>
    <definedName name="ADM_DIR_103" hidden="1">"\\vlisw307\accviewwin_8.0\2012\072\ADMXBA6Z.DBC"</definedName>
    <definedName name="ADM_DIR_11" hidden="1">"v:\2015\edin 2015\ADMWDDJ4.DBC"</definedName>
    <definedName name="ADM_DIR_12" hidden="1">"v:\2015\eurodev services\2015\ADMMO0SQ.DBC"</definedName>
    <definedName name="ADM_DIR_13" hidden="1">"v:\2015\edsue2015\ADMWFMZG.DBC"</definedName>
    <definedName name="ADM_DIR_14" hidden="1">"v:\2015\ehob hr2015\ADMWHVOR.DBC"</definedName>
    <definedName name="ADM_DIR_15" hidden="1">"v:\2015\eurodev bv\2015\ADMJWXAN.DBC"</definedName>
    <definedName name="ADM_DIR_16" hidden="1">"v:\2015\expoimaging hr2015\ADMWP239.DBC"</definedName>
    <definedName name="ADM_DIR_17" hidden="1">"v:\DATA\2016\FILIAAL\ADMKL25H.DBC"</definedName>
    <definedName name="ADM_DIR_18" hidden="1">"v:\2015\fshr2015\ADMWQNH8.DBC"</definedName>
    <definedName name="ADM_DIR_19" hidden="1">"v:\2015\eurodevholding2015\ADMWUYSE.DBC"</definedName>
    <definedName name="ADM_DIR_2" hidden="1">"v:\2015\andover hr\2015\ADMM4R9J.DBC"</definedName>
    <definedName name="ADM_DIR_20" hidden="1">"v:\2015\eurodev m&amp;a\2015\ADMMDFC1.DBC"</definedName>
    <definedName name="ADM_DIR_21" hidden="1">"v:\2015\mac2015\ADMX4KTB.DBC"</definedName>
    <definedName name="ADM_DIR_22" hidden="1">"v:\2015\nehr2015\ADMX7T3V.DBC"</definedName>
    <definedName name="ADM_DIR_23" hidden="1">"v:\2015\paragon hr2015\ADMXC2CN.DBC"</definedName>
    <definedName name="ADM_DIR_24" hidden="1">"v:\2015\eurodevsarl2015\ADMXENVJ.DBC"</definedName>
    <definedName name="ADM_DIR_25" hidden="1">"v:\2015\sbe2015\ADMXG776.DBC"</definedName>
    <definedName name="ADM_DIR_26" hidden="1">"v:\2015\semiconductor2015\ADMXK37C.DBC"</definedName>
    <definedName name="ADM_DIR_27" hidden="1">"v:\2015\spp pumps bv\2015\ADMKPDA8.DBC"</definedName>
    <definedName name="ADM_DIR_28" hidden="1">"v:\2015\t&amp;shr2015\ADMXMNWR.DBC"</definedName>
    <definedName name="ADM_DIR_29" hidden="1">"v:\2015\tas2015\ADMXNV3M.DBC"</definedName>
    <definedName name="ADM_DIR_3" hidden="1">"v:\2015\ashr2015\ADMYQOD0.DBC"</definedName>
    <definedName name="ADM_DIR_30" hidden="1">"v:\2015\tempel hr2015\ADMXQ1SP.DBC"</definedName>
    <definedName name="ADM_DIR_31" hidden="1">"v:\2015\thhr2015\ADMXT997.DBC"</definedName>
    <definedName name="ADM_DIR_32" hidden="1">"v:\2015\verdasys\2015\ADMY6HPK.DBC"</definedName>
    <definedName name="ADM_DIR_33" hidden="1">"v:\2015\videorayhrbv2015\ADMY7LJ5.DBC"</definedName>
    <definedName name="ADM_DIR_34" hidden="1">"\\vlisw307\accviewwin_8.0\2010\064\ADMRCFRK.DBC"</definedName>
    <definedName name="ADM_DIR_35" hidden="1">"\\vlisw307\accviewwin_8.0\2010\066\ADMMV2FB.DBC"</definedName>
    <definedName name="ADM_DIR_36" hidden="1">"\\vlisw307\accviewwin_8.0\2010\070\ADM26B14.DBC"</definedName>
    <definedName name="ADM_DIR_37" hidden="1">"\\vlisw307\accviewwin_8.0\2010\072\ADMW3H05.DBC"</definedName>
    <definedName name="ADM_DIR_38" hidden="1">"\\vlisw307\accviewwin_8.0\2011\010\ADMYW363.DBC"</definedName>
    <definedName name="ADM_DIR_39" hidden="1">"\\vlisw307\accviewwin_8.0\2011\011\ADM17SBI.DBC"</definedName>
    <definedName name="ADM_DIR_4" hidden="1">"v:\2015\aspen hr2015\ADMZ5C6U.DBC"</definedName>
    <definedName name="ADM_DIR_40" hidden="1">"\\vlisw307\accviewwin_8.0\2011\016\ADMXOUH9.DBC"</definedName>
    <definedName name="ADM_DIR_41" hidden="1">"\\vlisw307\accviewwin_8.0\2011\017\ADM1DACA.DBC"</definedName>
    <definedName name="ADM_DIR_42" hidden="1">"\\vlisw307\accviewwin_8.0\2011\018\ADM2BS4U.DBC"</definedName>
    <definedName name="ADM_DIR_43" hidden="1">"\\vlisw307\accviewwin_8.0\2011\019\ADM2JH1P.DBC"</definedName>
    <definedName name="ADM_DIR_44" hidden="1">"\\vlisw307\accviewwin_8.0\2011\021\ADMOM5JC.DBC"</definedName>
    <definedName name="ADM_DIR_45" hidden="1">"\\vlisw307\accviewwin_8.0\2011\022\ADMM7ZOJ.DBC"</definedName>
    <definedName name="ADM_DIR_46" hidden="1">"\\vlisw307\accviewwin_8.0\2011\023\ADMZWOP1.DBC"</definedName>
    <definedName name="ADM_DIR_47" hidden="1">"\\vlisw307\accviewwin_8.0\2011\024\ADMYXCGV.DBC"</definedName>
    <definedName name="ADM_DIR_48" hidden="1">"\\vlisw307\accviewwin_8.0\2011\026\ADM399MY.DBC"</definedName>
    <definedName name="ADM_DIR_49" hidden="1">"\\vlisw307\accviewwin_8.0\2011\040\ADMUXZA7.DBC"</definedName>
    <definedName name="ADM_DIR_5" hidden="1">"v:\2015\bbeu2015\ADM04JK6.DBC"</definedName>
    <definedName name="ADM_DIR_50" hidden="1">"\\vlisw307\accviewwin_8.0\2011\041\ADMVXN4C.DBC"</definedName>
    <definedName name="ADM_DIR_51" hidden="1">"\\vlisw307\accviewwin_8.0\2011\045\ADMUWT8P.DBC"</definedName>
    <definedName name="ADM_DIR_52" hidden="1">"\\vlisw307\accviewwin_8.0\2011\046\ADM0BMSN.DBC"</definedName>
    <definedName name="ADM_DIR_53" hidden="1">"\\vlisw307\accviewwin_8.0\2011\050\ADM3JY38.DBC"</definedName>
    <definedName name="ADM_DIR_54" hidden="1">"\\vlisw307\accviewwin_8.0\2011\052\ADMSXBD3.DBC"</definedName>
    <definedName name="ADM_DIR_55" hidden="1">"\\vlisw307\accviewwin_8.0\2011\054\ADMQ8ZF1.DBC"</definedName>
    <definedName name="ADM_DIR_56" hidden="1">"\\vlisw307\accviewwin_8.0\2011\055\ADMSW479.DBC"</definedName>
    <definedName name="ADM_DIR_57" hidden="1">"\\vlisw307\accviewwin_8.0\2011\056\ADMNAD11.DBC"</definedName>
    <definedName name="ADM_DIR_58" hidden="1">"\\vlisw307\accviewwin_8.0\2012\001\ADMXGY2Y.DBC"</definedName>
    <definedName name="ADM_DIR_59" hidden="1">"\\vlisw307\accviewwin_8.0\2012\002\ADMU5VIF.DBC"</definedName>
    <definedName name="ADM_DIR_6" hidden="1">"v:\2015\biolog hr2015\ADMVY46S.DBC"</definedName>
    <definedName name="ADM_DIR_60" hidden="1">"\\vlisw307\accviewwin_8.0\2012\003\ADMTIKI6.DBC"</definedName>
    <definedName name="ADM_DIR_61" hidden="1">"\\vlisw307\accviewwin_8.0\2012\004\ADMR4DSW.DBC"</definedName>
    <definedName name="ADM_DIR_62" hidden="1">"\\vlisw307\accviewwin_8.0\2012\005\ADMUMLZC.DBC"</definedName>
    <definedName name="ADM_DIR_63" hidden="1">"\\vlisw307\accviewwin_8.0\2012\006\ADMVUV8D.DBC"</definedName>
    <definedName name="ADM_DIR_64" hidden="1">"\\vlisw307\accviewwin_8.0\2012\006a\ADMN8V8M.DBC"</definedName>
    <definedName name="ADM_DIR_65" hidden="1">"\\vlisw307\accviewwin_8.0\2012\006b\ADMNMR7B.DBC"</definedName>
    <definedName name="ADM_DIR_66" hidden="1">"\\vlisw307\accviewwin_8.0\2012\006c\ADMNP83V.DBC"</definedName>
    <definedName name="ADM_DIR_67" hidden="1">"\\vlisw307\accviewwin_8.0\2012\006e\ADMNSXD5.DBC"</definedName>
    <definedName name="ADM_DIR_68" hidden="1">"\\vlisw307\accviewwin_8.0\2012\006g\ADMNXQP6.DBC"</definedName>
    <definedName name="ADM_DIR_69" hidden="1">"\\vlisw307\accviewwin_8.0\2012\006h\ADMO626F.DBC"</definedName>
    <definedName name="ADM_DIR_7" hidden="1">"v:\2015\bristol contracts bv\2015\ADMORZL4.DBC"</definedName>
    <definedName name="ADM_DIR_70" hidden="1">"\\vlisw307\accviewwin_8.0\2012\007\ADMV3FAQ.DBC"</definedName>
    <definedName name="ADM_DIR_71" hidden="1">"\\vlisw307\accviewwin_8.0\2012\008\ADMV2IC8.DBC"</definedName>
    <definedName name="ADM_DIR_72" hidden="1">"\\vlisw307\accviewwin_8.0\2012\009\ADMV4ECO.DBC"</definedName>
    <definedName name="ADM_DIR_73" hidden="1">"\\vlisw307\accviewwin_8.0\2012\010\ADM0R146.DBC"</definedName>
    <definedName name="ADM_DIR_74" hidden="1">"\\vlisw307\accviewwin_8.0\2012\011\ADM0U81J.DBC"</definedName>
    <definedName name="ADM_DIR_75" hidden="1">"\\vlisw307\accviewwin_8.0\2012\016\ADMTZJFX.DBC"</definedName>
    <definedName name="ADM_DIR_76" hidden="1">"\\vlisw307\accviewwin_8.0\2012\017\ADMPC25U.DBC"</definedName>
    <definedName name="ADM_DIR_77" hidden="1">"\\vlisw307\accviewwin_8.0\2012\018\ADM0SQ9M.DBC"</definedName>
    <definedName name="ADM_DIR_78" hidden="1">"\\vlisw307\accviewwin_8.0\2012\019\ADMVPG4H.DBC"</definedName>
    <definedName name="ADM_DIR_79" hidden="1">"\\vlisw307\accviewwin_8.0\2012\021\ADMYCQNZ.DBC"</definedName>
    <definedName name="ADM_DIR_8" hidden="1">"v:\2015\bristol hr2015\ADMW02NN.DBC"</definedName>
    <definedName name="ADM_DIR_80" hidden="1">"\\vlisw307\accviewwin_8.0\2012\022\ADM3IXX3.DBC"</definedName>
    <definedName name="ADM_DIR_81" hidden="1">"\\vlisw307\accviewwin_8.0\2012\023\ADMTWSMY.DBC"</definedName>
    <definedName name="ADM_DIR_82" hidden="1">"\\vlisw307\accviewwin_8.0\2012\024\ADMPERRP.DBC"</definedName>
    <definedName name="ADM_DIR_83" hidden="1">"\\vlisw307\accviewwin_8.0\2012\026\ADMWE9YX.DBC"</definedName>
    <definedName name="ADM_DIR_84" hidden="1">"\\vlisw307\accviewwin_8.0\2012\029\ADMSHWT7.DBC"</definedName>
    <definedName name="ADM_DIR_85" hidden="1">"\\vlisw307\accviewwin_8.0\2012\039\ADMSTUV6.DBC"</definedName>
    <definedName name="ADM_DIR_86" hidden="1">"\\vlisw307\accviewwin_8.0\2012\040\ADMQ9OZ5.DBC"</definedName>
    <definedName name="ADM_DIR_87" hidden="1">"\\vlisw307\accviewwin_8.0\2012\041\ADMR8DIQ.DBC"</definedName>
    <definedName name="ADM_DIR_88" hidden="1">"\\vlisw307\accviewwin_8.0\2012\045\ADMQARJ6.DBC"</definedName>
    <definedName name="ADM_DIR_89" hidden="1">"\\vlisw307\accviewwin_8.0\2012\046\ADMZTGOR.DBC"</definedName>
    <definedName name="ADM_DIR_9" hidden="1">"v:\2015\carter hr2015\ADMZWS97.DBC"</definedName>
    <definedName name="ADM_DIR_90" hidden="1">"\\vlisw307\accviewwin_8.0\2012\050\ADMVOILZ.DBC"</definedName>
    <definedName name="ADM_DIR_91" hidden="1">"\\vlisw307\accviewwin_8.0\2012\052\ADMSM3UK.DBC"</definedName>
    <definedName name="ADM_DIR_92" hidden="1">"\\vlisw307\accviewwin_8.0\2012\054\ADMT852G.DBC"</definedName>
    <definedName name="ADM_DIR_93" hidden="1">"\\vlisw307\accviewwin_8.0\2012\055\ADMNDF28.DBC"</definedName>
    <definedName name="ADM_DIR_94" hidden="1">"\\vlisw307\accviewwin_8.0\2012\056\ADMLFHZB.DBC"</definedName>
    <definedName name="ADM_DIR_95" hidden="1">"\\vlisw307\accviewwin_8.0\2012\057\ADMMHQG3.DBC"</definedName>
    <definedName name="ADM_DIR_96" hidden="1">"\\vlisw307\accviewwin_8.0\2012\058\ADMM7VB3.DBC"</definedName>
    <definedName name="ADM_DIR_97" hidden="1">"\\vlisw307\accviewwin_8.0\2012\059\ADMLXV8P.DBC"</definedName>
    <definedName name="ADM_DIR_98" hidden="1">"\\vlisw307\accviewwin_8.0\2012\060\ADMXIOQ1.DBC"</definedName>
    <definedName name="ADM_DIR_99" hidden="1">"\\vlisw307\accviewwin_8.0\2012\063\ADMZW5XW.DBC"</definedName>
    <definedName name="ADM_EDS2006" hidden="1">1</definedName>
    <definedName name="ADM_EDT2006" hidden="1">2</definedName>
    <definedName name="ADM_EUR2006NL" hidden="1">3</definedName>
    <definedName name="ADM_FRANS_ADM_PRF_1" hidden="1">TRUE</definedName>
    <definedName name="ADM_FRANS_ADM_PRF_10" hidden="1">TRUE</definedName>
    <definedName name="ADM_FRANS_ADM_PRF_11" hidden="1">TRUE</definedName>
    <definedName name="ADM_FRANS_ADM_PRF_12" hidden="1">TRUE</definedName>
    <definedName name="ADM_FRANS_ADM_PRF_13" hidden="1">TRUE</definedName>
    <definedName name="ADM_FRANS_ADM_PRF_14" hidden="1">TRUE</definedName>
    <definedName name="ADM_FRANS_ADM_PRF_15" hidden="1">TRUE</definedName>
    <definedName name="ADM_FRANS_ADM_PRF_16" hidden="1">TRUE</definedName>
    <definedName name="ADM_FRANS_ADM_PRF_17" hidden="1">TRUE</definedName>
    <definedName name="ADM_FRANS_ADM_PRF_18" hidden="1">TRUE</definedName>
    <definedName name="ADM_FRANS_ADM_PRF_19" hidden="1">TRUE</definedName>
    <definedName name="ADM_FRANS_ADM_PRF_2" hidden="1">TRUE</definedName>
    <definedName name="ADM_FRANS_ADM_PRF_20" hidden="1">TRUE</definedName>
    <definedName name="ADM_FRANS_ADM_PRF_21" hidden="1">TRUE</definedName>
    <definedName name="ADM_FRANS_ADM_PRF_22" hidden="1">TRUE</definedName>
    <definedName name="ADM_FRANS_ADM_PRF_23" hidden="1">TRUE</definedName>
    <definedName name="ADM_FRANS_ADM_PRF_24" hidden="1">TRUE</definedName>
    <definedName name="ADM_FRANS_ADM_PRF_25" hidden="1">TRUE</definedName>
    <definedName name="ADM_FRANS_ADM_PRF_26" hidden="1">TRUE</definedName>
    <definedName name="ADM_FRANS_ADM_PRF_27" hidden="1">TRUE</definedName>
    <definedName name="ADM_FRANS_ADM_PRF_28" hidden="1">TRUE</definedName>
    <definedName name="ADM_FRANS_ADM_PRF_29" hidden="1">TRUE</definedName>
    <definedName name="ADM_FRANS_ADM_PRF_3" hidden="1">TRUE</definedName>
    <definedName name="ADM_FRANS_ADM_PRF_30" hidden="1">TRUE</definedName>
    <definedName name="ADM_FRANS_ADM_PRF_31" hidden="1">TRUE</definedName>
    <definedName name="ADM_FRANS_ADM_PRF_32" hidden="1">TRUE</definedName>
    <definedName name="ADM_FRANS_ADM_PRF_33" hidden="1">TRUE</definedName>
    <definedName name="ADM_FRANS_ADM_PRF_4" hidden="1">TRUE</definedName>
    <definedName name="ADM_FRANS_ADM_PRF_5" hidden="1">TRUE</definedName>
    <definedName name="ADM_FRANS_ADM_PRF_6" hidden="1">TRUE</definedName>
    <definedName name="ADM_FRANS_ADM_PRF_7" hidden="1">TRUE</definedName>
    <definedName name="ADM_FRANS_ADM_PRF_8" hidden="1">TRUE</definedName>
    <definedName name="ADM_FRANS_ADM_PRF_9" hidden="1">TRUE</definedName>
    <definedName name="ADM_FRANS_BUDGET_1" hidden="1">TRUE</definedName>
    <definedName name="ADM_FRANS_BUDGET_10" hidden="1">TRUE</definedName>
    <definedName name="ADM_FRANS_BUDGET_11" hidden="1">TRUE</definedName>
    <definedName name="ADM_FRANS_BUDGET_12" hidden="1">TRUE</definedName>
    <definedName name="ADM_FRANS_BUDGET_13" hidden="1">TRUE</definedName>
    <definedName name="ADM_FRANS_BUDGET_14" hidden="1">TRUE</definedName>
    <definedName name="ADM_FRANS_BUDGET_15" hidden="1">TRUE</definedName>
    <definedName name="ADM_FRANS_BUDGET_16" hidden="1">TRUE</definedName>
    <definedName name="ADM_FRANS_BUDGET_17" hidden="1">TRUE</definedName>
    <definedName name="ADM_FRANS_BUDGET_18" hidden="1">TRUE</definedName>
    <definedName name="ADM_FRANS_BUDGET_19" hidden="1">TRUE</definedName>
    <definedName name="ADM_FRANS_BUDGET_2" hidden="1">TRUE</definedName>
    <definedName name="ADM_FRANS_BUDGET_20" hidden="1">TRUE</definedName>
    <definedName name="ADM_FRANS_BUDGET_21" hidden="1">TRUE</definedName>
    <definedName name="ADM_FRANS_BUDGET_22" hidden="1">TRUE</definedName>
    <definedName name="ADM_FRANS_BUDGET_23" hidden="1">TRUE</definedName>
    <definedName name="ADM_FRANS_BUDGET_24" hidden="1">TRUE</definedName>
    <definedName name="ADM_FRANS_BUDGET_25" hidden="1">TRUE</definedName>
    <definedName name="ADM_FRANS_BUDGET_26" hidden="1">TRUE</definedName>
    <definedName name="ADM_FRANS_BUDGET_27" hidden="1">TRUE</definedName>
    <definedName name="ADM_FRANS_BUDGET_28" hidden="1">TRUE</definedName>
    <definedName name="ADM_FRANS_BUDGET_29" hidden="1">TRUE</definedName>
    <definedName name="ADM_FRANS_BUDGET_3" hidden="1">TRUE</definedName>
    <definedName name="ADM_FRANS_BUDGET_30" hidden="1">TRUE</definedName>
    <definedName name="ADM_FRANS_BUDGET_31" hidden="1">TRUE</definedName>
    <definedName name="ADM_FRANS_BUDGET_32" hidden="1">TRUE</definedName>
    <definedName name="ADM_FRANS_BUDGET_33" hidden="1">TRUE</definedName>
    <definedName name="ADM_FRANS_BUDGET_4" hidden="1">TRUE</definedName>
    <definedName name="ADM_FRANS_BUDGET_5" hidden="1">TRUE</definedName>
    <definedName name="ADM_FRANS_BUDGET_6" hidden="1">TRUE</definedName>
    <definedName name="ADM_FRANS_BUDGET_7" hidden="1">TRUE</definedName>
    <definedName name="ADM_FRANS_BUDGET_8" hidden="1">TRUE</definedName>
    <definedName name="ADM_FRANS_BUDGET_9" hidden="1">TRUE</definedName>
    <definedName name="ADM_FRANS_COST_1" hidden="1">TRUE</definedName>
    <definedName name="ADM_FRANS_COST_10" hidden="1">TRUE</definedName>
    <definedName name="ADM_FRANS_COST_11" hidden="1">TRUE</definedName>
    <definedName name="ADM_FRANS_COST_12" hidden="1">TRUE</definedName>
    <definedName name="ADM_FRANS_COST_13" hidden="1">TRUE</definedName>
    <definedName name="ADM_FRANS_COST_14" hidden="1">TRUE</definedName>
    <definedName name="ADM_FRANS_COST_15" hidden="1">TRUE</definedName>
    <definedName name="ADM_FRANS_COST_16" hidden="1">TRUE</definedName>
    <definedName name="ADM_FRANS_COST_17" hidden="1">TRUE</definedName>
    <definedName name="ADM_FRANS_COST_18" hidden="1">TRUE</definedName>
    <definedName name="ADM_FRANS_COST_19" hidden="1">TRUE</definedName>
    <definedName name="ADM_FRANS_COST_2" hidden="1">TRUE</definedName>
    <definedName name="ADM_FRANS_COST_20" hidden="1">TRUE</definedName>
    <definedName name="ADM_FRANS_COST_21" hidden="1">TRUE</definedName>
    <definedName name="ADM_FRANS_COST_22" hidden="1">TRUE</definedName>
    <definedName name="ADM_FRANS_COST_23" hidden="1">TRUE</definedName>
    <definedName name="ADM_FRANS_COST_24" hidden="1">TRUE</definedName>
    <definedName name="ADM_FRANS_COST_25" hidden="1">TRUE</definedName>
    <definedName name="ADM_FRANS_COST_26" hidden="1">TRUE</definedName>
    <definedName name="ADM_FRANS_COST_27" hidden="1">TRUE</definedName>
    <definedName name="ADM_FRANS_COST_28" hidden="1">TRUE</definedName>
    <definedName name="ADM_FRANS_COST_29" hidden="1">TRUE</definedName>
    <definedName name="ADM_FRANS_COST_3" hidden="1">TRUE</definedName>
    <definedName name="ADM_FRANS_COST_30" hidden="1">TRUE</definedName>
    <definedName name="ADM_FRANS_COST_31" hidden="1">TRUE</definedName>
    <definedName name="ADM_FRANS_COST_32" hidden="1">TRUE</definedName>
    <definedName name="ADM_FRANS_COST_33" hidden="1">TRUE</definedName>
    <definedName name="ADM_FRANS_COST_4" hidden="1">TRUE</definedName>
    <definedName name="ADM_FRANS_COST_5" hidden="1">TRUE</definedName>
    <definedName name="ADM_FRANS_COST_6" hidden="1">TRUE</definedName>
    <definedName name="ADM_FRANS_COST_7" hidden="1">TRUE</definedName>
    <definedName name="ADM_FRANS_COST_8" hidden="1">TRUE</definedName>
    <definedName name="ADM_FRANS_COST_9" hidden="1">TRUE</definedName>
    <definedName name="ADM_FRANS_CRED_1" hidden="1">TRUE</definedName>
    <definedName name="ADM_FRANS_CRED_10" hidden="1">TRUE</definedName>
    <definedName name="ADM_FRANS_CRED_11" hidden="1">TRUE</definedName>
    <definedName name="ADM_FRANS_CRED_12" hidden="1">TRUE</definedName>
    <definedName name="ADM_FRANS_CRED_13" hidden="1">TRUE</definedName>
    <definedName name="ADM_FRANS_CRED_14" hidden="1">TRUE</definedName>
    <definedName name="ADM_FRANS_CRED_15" hidden="1">TRUE</definedName>
    <definedName name="ADM_FRANS_CRED_16" hidden="1">TRUE</definedName>
    <definedName name="ADM_FRANS_CRED_17" hidden="1">TRUE</definedName>
    <definedName name="ADM_FRANS_CRED_18" hidden="1">TRUE</definedName>
    <definedName name="ADM_FRANS_CRED_19" hidden="1">TRUE</definedName>
    <definedName name="ADM_FRANS_CRED_2" hidden="1">TRUE</definedName>
    <definedName name="ADM_FRANS_CRED_20" hidden="1">TRUE</definedName>
    <definedName name="ADM_FRANS_CRED_21" hidden="1">TRUE</definedName>
    <definedName name="ADM_FRANS_CRED_22" hidden="1">TRUE</definedName>
    <definedName name="ADM_FRANS_CRED_23" hidden="1">TRUE</definedName>
    <definedName name="ADM_FRANS_CRED_24" hidden="1">TRUE</definedName>
    <definedName name="ADM_FRANS_CRED_25" hidden="1">TRUE</definedName>
    <definedName name="ADM_FRANS_CRED_26" hidden="1">TRUE</definedName>
    <definedName name="ADM_FRANS_CRED_27" hidden="1">TRUE</definedName>
    <definedName name="ADM_FRANS_CRED_28" hidden="1">TRUE</definedName>
    <definedName name="ADM_FRANS_CRED_29" hidden="1">TRUE</definedName>
    <definedName name="ADM_FRANS_CRED_3" hidden="1">TRUE</definedName>
    <definedName name="ADM_FRANS_CRED_30" hidden="1">TRUE</definedName>
    <definedName name="ADM_FRANS_CRED_31" hidden="1">TRUE</definedName>
    <definedName name="ADM_FRANS_CRED_32" hidden="1">TRUE</definedName>
    <definedName name="ADM_FRANS_CRED_33" hidden="1">TRUE</definedName>
    <definedName name="ADM_FRANS_CRED_4" hidden="1">TRUE</definedName>
    <definedName name="ADM_FRANS_CRED_5" hidden="1">TRUE</definedName>
    <definedName name="ADM_FRANS_CRED_6" hidden="1">TRUE</definedName>
    <definedName name="ADM_FRANS_CRED_7" hidden="1">TRUE</definedName>
    <definedName name="ADM_FRANS_CRED_8" hidden="1">TRUE</definedName>
    <definedName name="ADM_FRANS_CRED_9" hidden="1">TRUE</definedName>
    <definedName name="ADM_FRANS_DEB_1" hidden="1">TRUE</definedName>
    <definedName name="ADM_FRANS_DEB_10" hidden="1">TRUE</definedName>
    <definedName name="ADM_FRANS_DEB_11" hidden="1">TRUE</definedName>
    <definedName name="ADM_FRANS_DEB_12" hidden="1">TRUE</definedName>
    <definedName name="ADM_FRANS_DEB_13" hidden="1">TRUE</definedName>
    <definedName name="ADM_FRANS_DEB_14" hidden="1">TRUE</definedName>
    <definedName name="ADM_FRANS_DEB_15" hidden="1">TRUE</definedName>
    <definedName name="ADM_FRANS_DEB_16" hidden="1">TRUE</definedName>
    <definedName name="ADM_FRANS_DEB_17" hidden="1">TRUE</definedName>
    <definedName name="ADM_FRANS_DEB_18" hidden="1">TRUE</definedName>
    <definedName name="ADM_FRANS_DEB_19" hidden="1">TRUE</definedName>
    <definedName name="ADM_FRANS_DEB_2" hidden="1">TRUE</definedName>
    <definedName name="ADM_FRANS_DEB_20" hidden="1">TRUE</definedName>
    <definedName name="ADM_FRANS_DEB_21" hidden="1">TRUE</definedName>
    <definedName name="ADM_FRANS_DEB_22" hidden="1">TRUE</definedName>
    <definedName name="ADM_FRANS_DEB_23" hidden="1">TRUE</definedName>
    <definedName name="ADM_FRANS_DEB_24" hidden="1">TRUE</definedName>
    <definedName name="ADM_FRANS_DEB_25" hidden="1">TRUE</definedName>
    <definedName name="ADM_FRANS_DEB_26" hidden="1">TRUE</definedName>
    <definedName name="ADM_FRANS_DEB_27" hidden="1">TRUE</definedName>
    <definedName name="ADM_FRANS_DEB_28" hidden="1">TRUE</definedName>
    <definedName name="ADM_FRANS_DEB_29" hidden="1">TRUE</definedName>
    <definedName name="ADM_FRANS_DEB_3" hidden="1">TRUE</definedName>
    <definedName name="ADM_FRANS_DEB_30" hidden="1">TRUE</definedName>
    <definedName name="ADM_FRANS_DEB_31" hidden="1">TRUE</definedName>
    <definedName name="ADM_FRANS_DEB_32" hidden="1">TRUE</definedName>
    <definedName name="ADM_FRANS_DEB_33" hidden="1">TRUE</definedName>
    <definedName name="ADM_FRANS_DEB_4" hidden="1">TRUE</definedName>
    <definedName name="ADM_FRANS_DEB_5" hidden="1">TRUE</definedName>
    <definedName name="ADM_FRANS_DEB_6" hidden="1">TRUE</definedName>
    <definedName name="ADM_FRANS_DEB_7" hidden="1">TRUE</definedName>
    <definedName name="ADM_FRANS_DEB_8" hidden="1">TRUE</definedName>
    <definedName name="ADM_FRANS_DEB_9" hidden="1">TRUE</definedName>
    <definedName name="ADM_FRANS_EFS_1" hidden="1">FALSE</definedName>
    <definedName name="ADM_FRANS_EFS_10" hidden="1">FALSE</definedName>
    <definedName name="ADM_FRANS_EFS_11" hidden="1">FALSE</definedName>
    <definedName name="ADM_FRANS_EFS_12" hidden="1">FALSE</definedName>
    <definedName name="ADM_FRANS_EFS_13" hidden="1">FALSE</definedName>
    <definedName name="ADM_FRANS_EFS_14" hidden="1">FALSE</definedName>
    <definedName name="ADM_FRANS_EFS_15" hidden="1">FALSE</definedName>
    <definedName name="ADM_FRANS_EFS_16" hidden="1">FALSE</definedName>
    <definedName name="ADM_FRANS_EFS_17" hidden="1">FALSE</definedName>
    <definedName name="ADM_FRANS_EFS_18" hidden="1">FALSE</definedName>
    <definedName name="ADM_FRANS_EFS_19" hidden="1">FALSE</definedName>
    <definedName name="ADM_FRANS_EFS_2" hidden="1">FALSE</definedName>
    <definedName name="ADM_FRANS_EFS_20" hidden="1">FALSE</definedName>
    <definedName name="ADM_FRANS_EFS_21" hidden="1">FALSE</definedName>
    <definedName name="ADM_FRANS_EFS_22" hidden="1">FALSE</definedName>
    <definedName name="ADM_FRANS_EFS_23" hidden="1">FALSE</definedName>
    <definedName name="ADM_FRANS_EFS_24" hidden="1">FALSE</definedName>
    <definedName name="ADM_FRANS_EFS_25" hidden="1">FALSE</definedName>
    <definedName name="ADM_FRANS_EFS_26" hidden="1">FALSE</definedName>
    <definedName name="ADM_FRANS_EFS_27" hidden="1">FALSE</definedName>
    <definedName name="ADM_FRANS_EFS_28" hidden="1">FALSE</definedName>
    <definedName name="ADM_FRANS_EFS_29" hidden="1">FALSE</definedName>
    <definedName name="ADM_FRANS_EFS_3" hidden="1">FALSE</definedName>
    <definedName name="ADM_FRANS_EFS_30" hidden="1">FALSE</definedName>
    <definedName name="ADM_FRANS_EFS_31" hidden="1">FALSE</definedName>
    <definedName name="ADM_FRANS_EFS_32" hidden="1">FALSE</definedName>
    <definedName name="ADM_FRANS_EFS_33" hidden="1">FALSE</definedName>
    <definedName name="ADM_FRANS_EFS_4" hidden="1">FALSE</definedName>
    <definedName name="ADM_FRANS_EFS_5" hidden="1">FALSE</definedName>
    <definedName name="ADM_FRANS_EFS_6" hidden="1">FALSE</definedName>
    <definedName name="ADM_FRANS_EFS_7" hidden="1">FALSE</definedName>
    <definedName name="ADM_FRANS_EFS_8" hidden="1">FALSE</definedName>
    <definedName name="ADM_FRANS_EFS_9" hidden="1">FALSE</definedName>
    <definedName name="ADM_FRANS_FA_1" hidden="1">FALSE</definedName>
    <definedName name="ADM_FRANS_FA_10" hidden="1">FALSE</definedName>
    <definedName name="ADM_FRANS_FA_11" hidden="1">FALSE</definedName>
    <definedName name="ADM_FRANS_FA_12" hidden="1">FALSE</definedName>
    <definedName name="ADM_FRANS_FA_13" hidden="1">FALSE</definedName>
    <definedName name="ADM_FRANS_FA_14" hidden="1">FALSE</definedName>
    <definedName name="ADM_FRANS_FA_15" hidden="1">FALSE</definedName>
    <definedName name="ADM_FRANS_FA_16" hidden="1">FALSE</definedName>
    <definedName name="ADM_FRANS_FA_17" hidden="1">FALSE</definedName>
    <definedName name="ADM_FRANS_FA_18" hidden="1">FALSE</definedName>
    <definedName name="ADM_FRANS_FA_19" hidden="1">FALSE</definedName>
    <definedName name="ADM_FRANS_FA_2" hidden="1">FALSE</definedName>
    <definedName name="ADM_FRANS_FA_20" hidden="1">FALSE</definedName>
    <definedName name="ADM_FRANS_FA_21" hidden="1">FALSE</definedName>
    <definedName name="ADM_FRANS_FA_22" hidden="1">FALSE</definedName>
    <definedName name="ADM_FRANS_FA_23" hidden="1">FALSE</definedName>
    <definedName name="ADM_FRANS_FA_24" hidden="1">FALSE</definedName>
    <definedName name="ADM_FRANS_FA_25" hidden="1">FALSE</definedName>
    <definedName name="ADM_FRANS_FA_26" hidden="1">FALSE</definedName>
    <definedName name="ADM_FRANS_FA_27" hidden="1">FALSE</definedName>
    <definedName name="ADM_FRANS_FA_28" hidden="1">FALSE</definedName>
    <definedName name="ADM_FRANS_FA_29" hidden="1">FALSE</definedName>
    <definedName name="ADM_FRANS_FA_3" hidden="1">FALSE</definedName>
    <definedName name="ADM_FRANS_FA_30" hidden="1">FALSE</definedName>
    <definedName name="ADM_FRANS_FA_31" hidden="1">FALSE</definedName>
    <definedName name="ADM_FRANS_FA_32" hidden="1">FALSE</definedName>
    <definedName name="ADM_FRANS_FA_33" hidden="1">FALSE</definedName>
    <definedName name="ADM_FRANS_FA_4" hidden="1">FALSE</definedName>
    <definedName name="ADM_FRANS_FA_5" hidden="1">FALSE</definedName>
    <definedName name="ADM_FRANS_FA_6" hidden="1">FALSE</definedName>
    <definedName name="ADM_FRANS_FA_7" hidden="1">FALSE</definedName>
    <definedName name="ADM_FRANS_FA_8" hidden="1">FALSE</definedName>
    <definedName name="ADM_FRANS_FA_9" hidden="1">FALSE</definedName>
    <definedName name="ADM_FRANS_FIL_1" hidden="1">TRUE</definedName>
    <definedName name="ADM_FRANS_FIL_10" hidden="1">TRUE</definedName>
    <definedName name="ADM_FRANS_FIL_11" hidden="1">TRUE</definedName>
    <definedName name="ADM_FRANS_FIL_12" hidden="1">TRUE</definedName>
    <definedName name="ADM_FRANS_FIL_13" hidden="1">TRUE</definedName>
    <definedName name="ADM_FRANS_FIL_14" hidden="1">TRUE</definedName>
    <definedName name="ADM_FRANS_FIL_15" hidden="1">TRUE</definedName>
    <definedName name="ADM_FRANS_FIL_16" hidden="1">TRUE</definedName>
    <definedName name="ADM_FRANS_FIL_17" hidden="1">TRUE</definedName>
    <definedName name="ADM_FRANS_FIL_18" hidden="1">TRUE</definedName>
    <definedName name="ADM_FRANS_FIL_19" hidden="1">TRUE</definedName>
    <definedName name="ADM_FRANS_FIL_2" hidden="1">TRUE</definedName>
    <definedName name="ADM_FRANS_FIL_20" hidden="1">TRUE</definedName>
    <definedName name="ADM_FRANS_FIL_21" hidden="1">TRUE</definedName>
    <definedName name="ADM_FRANS_FIL_22" hidden="1">TRUE</definedName>
    <definedName name="ADM_FRANS_FIL_23" hidden="1">TRUE</definedName>
    <definedName name="ADM_FRANS_FIL_24" hidden="1">TRUE</definedName>
    <definedName name="ADM_FRANS_FIL_25" hidden="1">TRUE</definedName>
    <definedName name="ADM_FRANS_FIL_26" hidden="1">TRUE</definedName>
    <definedName name="ADM_FRANS_FIL_27" hidden="1">TRUE</definedName>
    <definedName name="ADM_FRANS_FIL_28" hidden="1">TRUE</definedName>
    <definedName name="ADM_FRANS_FIL_29" hidden="1">TRUE</definedName>
    <definedName name="ADM_FRANS_FIL_3" hidden="1">TRUE</definedName>
    <definedName name="ADM_FRANS_FIL_30" hidden="1">TRUE</definedName>
    <definedName name="ADM_FRANS_FIL_31" hidden="1">TRUE</definedName>
    <definedName name="ADM_FRANS_FIL_32" hidden="1">TRUE</definedName>
    <definedName name="ADM_FRANS_FIL_33" hidden="1">TRUE</definedName>
    <definedName name="ADM_FRANS_FIL_4" hidden="1">TRUE</definedName>
    <definedName name="ADM_FRANS_FIL_5" hidden="1">TRUE</definedName>
    <definedName name="ADM_FRANS_FIL_6" hidden="1">TRUE</definedName>
    <definedName name="ADM_FRANS_FIL_7" hidden="1">TRUE</definedName>
    <definedName name="ADM_FRANS_FIL_8" hidden="1">TRUE</definedName>
    <definedName name="ADM_FRANS_FIL_9" hidden="1">TRUE</definedName>
    <definedName name="ADM_FRANS_LEAD_1" hidden="1">TRUE</definedName>
    <definedName name="ADM_FRANS_LEAD_10" hidden="1">TRUE</definedName>
    <definedName name="ADM_FRANS_LEAD_11" hidden="1">TRUE</definedName>
    <definedName name="ADM_FRANS_LEAD_12" hidden="1">TRUE</definedName>
    <definedName name="ADM_FRANS_LEAD_13" hidden="1">TRUE</definedName>
    <definedName name="ADM_FRANS_LEAD_14" hidden="1">TRUE</definedName>
    <definedName name="ADM_FRANS_LEAD_15" hidden="1">TRUE</definedName>
    <definedName name="ADM_FRANS_LEAD_16" hidden="1">TRUE</definedName>
    <definedName name="ADM_FRANS_LEAD_17" hidden="1">TRUE</definedName>
    <definedName name="ADM_FRANS_LEAD_18" hidden="1">TRUE</definedName>
    <definedName name="ADM_FRANS_LEAD_19" hidden="1">TRUE</definedName>
    <definedName name="ADM_FRANS_LEAD_2" hidden="1">TRUE</definedName>
    <definedName name="ADM_FRANS_LEAD_20" hidden="1">TRUE</definedName>
    <definedName name="ADM_FRANS_LEAD_21" hidden="1">TRUE</definedName>
    <definedName name="ADM_FRANS_LEAD_22" hidden="1">TRUE</definedName>
    <definedName name="ADM_FRANS_LEAD_23" hidden="1">TRUE</definedName>
    <definedName name="ADM_FRANS_LEAD_24" hidden="1">TRUE</definedName>
    <definedName name="ADM_FRANS_LEAD_25" hidden="1">TRUE</definedName>
    <definedName name="ADM_FRANS_LEAD_26" hidden="1">TRUE</definedName>
    <definedName name="ADM_FRANS_LEAD_27" hidden="1">TRUE</definedName>
    <definedName name="ADM_FRANS_LEAD_28" hidden="1">TRUE</definedName>
    <definedName name="ADM_FRANS_LEAD_29" hidden="1">TRUE</definedName>
    <definedName name="ADM_FRANS_LEAD_3" hidden="1">TRUE</definedName>
    <definedName name="ADM_FRANS_LEAD_30" hidden="1">TRUE</definedName>
    <definedName name="ADM_FRANS_LEAD_31" hidden="1">TRUE</definedName>
    <definedName name="ADM_FRANS_LEAD_32" hidden="1">TRUE</definedName>
    <definedName name="ADM_FRANS_LEAD_33" hidden="1">TRUE</definedName>
    <definedName name="ADM_FRANS_LEAD_4" hidden="1">TRUE</definedName>
    <definedName name="ADM_FRANS_LEAD_5" hidden="1">TRUE</definedName>
    <definedName name="ADM_FRANS_LEAD_6" hidden="1">TRUE</definedName>
    <definedName name="ADM_FRANS_LEAD_7" hidden="1">TRUE</definedName>
    <definedName name="ADM_FRANS_LEAD_8" hidden="1">TRUE</definedName>
    <definedName name="ADM_FRANS_LEAD_9" hidden="1">TRUE</definedName>
    <definedName name="ADM_FRANS_LEDGER_1" hidden="1">TRUE</definedName>
    <definedName name="ADM_FRANS_LEDGER_10" hidden="1">TRUE</definedName>
    <definedName name="ADM_FRANS_LEDGER_11" hidden="1">TRUE</definedName>
    <definedName name="ADM_FRANS_LEDGER_12" hidden="1">TRUE</definedName>
    <definedName name="ADM_FRANS_LEDGER_13" hidden="1">TRUE</definedName>
    <definedName name="ADM_FRANS_LEDGER_14" hidden="1">TRUE</definedName>
    <definedName name="ADM_FRANS_LEDGER_15" hidden="1">TRUE</definedName>
    <definedName name="ADM_FRANS_LEDGER_16" hidden="1">TRUE</definedName>
    <definedName name="ADM_FRANS_LEDGER_17" hidden="1">TRUE</definedName>
    <definedName name="ADM_FRANS_LEDGER_18" hidden="1">TRUE</definedName>
    <definedName name="ADM_FRANS_LEDGER_19" hidden="1">TRUE</definedName>
    <definedName name="ADM_FRANS_LEDGER_2" hidden="1">TRUE</definedName>
    <definedName name="ADM_FRANS_LEDGER_20" hidden="1">TRUE</definedName>
    <definedName name="ADM_FRANS_LEDGER_21" hidden="1">TRUE</definedName>
    <definedName name="ADM_FRANS_LEDGER_22" hidden="1">TRUE</definedName>
    <definedName name="ADM_FRANS_LEDGER_23" hidden="1">TRUE</definedName>
    <definedName name="ADM_FRANS_LEDGER_24" hidden="1">TRUE</definedName>
    <definedName name="ADM_FRANS_LEDGER_25" hidden="1">TRUE</definedName>
    <definedName name="ADM_FRANS_LEDGER_26" hidden="1">TRUE</definedName>
    <definedName name="ADM_FRANS_LEDGER_27" hidden="1">TRUE</definedName>
    <definedName name="ADM_FRANS_LEDGER_28" hidden="1">TRUE</definedName>
    <definedName name="ADM_FRANS_LEDGER_29" hidden="1">TRUE</definedName>
    <definedName name="ADM_FRANS_LEDGER_3" hidden="1">TRUE</definedName>
    <definedName name="ADM_FRANS_LEDGER_30" hidden="1">TRUE</definedName>
    <definedName name="ADM_FRANS_LEDGER_31" hidden="1">TRUE</definedName>
    <definedName name="ADM_FRANS_LEDGER_32" hidden="1">TRUE</definedName>
    <definedName name="ADM_FRANS_LEDGER_33" hidden="1">TRUE</definedName>
    <definedName name="ADM_FRANS_LEDGER_4" hidden="1">TRUE</definedName>
    <definedName name="ADM_FRANS_LEDGER_5" hidden="1">TRUE</definedName>
    <definedName name="ADM_FRANS_LEDGER_6" hidden="1">TRUE</definedName>
    <definedName name="ADM_FRANS_LEDGER_7" hidden="1">TRUE</definedName>
    <definedName name="ADM_FRANS_LEDGER_8" hidden="1">TRUE</definedName>
    <definedName name="ADM_FRANS_LEDGER_9" hidden="1">TRUE</definedName>
    <definedName name="ADM_FRANS_PROJ_1" hidden="1">TRUE</definedName>
    <definedName name="ADM_FRANS_PROJ_10" hidden="1">TRUE</definedName>
    <definedName name="ADM_FRANS_PROJ_11" hidden="1">TRUE</definedName>
    <definedName name="ADM_FRANS_PROJ_12" hidden="1">TRUE</definedName>
    <definedName name="ADM_FRANS_PROJ_13" hidden="1">TRUE</definedName>
    <definedName name="ADM_FRANS_PROJ_14" hidden="1">TRUE</definedName>
    <definedName name="ADM_FRANS_PROJ_15" hidden="1">TRUE</definedName>
    <definedName name="ADM_FRANS_PROJ_16" hidden="1">TRUE</definedName>
    <definedName name="ADM_FRANS_PROJ_17" hidden="1">TRUE</definedName>
    <definedName name="ADM_FRANS_PROJ_18" hidden="1">TRUE</definedName>
    <definedName name="ADM_FRANS_PROJ_19" hidden="1">TRUE</definedName>
    <definedName name="ADM_FRANS_PROJ_2" hidden="1">TRUE</definedName>
    <definedName name="ADM_FRANS_PROJ_20" hidden="1">TRUE</definedName>
    <definedName name="ADM_FRANS_PROJ_21" hidden="1">TRUE</definedName>
    <definedName name="ADM_FRANS_PROJ_22" hidden="1">TRUE</definedName>
    <definedName name="ADM_FRANS_PROJ_23" hidden="1">TRUE</definedName>
    <definedName name="ADM_FRANS_PROJ_24" hidden="1">TRUE</definedName>
    <definedName name="ADM_FRANS_PROJ_25" hidden="1">TRUE</definedName>
    <definedName name="ADM_FRANS_PROJ_26" hidden="1">TRUE</definedName>
    <definedName name="ADM_FRANS_PROJ_27" hidden="1">TRUE</definedName>
    <definedName name="ADM_FRANS_PROJ_28" hidden="1">TRUE</definedName>
    <definedName name="ADM_FRANS_PROJ_29" hidden="1">TRUE</definedName>
    <definedName name="ADM_FRANS_PROJ_3" hidden="1">TRUE</definedName>
    <definedName name="ADM_FRANS_PROJ_30" hidden="1">TRUE</definedName>
    <definedName name="ADM_FRANS_PROJ_31" hidden="1">TRUE</definedName>
    <definedName name="ADM_FRANS_PROJ_32" hidden="1">TRUE</definedName>
    <definedName name="ADM_FRANS_PROJ_33" hidden="1">TRUE</definedName>
    <definedName name="ADM_FRANS_PROJ_4" hidden="1">TRUE</definedName>
    <definedName name="ADM_FRANS_PROJ_5" hidden="1">TRUE</definedName>
    <definedName name="ADM_FRANS_PROJ_6" hidden="1">TRUE</definedName>
    <definedName name="ADM_FRANS_PROJ_7" hidden="1">TRUE</definedName>
    <definedName name="ADM_FRANS_PROJ_8" hidden="1">TRUE</definedName>
    <definedName name="ADM_FRANS_PROJ_9" hidden="1">TRUE</definedName>
    <definedName name="ADM_FRANS_TRANSACT_1" hidden="1">TRUE</definedName>
    <definedName name="ADM_FRANS_TRANSACT_10" hidden="1">TRUE</definedName>
    <definedName name="ADM_FRANS_TRANSACT_11" hidden="1">TRUE</definedName>
    <definedName name="ADM_FRANS_TRANSACT_12" hidden="1">TRUE</definedName>
    <definedName name="ADM_FRANS_TRANSACT_13" hidden="1">TRUE</definedName>
    <definedName name="ADM_FRANS_TRANSACT_14" hidden="1">TRUE</definedName>
    <definedName name="ADM_FRANS_TRANSACT_15" hidden="1">TRUE</definedName>
    <definedName name="ADM_FRANS_TRANSACT_16" hidden="1">TRUE</definedName>
    <definedName name="ADM_FRANS_TRANSACT_17" hidden="1">TRUE</definedName>
    <definedName name="ADM_FRANS_TRANSACT_18" hidden="1">TRUE</definedName>
    <definedName name="ADM_FRANS_TRANSACT_19" hidden="1">TRUE</definedName>
    <definedName name="ADM_FRANS_TRANSACT_2" hidden="1">TRUE</definedName>
    <definedName name="ADM_FRANS_TRANSACT_20" hidden="1">TRUE</definedName>
    <definedName name="ADM_FRANS_TRANSACT_21" hidden="1">TRUE</definedName>
    <definedName name="ADM_FRANS_TRANSACT_22" hidden="1">TRUE</definedName>
    <definedName name="ADM_FRANS_TRANSACT_23" hidden="1">TRUE</definedName>
    <definedName name="ADM_FRANS_TRANSACT_24" hidden="1">TRUE</definedName>
    <definedName name="ADM_FRANS_TRANSACT_25" hidden="1">TRUE</definedName>
    <definedName name="ADM_FRANS_TRANSACT_26" hidden="1">TRUE</definedName>
    <definedName name="ADM_FRANS_TRANSACT_27" hidden="1">TRUE</definedName>
    <definedName name="ADM_FRANS_TRANSACT_28" hidden="1">TRUE</definedName>
    <definedName name="ADM_FRANS_TRANSACT_29" hidden="1">TRUE</definedName>
    <definedName name="ADM_FRANS_TRANSACT_3" hidden="1">TRUE</definedName>
    <definedName name="ADM_FRANS_TRANSACT_30" hidden="1">TRUE</definedName>
    <definedName name="ADM_FRANS_TRANSACT_31" hidden="1">TRUE</definedName>
    <definedName name="ADM_FRANS_TRANSACT_32" hidden="1">TRUE</definedName>
    <definedName name="ADM_FRANS_TRANSACT_33" hidden="1">TRUE</definedName>
    <definedName name="ADM_FRANS_TRANSACT_4" hidden="1">TRUE</definedName>
    <definedName name="ADM_FRANS_TRANSACT_5" hidden="1">TRUE</definedName>
    <definedName name="ADM_FRANS_TRANSACT_6" hidden="1">TRUE</definedName>
    <definedName name="ADM_FRANS_TRANSACT_7" hidden="1">TRUE</definedName>
    <definedName name="ADM_FRANS_TRANSACT_8" hidden="1">TRUE</definedName>
    <definedName name="ADM_FRANS_TRANSACT_9" hidden="1">TRUE</definedName>
    <definedName name="ADM_marco_ADM_PRF_1" hidden="1">TRUE</definedName>
    <definedName name="ADM_marco_ADM_PRF_2" hidden="1">TRUE</definedName>
    <definedName name="ADM_marco_ADM_PRF_3" hidden="1">TRUE</definedName>
    <definedName name="ADM_marco_ADM_PRF_4" hidden="1">TRUE</definedName>
    <definedName name="ADM_marco_COST_1" hidden="1">TRUE</definedName>
    <definedName name="ADM_marco_COST_2" hidden="1">TRUE</definedName>
    <definedName name="ADM_marco_COST_3" hidden="1">TRUE</definedName>
    <definedName name="ADM_marco_COST_4" hidden="1">TRUE</definedName>
    <definedName name="ADM_marco_FA_1" hidden="1">FALSE</definedName>
    <definedName name="ADM_marco_FA_2" hidden="1">FALSE</definedName>
    <definedName name="ADM_marco_FA_3" hidden="1">FALSE</definedName>
    <definedName name="ADM_marco_FA_4" hidden="1">FALSE</definedName>
    <definedName name="ADM_marco_LEAD_1" hidden="1">TRUE</definedName>
    <definedName name="ADM_marco_LEAD_2" hidden="1">TRUE</definedName>
    <definedName name="ADM_marco_LEAD_3" hidden="1">TRUE</definedName>
    <definedName name="ADM_marco_LEAD_4" hidden="1">TRUE</definedName>
    <definedName name="ADM_marco_LEDGER_1" hidden="1">TRUE</definedName>
    <definedName name="ADM_marco_LEDGER_2" hidden="1">TRUE</definedName>
    <definedName name="ADM_marco_LEDGER_3" hidden="1">TRUE</definedName>
    <definedName name="ADM_marco_LEDGER_4" hidden="1">TRUE</definedName>
    <definedName name="ADM_marco_TRANSACT_1" hidden="1">TRUE</definedName>
    <definedName name="ADM_marco_TRANSACT_2" hidden="1">TRUE</definedName>
    <definedName name="ADM_marco_TRANSACT_3" hidden="1">TRUE</definedName>
    <definedName name="ADM_marco_TRANSACT_4" hidden="1">TRUE</definedName>
    <definedName name="ADM_NAME_1" hidden="1">"EuroDev Services 2006"</definedName>
    <definedName name="ADM_NAME_2" hidden="1">"EDT 2006"</definedName>
    <definedName name="ADM_NAME_3" hidden="1">"EuroDev 2006"</definedName>
    <definedName name="ADM_NAME_4" hidden="1">"SARL 2006"</definedName>
    <definedName name="ADM_SARL2006" hidden="1">4</definedName>
    <definedName name="Admin" hidden="1">#REF!</definedName>
    <definedName name="Admin_Fees">#REF!</definedName>
    <definedName name="AdminSlideMTD" hidden="1">{#N/A,#N/A,TRUE,"Expenses";#N/A,#N/A,TRUE,"BalanceSheet";#N/A,#N/A,TRUE,"CashFlow";#N/A,#N/A,TRUE,"OtherCurrentAssets";#N/A,#N/A,TRUE,"OtherAssets";#N/A,#N/A,TRUE,"AccruedExpenses"}</definedName>
    <definedName name="AdminSlideYTD" hidden="1">{#N/A,#N/A,TRUE,"Expenses";#N/A,#N/A,TRUE,"BalanceSheet";#N/A,#N/A,TRUE,"CashFlow";#N/A,#N/A,TRUE,"OtherCurrentAssets";#N/A,#N/A,TRUE,"OtherAssets";#N/A,#N/A,TRUE,"AccruedExpenses"}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riaan" hidden="1">#N/A</definedName>
    <definedName name="Adriaan1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1" hidden="1">{"Totax",#N/A,FALSE,"Sheet1";#N/A,#N/A,FALSE,"Law Output"}</definedName>
    <definedName name="Adriaan11_1" hidden="1">{"Totax",#N/A,FALSE,"Sheet1";#N/A,#N/A,FALSE,"Law Output"}</definedName>
    <definedName name="Adriaan11_2" hidden="1">{"Totax",#N/A,FALSE,"Sheet1";#N/A,#N/A,FALSE,"Law Output"}</definedName>
    <definedName name="Adriaan11_3" hidden="1">{"Totax",#N/A,FALSE,"Sheet1";#N/A,#N/A,FALSE,"Law Output"}</definedName>
    <definedName name="Adriaan11_4" hidden="1">{"Totax",#N/A,FALSE,"Sheet1";#N/A,#N/A,FALSE,"Law Output"}</definedName>
    <definedName name="Adriaan11_5" hidden="1">{"Totax",#N/A,FALSE,"Sheet1";#N/A,#N/A,FALSE,"Law Output"}</definedName>
    <definedName name="Adriaan5" hidden="1">#N/A</definedName>
    <definedName name="Adriaan6" hidden="1">#N/A</definedName>
    <definedName name="Adriaan9" hidden="1">{"Totax",#N/A,FALSE,"Sheet1";#N/A,#N/A,FALSE,"Law Output"}</definedName>
    <definedName name="Adriaan9_1" hidden="1">{"Totax",#N/A,FALSE,"Sheet1";#N/A,#N/A,FALSE,"Law Output"}</definedName>
    <definedName name="Adriaan9_2" hidden="1">{"Totax",#N/A,FALSE,"Sheet1";#N/A,#N/A,FALSE,"Law Output"}</definedName>
    <definedName name="Adriaan9_3" hidden="1">{"Totax",#N/A,FALSE,"Sheet1";#N/A,#N/A,FALSE,"Law Output"}</definedName>
    <definedName name="Adriaan9_4" hidden="1">{"Totax",#N/A,FALSE,"Sheet1";#N/A,#N/A,FALSE,"Law Output"}</definedName>
    <definedName name="Adriaan9_5" hidden="1">{"Totax",#N/A,FALSE,"Sheet1";#N/A,#N/A,FALSE,"Law Output"}</definedName>
    <definedName name="ads" hidden="1">#REF!</definedName>
    <definedName name="adsd">!#REF!</definedName>
    <definedName name="adsda">!#REF!</definedName>
    <definedName name="adsf" hidden="1">{"bs",#N/A,FALSE,"SCF"}</definedName>
    <definedName name="adsfafds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adsfas" hidden="1">{"Current V Prior, Current Month",#N/A,FALSE,"Current v Prior"}</definedName>
    <definedName name="adsfsdf" hidden="1">#REF!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dvawef" hidden="1">{#N/A,#N/A,FALSE,"Op_Stmt";#N/A,#N/A,FALSE,"Consol_Op_Stmt";#N/A,#N/A,FALSE,"rev_summ";#N/A,#N/A,FALSE,"Unit_Summ";#N/A,#N/A,FALSE,"EBIT_summ";#N/A,#N/A,FALSE,"RONA_NetAssets"}</definedName>
    <definedName name="adwsfklj" hidden="1">{"bs",#N/A,FALSE,"SCF"}</definedName>
    <definedName name="ae" hidden="1">{"'Inventory &amp; Anal-Cur Wkbk'!$A$7:$AP$71"}</definedName>
    <definedName name="aeae" hidden="1">{#N/A,#N/A,FALSE,"Trading-Mult ";#N/A,#N/A,FALSE,"Trading-Cap";#N/A,#N/A,FALSE,"Trading-Inc";#N/A,#N/A,FALSE,"Cash Flow";#N/A,#N/A,FALSE,"M&amp;A info"}</definedName>
    <definedName name="aebtv" hidden="1">{"Full-model",#N/A,FALSE,"ProForma-ASPT"}</definedName>
    <definedName name="aedfvasdv" hidden="1">{#N/A,#N/A,FALSE,"Op_Stmt";#N/A,#N/A,FALSE,"Consol_Op_Stmt";#N/A,#N/A,FALSE,"rev_summ";#N/A,#N/A,FALSE,"Unit_Summ";#N/A,#N/A,FALSE,"EBIT_summ";#N/A,#N/A,FALSE,"RONA_NetAssets"}</definedName>
    <definedName name="aefswe" localSheetId="9">IF(adaeddddddddddd=17,INDEX('Cashflow 2025'!aadadada,17),0)</definedName>
    <definedName name="aeleven" hidden="1">{#N/A,#N/A,FALSE,"Umsatz 99";#N/A,#N/A,FALSE,"ER 99 "}</definedName>
    <definedName name="aeleven_1" hidden="1">{#N/A,#N/A,FALSE,"Umsatz 99";#N/A,#N/A,FALSE,"ER 99 "}</definedName>
    <definedName name="aeleven_1_1" hidden="1">{#N/A,#N/A,FALSE,"Umsatz 99";#N/A,#N/A,FALSE,"ER 99 "}</definedName>
    <definedName name="aeleven_1_2" hidden="1">{#N/A,#N/A,FALSE,"Umsatz 99";#N/A,#N/A,FALSE,"ER 99 "}</definedName>
    <definedName name="aeleven_1_3" hidden="1">{#N/A,#N/A,FALSE,"Umsatz 99";#N/A,#N/A,FALSE,"ER 99 "}</definedName>
    <definedName name="aeleven_1_4" hidden="1">{#N/A,#N/A,FALSE,"Umsatz 99";#N/A,#N/A,FALSE,"ER 99 "}</definedName>
    <definedName name="aeleven_1_5" hidden="1">{#N/A,#N/A,FALSE,"Umsatz 99";#N/A,#N/A,FALSE,"ER 99 "}</definedName>
    <definedName name="aeleven_2" hidden="1">{#N/A,#N/A,FALSE,"Umsatz 99";#N/A,#N/A,FALSE,"ER 99 "}</definedName>
    <definedName name="aeleven_2_1" hidden="1">{#N/A,#N/A,FALSE,"Umsatz 99";#N/A,#N/A,FALSE,"ER 99 "}</definedName>
    <definedName name="aeleven_2_2" hidden="1">{#N/A,#N/A,FALSE,"Umsatz 99";#N/A,#N/A,FALSE,"ER 99 "}</definedName>
    <definedName name="aeleven_2_3" hidden="1">{#N/A,#N/A,FALSE,"Umsatz 99";#N/A,#N/A,FALSE,"ER 99 "}</definedName>
    <definedName name="aeleven_2_4" hidden="1">{#N/A,#N/A,FALSE,"Umsatz 99";#N/A,#N/A,FALSE,"ER 99 "}</definedName>
    <definedName name="aeleven_2_5" hidden="1">{#N/A,#N/A,FALSE,"Umsatz 99";#N/A,#N/A,FALSE,"ER 99 "}</definedName>
    <definedName name="aeleven_3" hidden="1">{#N/A,#N/A,FALSE,"Umsatz 99";#N/A,#N/A,FALSE,"ER 99 "}</definedName>
    <definedName name="aeleven_3_1" hidden="1">{#N/A,#N/A,FALSE,"Umsatz 99";#N/A,#N/A,FALSE,"ER 99 "}</definedName>
    <definedName name="aeleven_3_2" hidden="1">{#N/A,#N/A,FALSE,"Umsatz 99";#N/A,#N/A,FALSE,"ER 99 "}</definedName>
    <definedName name="aeleven_3_3" hidden="1">{#N/A,#N/A,FALSE,"Umsatz 99";#N/A,#N/A,FALSE,"ER 99 "}</definedName>
    <definedName name="aeleven_3_4" hidden="1">{#N/A,#N/A,FALSE,"Umsatz 99";#N/A,#N/A,FALSE,"ER 99 "}</definedName>
    <definedName name="aeleven_3_5" hidden="1">{#N/A,#N/A,FALSE,"Umsatz 99";#N/A,#N/A,FALSE,"ER 99 "}</definedName>
    <definedName name="aeleven_4" hidden="1">{#N/A,#N/A,FALSE,"Umsatz 99";#N/A,#N/A,FALSE,"ER 99 "}</definedName>
    <definedName name="aeleven_4_1" hidden="1">{#N/A,#N/A,FALSE,"Umsatz 99";#N/A,#N/A,FALSE,"ER 99 "}</definedName>
    <definedName name="aeleven_4_2" hidden="1">{#N/A,#N/A,FALSE,"Umsatz 99";#N/A,#N/A,FALSE,"ER 99 "}</definedName>
    <definedName name="aeleven_4_3" hidden="1">{#N/A,#N/A,FALSE,"Umsatz 99";#N/A,#N/A,FALSE,"ER 99 "}</definedName>
    <definedName name="aeleven_4_4" hidden="1">{#N/A,#N/A,FALSE,"Umsatz 99";#N/A,#N/A,FALSE,"ER 99 "}</definedName>
    <definedName name="aeleven_4_5" hidden="1">{#N/A,#N/A,FALSE,"Umsatz 99";#N/A,#N/A,FALSE,"ER 99 "}</definedName>
    <definedName name="aeleven_5" hidden="1">{#N/A,#N/A,FALSE,"Umsatz 99";#N/A,#N/A,FALSE,"ER 99 "}</definedName>
    <definedName name="aeleven_5_1" hidden="1">{#N/A,#N/A,FALSE,"Umsatz 99";#N/A,#N/A,FALSE,"ER 99 "}</definedName>
    <definedName name="aeleven_5_2" hidden="1">{#N/A,#N/A,FALSE,"Umsatz 99";#N/A,#N/A,FALSE,"ER 99 "}</definedName>
    <definedName name="aeleven_5_3" hidden="1">{#N/A,#N/A,FALSE,"Umsatz 99";#N/A,#N/A,FALSE,"ER 99 "}</definedName>
    <definedName name="aeleven_5_4" hidden="1">{#N/A,#N/A,FALSE,"Umsatz 99";#N/A,#N/A,FALSE,"ER 99 "}</definedName>
    <definedName name="aeleven_5_5" hidden="1">{#N/A,#N/A,FALSE,"Umsatz 99";#N/A,#N/A,FALSE,"ER 99 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v" hidden="1">{#N/A,#N/A,FALSE,"Op_Stmt";#N/A,#N/A,FALSE,"Consol_Op_Stmt";#N/A,#N/A,FALSE,"rev_summ";#N/A,#N/A,FALSE,"Unit_Summ";#N/A,#N/A,FALSE,"EBIT_summ";#N/A,#N/A,FALSE,"RONA_NetAssets"}</definedName>
    <definedName name="aergea">{"assumption 50 50",#N/A,TRUE,"Merger";"has gets cash",#N/A,TRUE,"Merger";"accretion dilution",#N/A,TRUE,"Merger";"comparison credit stats",#N/A,TRUE,"Merger";"pf credit stats",#N/A,TRUE,"Merger";"pf sheets",#N/A,TRUE,"Merger"}</definedName>
    <definedName name="Aero_1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aertqet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AETH" hidden="1">{"Full-model",#N/A,FALSE,"ProForma-ASPT"}</definedName>
    <definedName name="aewfwe" hidden="1">{#N/A,#N/A,FALSE,"Brad_DCFM";#N/A,#N/A,FALSE,"Nick_DCFM";#N/A,#N/A,FALSE,"Mobile_DCFM"}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f" hidden="1">{"pemandy2k",#N/A,FALSE,"PEMANDY2K"}</definedName>
    <definedName name="AfA_Art">#REF!</definedName>
    <definedName name="AfA_Kategorie">#REF!</definedName>
    <definedName name="AfA_Kategorie_Wert">#REF!</definedName>
    <definedName name="AfA_Zugang">#REF!</definedName>
    <definedName name="afasdfasdf" hidden="1">#REF!</definedName>
    <definedName name="afasdfashasrg" hidden="1">{#N/A,#N/A,FALSE,"Op_Stmt";#N/A,#N/A,FALSE,"Consol_Op_Stmt";#N/A,#N/A,FALSE,"rev_summ";#N/A,#N/A,FALSE,"Unit_Summ";#N/A,#N/A,FALSE,"EBIT_summ";#N/A,#N/A,FALSE,"RONA_NetAssets"}</definedName>
    <definedName name="afasdfrefwefqw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afasfafsd" hidden="1">{"Current V Prior, Current Month",#N/A,FALSE,"Current v Prior"}</definedName>
    <definedName name="afd" hidden="1">{#N/A,#N/A,FALSE,"VALSUM";#N/A,#N/A,FALSE,"MKT.COMPS";#N/A,#N/A,FALSE,"ACQ.MULT.";#N/A,#N/A,FALSE,"DCF - LBO"}</definedName>
    <definedName name="afda" hidden="1">{"prt_wksht",#N/A,FALSE,"Sheet1"}</definedName>
    <definedName name="afdadafa" hidden="1">{"by_month",#N/A,TRUE,"template";"destec_month",#N/A,TRUE,"template";"by_quarter",#N/A,TRUE,"template";"destec_quarter",#N/A,TRUE,"template";"by_year",#N/A,TRUE,"template";"destec_annual",#N/A,TRUE,"template"}</definedName>
    <definedName name="afdadg">{"comp1",#N/A,FALSE,"COMPS";"footnotes",#N/A,FALSE,"COMPS"}</definedName>
    <definedName name="AFDADSFDAS" hidden="1">{#N/A,#N/A,FALSE,"REPORT"}</definedName>
    <definedName name="afdbnadfga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fdgafdga">{"away stand alones",#N/A,FALSE,"Target"}</definedName>
    <definedName name="afdgafg">{#N/A,#N/A,FALSE,"output";#N/A,#N/A,FALSE,"contrib";#N/A,#N/A,FALSE,"profile";#N/A,#N/A,FALSE,"comps"}</definedName>
    <definedName name="afdsgadfbaewr" hidden="1">{"charmin",#N/A,FALSE,"FMAM II"}</definedName>
    <definedName name="afga">{#N/A,#N/A,FALSE,"Calc";#N/A,#N/A,FALSE,"Sensitivity";#N/A,#N/A,FALSE,"LT Earn.Dil.";#N/A,#N/A,FALSE,"Dil. AVP"}</definedName>
    <definedName name="afgadfg">{#N/A,#N/A,FALSE,"Calc";#N/A,#N/A,FALSE,"Sensitivity";#N/A,#N/A,FALSE,"LT Earn.Dil.";#N/A,#N/A,FALSE,"Dil. AVP"}</definedName>
    <definedName name="afgafgadfgf">{#N/A,#N/A,FALSE,"Calc";#N/A,#N/A,FALSE,"Sensitivity";#N/A,#N/A,FALSE,"LT Earn.Dil.";#N/A,#N/A,FALSE,"Dil. AVP"}</definedName>
    <definedName name="afgasdasfdsdfasfd" hidden="1">{#N/A,#N/A,FALSE,"Aging Summary";#N/A,#N/A,FALSE,"Ratio Analysis";#N/A,#N/A,FALSE,"Test 120 Day Accts";#N/A,#N/A,FALSE,"Tickmarks"}</definedName>
    <definedName name="afgeag">{#N/A,#N/A,FALSE,"Calc";#N/A,#N/A,FALSE,"Sensitivity";#N/A,#N/A,FALSE,"LT Earn.Dil.";#N/A,#N/A,FALSE,"Dil. AVP"}</definedName>
    <definedName name="afggf">{#N/A,#N/A,FALSE,"CBE";#N/A,#N/A,FALSE,"SWK"}</definedName>
    <definedName name="AFR" hidden="1">{"'Demand Units'!$X$11:$AD$45"}</definedName>
    <definedName name="africa" hidden="1">{#N/A,#N/A,FALSE,"CNS";#N/A,#N/A,FALSE,"Serz";#N/A,#N/A,FALSE,"Ace"}</definedName>
    <definedName name="afsdasfdasfdasfd" hidden="1">{"Budget V Actual YTD",#N/A,FALSE,"Budget v Actual"}</definedName>
    <definedName name="afsfa" hidden="1">{#N/A,#N/A,FALSE,"Aging Summary";#N/A,#N/A,FALSE,"Ratio Analysis";#N/A,#N/A,FALSE,"Test 120 Day Accts";#N/A,#N/A,FALSE,"Tickmarks"}</definedName>
    <definedName name="ag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a">{#N/A,#N/A,FALSE,"Calc";#N/A,#N/A,FALSE,"Sensitivity";#N/A,#N/A,FALSE,"LT Earn.Dil.";#N/A,#N/A,FALSE,"Dil. AVP"}</definedName>
    <definedName name="agafdhsdh" hidden="1">{#N/A,#N/A,FALSE,"REPORT"}</definedName>
    <definedName name="again" hidden="1">{"Data Worksheet",#N/A,FALSE,"CAREY97"}</definedName>
    <definedName name="again2" hidden="1">{"Data Worksheet",#N/A,FALSE,"CAREY97"}</definedName>
    <definedName name="agdrghrhdhdh" hidden="1">{#N/A,#N/A,FALSE,"Aging Summary";#N/A,#N/A,FALSE,"Ratio Analysis";#N/A,#N/A,FALSE,"Test 120 Day Accts";#N/A,#N/A,FALSE,"Tickmarks"}</definedName>
    <definedName name="ag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fds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ng" hidden="1">{#N/A,#N/A,FALSE,"Aging Summary";#N/A,#N/A,FALSE,"Ratio Analysis";#N/A,#N/A,FALSE,"Test 120 Day Accts";#N/A,#N/A,FALSE,"Tickmarks"}</definedName>
    <definedName name="agng_1" hidden="1">{#N/A,#N/A,FALSE,"Aging Summary";#N/A,#N/A,FALSE,"Ratio Analysis";#N/A,#N/A,FALSE,"Test 120 Day Accts";#N/A,#N/A,FALSE,"Tickmarks"}</definedName>
    <definedName name="agng_1_1" hidden="1">{#N/A,#N/A,FALSE,"Aging Summary";#N/A,#N/A,FALSE,"Ratio Analysis";#N/A,#N/A,FALSE,"Test 120 Day Accts";#N/A,#N/A,FALSE,"Tickmarks"}</definedName>
    <definedName name="agng_1_2" hidden="1">{#N/A,#N/A,FALSE,"Aging Summary";#N/A,#N/A,FALSE,"Ratio Analysis";#N/A,#N/A,FALSE,"Test 120 Day Accts";#N/A,#N/A,FALSE,"Tickmarks"}</definedName>
    <definedName name="agng_1_3" hidden="1">{#N/A,#N/A,FALSE,"Aging Summary";#N/A,#N/A,FALSE,"Ratio Analysis";#N/A,#N/A,FALSE,"Test 120 Day Accts";#N/A,#N/A,FALSE,"Tickmarks"}</definedName>
    <definedName name="agng_1_4" hidden="1">{#N/A,#N/A,FALSE,"Aging Summary";#N/A,#N/A,FALSE,"Ratio Analysis";#N/A,#N/A,FALSE,"Test 120 Day Accts";#N/A,#N/A,FALSE,"Tickmarks"}</definedName>
    <definedName name="agng_1_5" hidden="1">{#N/A,#N/A,FALSE,"Aging Summary";#N/A,#N/A,FALSE,"Ratio Analysis";#N/A,#N/A,FALSE,"Test 120 Day Accts";#N/A,#N/A,FALSE,"Tickmarks"}</definedName>
    <definedName name="agng_2" hidden="1">{#N/A,#N/A,FALSE,"Aging Summary";#N/A,#N/A,FALSE,"Ratio Analysis";#N/A,#N/A,FALSE,"Test 120 Day Accts";#N/A,#N/A,FALSE,"Tickmarks"}</definedName>
    <definedName name="agng_2_1" hidden="1">{#N/A,#N/A,FALSE,"Aging Summary";#N/A,#N/A,FALSE,"Ratio Analysis";#N/A,#N/A,FALSE,"Test 120 Day Accts";#N/A,#N/A,FALSE,"Tickmarks"}</definedName>
    <definedName name="agng_2_2" hidden="1">{#N/A,#N/A,FALSE,"Aging Summary";#N/A,#N/A,FALSE,"Ratio Analysis";#N/A,#N/A,FALSE,"Test 120 Day Accts";#N/A,#N/A,FALSE,"Tickmarks"}</definedName>
    <definedName name="agng_2_3" hidden="1">{#N/A,#N/A,FALSE,"Aging Summary";#N/A,#N/A,FALSE,"Ratio Analysis";#N/A,#N/A,FALSE,"Test 120 Day Accts";#N/A,#N/A,FALSE,"Tickmarks"}</definedName>
    <definedName name="agng_2_4" hidden="1">{#N/A,#N/A,FALSE,"Aging Summary";#N/A,#N/A,FALSE,"Ratio Analysis";#N/A,#N/A,FALSE,"Test 120 Day Accts";#N/A,#N/A,FALSE,"Tickmarks"}</definedName>
    <definedName name="agng_2_5" hidden="1">{#N/A,#N/A,FALSE,"Aging Summary";#N/A,#N/A,FALSE,"Ratio Analysis";#N/A,#N/A,FALSE,"Test 120 Day Accts";#N/A,#N/A,FALSE,"Tickmarks"}</definedName>
    <definedName name="agng_3" hidden="1">{#N/A,#N/A,FALSE,"Aging Summary";#N/A,#N/A,FALSE,"Ratio Analysis";#N/A,#N/A,FALSE,"Test 120 Day Accts";#N/A,#N/A,FALSE,"Tickmarks"}</definedName>
    <definedName name="agng_3_1" hidden="1">{#N/A,#N/A,FALSE,"Aging Summary";#N/A,#N/A,FALSE,"Ratio Analysis";#N/A,#N/A,FALSE,"Test 120 Day Accts";#N/A,#N/A,FALSE,"Tickmarks"}</definedName>
    <definedName name="agng_3_2" hidden="1">{#N/A,#N/A,FALSE,"Aging Summary";#N/A,#N/A,FALSE,"Ratio Analysis";#N/A,#N/A,FALSE,"Test 120 Day Accts";#N/A,#N/A,FALSE,"Tickmarks"}</definedName>
    <definedName name="agng_3_3" hidden="1">{#N/A,#N/A,FALSE,"Aging Summary";#N/A,#N/A,FALSE,"Ratio Analysis";#N/A,#N/A,FALSE,"Test 120 Day Accts";#N/A,#N/A,FALSE,"Tickmarks"}</definedName>
    <definedName name="agng_3_4" hidden="1">{#N/A,#N/A,FALSE,"Aging Summary";#N/A,#N/A,FALSE,"Ratio Analysis";#N/A,#N/A,FALSE,"Test 120 Day Accts";#N/A,#N/A,FALSE,"Tickmarks"}</definedName>
    <definedName name="agng_3_5" hidden="1">{#N/A,#N/A,FALSE,"Aging Summary";#N/A,#N/A,FALSE,"Ratio Analysis";#N/A,#N/A,FALSE,"Test 120 Day Accts";#N/A,#N/A,FALSE,"Tickmarks"}</definedName>
    <definedName name="agng_4" hidden="1">{#N/A,#N/A,FALSE,"Aging Summary";#N/A,#N/A,FALSE,"Ratio Analysis";#N/A,#N/A,FALSE,"Test 120 Day Accts";#N/A,#N/A,FALSE,"Tickmarks"}</definedName>
    <definedName name="agng_4_1" hidden="1">{#N/A,#N/A,FALSE,"Aging Summary";#N/A,#N/A,FALSE,"Ratio Analysis";#N/A,#N/A,FALSE,"Test 120 Day Accts";#N/A,#N/A,FALSE,"Tickmarks"}</definedName>
    <definedName name="agng_4_2" hidden="1">{#N/A,#N/A,FALSE,"Aging Summary";#N/A,#N/A,FALSE,"Ratio Analysis";#N/A,#N/A,FALSE,"Test 120 Day Accts";#N/A,#N/A,FALSE,"Tickmarks"}</definedName>
    <definedName name="agng_4_3" hidden="1">{#N/A,#N/A,FALSE,"Aging Summary";#N/A,#N/A,FALSE,"Ratio Analysis";#N/A,#N/A,FALSE,"Test 120 Day Accts";#N/A,#N/A,FALSE,"Tickmarks"}</definedName>
    <definedName name="agng_4_4" hidden="1">{#N/A,#N/A,FALSE,"Aging Summary";#N/A,#N/A,FALSE,"Ratio Analysis";#N/A,#N/A,FALSE,"Test 120 Day Accts";#N/A,#N/A,FALSE,"Tickmarks"}</definedName>
    <definedName name="agng_4_5" hidden="1">{#N/A,#N/A,FALSE,"Aging Summary";#N/A,#N/A,FALSE,"Ratio Analysis";#N/A,#N/A,FALSE,"Test 120 Day Accts";#N/A,#N/A,FALSE,"Tickmarks"}</definedName>
    <definedName name="agng_5" hidden="1">{#N/A,#N/A,FALSE,"Aging Summary";#N/A,#N/A,FALSE,"Ratio Analysis";#N/A,#N/A,FALSE,"Test 120 Day Accts";#N/A,#N/A,FALSE,"Tickmarks"}</definedName>
    <definedName name="agng_5_1" hidden="1">{#N/A,#N/A,FALSE,"Aging Summary";#N/A,#N/A,FALSE,"Ratio Analysis";#N/A,#N/A,FALSE,"Test 120 Day Accts";#N/A,#N/A,FALSE,"Tickmarks"}</definedName>
    <definedName name="agng_5_2" hidden="1">{#N/A,#N/A,FALSE,"Aging Summary";#N/A,#N/A,FALSE,"Ratio Analysis";#N/A,#N/A,FALSE,"Test 120 Day Accts";#N/A,#N/A,FALSE,"Tickmarks"}</definedName>
    <definedName name="agng_5_3" hidden="1">{#N/A,#N/A,FALSE,"Aging Summary";#N/A,#N/A,FALSE,"Ratio Analysis";#N/A,#N/A,FALSE,"Test 120 Day Accts";#N/A,#N/A,FALSE,"Tickmarks"}</definedName>
    <definedName name="agng_5_4" hidden="1">{#N/A,#N/A,FALSE,"Aging Summary";#N/A,#N/A,FALSE,"Ratio Analysis";#N/A,#N/A,FALSE,"Test 120 Day Accts";#N/A,#N/A,FALSE,"Tickmarks"}</definedName>
    <definedName name="agng_5_5" hidden="1">{#N/A,#N/A,FALSE,"Aging Summary";#N/A,#N/A,FALSE,"Ratio Analysis";#N/A,#N/A,FALSE,"Test 120 Day Accts";#N/A,#N/A,FALSE,"Tickmarks"}</definedName>
    <definedName name="AGRESSO">#REF!</definedName>
    <definedName name="agsgaghgfj" hidden="1">{#N/A,#N/A,FALSE,"Pharm";#N/A,#N/A,FALSE,"WWCM"}</definedName>
    <definedName name="Agust" hidden="1">{#N/A,#N/A,FALSE,"0895";"LOWER PORTION",#N/A,FALSE,"0895"}</definedName>
    <definedName name="Agust_1" hidden="1">{#N/A,#N/A,FALSE,"0895";"LOWER PORTION",#N/A,FALSE,"0895"}</definedName>
    <definedName name="Agust_2" hidden="1">{#N/A,#N/A,FALSE,"0895";"LOWER PORTION",#N/A,FALSE,"0895"}</definedName>
    <definedName name="Agust_3" hidden="1">{#N/A,#N/A,FALSE,"0895";"LOWER PORTION",#N/A,FALSE,"0895"}</definedName>
    <definedName name="Agust_4" hidden="1">{#N/A,#N/A,FALSE,"0895";"LOWER PORTION",#N/A,FALSE,"0895"}</definedName>
    <definedName name="Agust_5" hidden="1">{#N/A,#N/A,FALSE,"0895";"LOWER PORTION",#N/A,FALSE,"0895"}</definedName>
    <definedName name="ah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" hidden="1">{"Monthly Detail",#N/A,FALSE,"Direct Ship Fcst"}</definedName>
    <definedName name="äi">!#REF!</definedName>
    <definedName name="Ajax" hidden="1">{#N/A,#N/A,TRUE,"Pro Forma";#N/A,#N/A,TRUE,"PF_Bal";#N/A,#N/A,TRUE,"PF_INC";#N/A,#N/A,TRUE,"CBE";#N/A,#N/A,TRUE,"SWK"}</definedName>
    <definedName name="Ajax_1" hidden="1">{#N/A,#N/A,TRUE,"Pro Forma";#N/A,#N/A,TRUE,"PF_Bal";#N/A,#N/A,TRUE,"PF_INC";#N/A,#N/A,TRUE,"CBE";#N/A,#N/A,TRUE,"SWK"}</definedName>
    <definedName name="ajdja" hidden="1">"c269"</definedName>
    <definedName name="ajw">#REF!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e" hidden="1">#REF!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ktivavj">#REF!</definedName>
    <definedName name="akl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shdk" hidden="1">{#N/A,#N/A,FALSE,"A";#N/A,#N/A,FALSE,"B"}</definedName>
    <definedName name="aktiva">#REF!</definedName>
    <definedName name="Aktiva_pl" hidden="1">{"Aktiva",#N/A,FALSE,"Uvod"}</definedName>
    <definedName name="aktiva1">#REF!</definedName>
    <definedName name="al" hidden="1">{#N/A,#N/A,FALSE,"Sensitivity"}</definedName>
    <definedName name="al_1" hidden="1">{#N/A,#N/A,FALSE,"Sensitivity"}</definedName>
    <definedName name="alb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ale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ALEX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alexan" hidden="1">{#N/A,#N/A,FALSE,"REPORT"}</definedName>
    <definedName name="alfredo" hidden="1">{#N/A,#N/A,FALSE,"CNS_ADJ";"Balance Consolidado",#N/A,FALSE,"BCEC_CNS";#N/A,#N/A,FALSE,"USGAAP_ADJ"}</definedName>
    <definedName name="Alignment" hidden="1">"a1"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LL_SECT">#REF!</definedName>
    <definedName name="ALL_SECTOR">#REF!</definedName>
    <definedName name="allocation" hidden="1">{#N/A,#N/A,FALSE,"Allocation"}</definedName>
    <definedName name="Allowances">!#REF!</definedName>
    <definedName name="ALN" hidden="1">#REF!</definedName>
    <definedName name="am" hidden="1">{"'A'!$A$1:$AH$71","'TOC'!$J$29"}</definedName>
    <definedName name="Amiens">#REF!</definedName>
    <definedName name="amit" hidden="1">{"Balance Sheet",#N/A,FALSE,"Balsheet";"Assets Schedule",#N/A,FALSE,"Balsheet";"Abstract",#N/A,FALSE,"Balsheet"}</definedName>
    <definedName name="ammmmmmmmm" hidden="1">{"'Eng (page2)'!$A$1:$D$52"}</definedName>
    <definedName name="AMORTIZATION" hidden="1">"AMORTIZATION"</definedName>
    <definedName name="AMS_Message">#REF!</definedName>
    <definedName name="amy" hidden="1">{"prt_wksht",#N/A,FALSE,"Sheet1"}</definedName>
    <definedName name="amy.mistake" hidden="1">{#N/A,#N/A,FALSE,"AD_Purchase";#N/A,#N/A,FALSE,"Credit";#N/A,#N/A,FALSE,"PF Acquisition";#N/A,#N/A,FALSE,"PF Offering"}</definedName>
    <definedName name="ana">!#REF!</definedName>
    <definedName name="anaana">!#REF!</definedName>
    <definedName name="Anaheim03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Anaheim2007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ANALSIS">#REF!</definedName>
    <definedName name="analysis" hidden="1">{"OEE OAP",#N/A,FALSE,"oap";"OEE APAP",#N/A,FALSE,"apap";"OEE nitros",#N/A,FALSE,"nitros"}</definedName>
    <definedName name="Analyst">#REF!</definedName>
    <definedName name="Analyst_Email">#REF!</definedName>
    <definedName name="Analyst_Phone">#REF!</definedName>
    <definedName name="anam">#REF!</definedName>
    <definedName name="ando" hidden="1">{"'下期集計（10.27迄・速報値）'!$Q$16"}</definedName>
    <definedName name="andy" hidden="1">{#N/A,#N/A,FALSE,"REPORT"}</definedName>
    <definedName name="ANF">#REF!</definedName>
    <definedName name="anise" hidden="1">{"charmin",#N/A,FALSE,"FMAM II"}</definedName>
    <definedName name="anise2" hidden="1">{"charmin",#N/A,FALSE,"FMAM II"}</definedName>
    <definedName name="anisev" hidden="1">{"charmin",#N/A,FALSE,"FMAM II"}</definedName>
    <definedName name="anisey" hidden="1">{"charmin",#N/A,FALSE,"FMAM II"}</definedName>
    <definedName name="Anlageverm.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NM" hidden="1">{"'comite'!$A$9:$G$44","'comite'!$A$1:$G$6"}</definedName>
    <definedName name="ann_rate">#REF!</definedName>
    <definedName name="Année">!#REF!</definedName>
    <definedName name="Annual_1" hidden="1">{"standalone1",#N/A,FALSE,"DCFBase";"standalone2",#N/A,FALSE,"DCFBase"}</definedName>
    <definedName name="Annual_1_1" hidden="1">{"standalone1",#N/A,FALSE,"DCFBase";"standalone2",#N/A,FALSE,"DCFBase"}</definedName>
    <definedName name="Annual_1_2" hidden="1">{"standalone1",#N/A,FALSE,"DCFBase";"standalone2",#N/A,FALSE,"DCFBase"}</definedName>
    <definedName name="Annual_1_3" hidden="1">{"standalone1",#N/A,FALSE,"DCFBase";"standalone2",#N/A,FALSE,"DCFBase"}</definedName>
    <definedName name="Annual_1_4" hidden="1">{"standalone1",#N/A,FALSE,"DCFBase";"standalone2",#N/A,FALSE,"DCFBase"}</definedName>
    <definedName name="Annual_1_5" hidden="1">{"standalone1",#N/A,FALSE,"DCFBase";"standalone2",#N/A,FALSE,"DCFBase"}</definedName>
    <definedName name="Annual_2" hidden="1">{"standalone1",#N/A,FALSE,"DCFBase";"standalone2",#N/A,FALSE,"DCFBase"}</definedName>
    <definedName name="Annual_2_1" hidden="1">{"standalone1",#N/A,FALSE,"DCFBase";"standalone2",#N/A,FALSE,"DCFBase"}</definedName>
    <definedName name="Annual_2_2" hidden="1">{"standalone1",#N/A,FALSE,"DCFBase";"standalone2",#N/A,FALSE,"DCFBase"}</definedName>
    <definedName name="Annual_2_3" hidden="1">{"standalone1",#N/A,FALSE,"DCFBase";"standalone2",#N/A,FALSE,"DCFBase"}</definedName>
    <definedName name="Annual_2_4" hidden="1">{"standalone1",#N/A,FALSE,"DCFBase";"standalone2",#N/A,FALSE,"DCFBase"}</definedName>
    <definedName name="Annual_2_5" hidden="1">{"standalone1",#N/A,FALSE,"DCFBase";"standalone2",#N/A,FALSE,"DCFBase"}</definedName>
    <definedName name="Annual_3" hidden="1">{"standalone1",#N/A,FALSE,"DCFBase";"standalone2",#N/A,FALSE,"DCFBase"}</definedName>
    <definedName name="Annual_3_1" hidden="1">{"standalone1",#N/A,FALSE,"DCFBase";"standalone2",#N/A,FALSE,"DCFBase"}</definedName>
    <definedName name="Annual_3_2" hidden="1">{"standalone1",#N/A,FALSE,"DCFBase";"standalone2",#N/A,FALSE,"DCFBase"}</definedName>
    <definedName name="Annual_3_3" hidden="1">{"standalone1",#N/A,FALSE,"DCFBase";"standalone2",#N/A,FALSE,"DCFBase"}</definedName>
    <definedName name="Annual_3_4" hidden="1">{"standalone1",#N/A,FALSE,"DCFBase";"standalone2",#N/A,FALSE,"DCFBase"}</definedName>
    <definedName name="Annual_3_5" hidden="1">{"standalone1",#N/A,FALSE,"DCFBase";"standalone2",#N/A,FALSE,"DCFBase"}</definedName>
    <definedName name="Annual_4" hidden="1">{"standalone1",#N/A,FALSE,"DCFBase";"standalone2",#N/A,FALSE,"DCFBase"}</definedName>
    <definedName name="Annual_4_1" hidden="1">{"standalone1",#N/A,FALSE,"DCFBase";"standalone2",#N/A,FALSE,"DCFBase"}</definedName>
    <definedName name="Annual_4_2" hidden="1">{"standalone1",#N/A,FALSE,"DCFBase";"standalone2",#N/A,FALSE,"DCFBase"}</definedName>
    <definedName name="Annual_4_3" hidden="1">{"standalone1",#N/A,FALSE,"DCFBase";"standalone2",#N/A,FALSE,"DCFBase"}</definedName>
    <definedName name="Annual_4_4" hidden="1">{"standalone1",#N/A,FALSE,"DCFBase";"standalone2",#N/A,FALSE,"DCFBase"}</definedName>
    <definedName name="Annual_4_5" hidden="1">{"standalone1",#N/A,FALSE,"DCFBase";"standalone2",#N/A,FALSE,"DCFBase"}</definedName>
    <definedName name="Annual_5" hidden="1">{"standalone1",#N/A,FALSE,"DCFBase";"standalone2",#N/A,FALSE,"DCFBase"}</definedName>
    <definedName name="Annual_5_1" hidden="1">{"standalone1",#N/A,FALSE,"DCFBase";"standalone2",#N/A,FALSE,"DCFBase"}</definedName>
    <definedName name="Annual_5_2" hidden="1">{"standalone1",#N/A,FALSE,"DCFBase";"standalone2",#N/A,FALSE,"DCFBase"}</definedName>
    <definedName name="Annual_5_3" hidden="1">{"standalone1",#N/A,FALSE,"DCFBase";"standalone2",#N/A,FALSE,"DCFBase"}</definedName>
    <definedName name="Annual_5_4" hidden="1">{"standalone1",#N/A,FALSE,"DCFBase";"standalone2",#N/A,FALSE,"DCFBase"}</definedName>
    <definedName name="Annual_5_5" hidden="1">{"standalone1",#N/A,FALSE,"DCFBase";"standalone2",#N/A,FALSE,"DCFBase"}</definedName>
    <definedName name="anscount" hidden="1">1</definedName>
    <definedName name="answer">FALSE</definedName>
    <definedName name="Anteil">4/3</definedName>
    <definedName name="anything" hidden="1">{#N/A,#N/A,FALSE,"Output";#N/A,#N/A,FALSE,"Cover Sheet";#N/A,#N/A,FALSE,"Current Mkt. Projections"}</definedName>
    <definedName name="aoe" hidden="1">{"'Model'!$A$1:$N$53"}</definedName>
    <definedName name="aoee" hidden="1">{"'Model'!$A$1:$N$53"}</definedName>
    <definedName name="aof" hidden="1">{"'SIVA Pricing Model'!$A$1:$F$39"}</definedName>
    <definedName name="aop">#REF!</definedName>
    <definedName name="AOP_Next_Year">#REF!</definedName>
    <definedName name="ä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P_2011">#REF!</definedName>
    <definedName name="AP_2012">#REF!</definedName>
    <definedName name="AP_2013">#REF!</definedName>
    <definedName name="AP_2014">#REF!</definedName>
    <definedName name="apimc">#REF!</definedName>
    <definedName name="app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e" hidden="1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">#REF!</definedName>
    <definedName name="Application_1">!#REF!</definedName>
    <definedName name="Application_bdgt">!#REF!</definedName>
    <definedName name="approvla">#REF!</definedName>
    <definedName name="APPSUSERNAME1">#REF!</definedName>
    <definedName name="APPSUSERNAME2">#REF!</definedName>
    <definedName name="apr">#REF!</definedName>
    <definedName name="Apr00" hidden="1">{"Statement of Income",#N/A,TRUE,"Mar99";"Balance Sheet",#N/A,TRUE,"Mar99"}</definedName>
    <definedName name="Apr00TB" hidden="1">{"Statement of Income",#N/A,TRUE,"Mar99";"Balance Sheet",#N/A,TRUE,"Mar99"}</definedName>
    <definedName name="April">!#REF!</definedName>
    <definedName name="April2000" hidden="1">{#N/A,#N/A,FALSE,"JIM REPORT 1"}</definedName>
    <definedName name="april2001" hidden="1">{#N/A,#N/A,FALSE,"JIM REPORT 1"}</definedName>
    <definedName name="April2002">#REF!</definedName>
    <definedName name="April2005" hidden="1">{#N/A,#N/A,FALSE,"JIM REPORT 1"}</definedName>
    <definedName name="april2k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PWREFVCOUGAR" hidden="1">"'CVLT-US"</definedName>
    <definedName name="APWREFVNUAN" hidden="1">"'f4"</definedName>
    <definedName name="aq" hidden="1">{"'SYNTH FALLET'!$A$6:$L$22"}</definedName>
    <definedName name="AQE" hidden="1">{"'표지'!$B$5"}</definedName>
    <definedName name="aqqqq" hidden="1">{"'Sheet1'!$A$1:$H$36"}</definedName>
    <definedName name="aqw" hidden="1">#REF!</definedName>
    <definedName name="AQX" hidden="1">{#N/A,#N/A,FALSE,"Operations";#N/A,#N/A,FALSE,"Financials"}</definedName>
    <definedName name="AQX_1" hidden="1">{#N/A,#N/A,FALSE,"Operations";#N/A,#N/A,FALSE,"Financials"}</definedName>
    <definedName name="a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ra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rbeitstabelle">#REF!</definedName>
    <definedName name="Archives21Bal">!#REF!</definedName>
    <definedName name="are" hidden="1">{#N/A,#N/A,FALSE,"Sheet1"}</definedName>
    <definedName name="arf" hidden="1">{#N/A,#N/A,FALSE,"JIM REPORT 1"}</definedName>
    <definedName name="argag">{"comps",#N/A,FALSE,"comps";"notes",#N/A,FALSE,"comps"}</definedName>
    <definedName name="argqe" hidden="1">{#N/A,#N/A,FALSE,"puboff";#N/A,#N/A,FALSE,"financials";#N/A,#N/A,FALSE,"valuation";#N/A,#N/A,FALSE,"split"}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rinhalt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RPU" hidden="1">{"FCB_ALL",#N/A,FALSE,"FCB"}</definedName>
    <definedName name="array">"$"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tjj" hidden="1">{"Full-model",#N/A,FALSE,"ProForma-ASPT"}</definedName>
    <definedName name="art" hidden="1">{"First Page",#N/A,FALSE,"Surfactants LBO";"Second Page",#N/A,FALSE,"Surfactants LBO"}</definedName>
    <definedName name="art_1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ems_1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rtic_1" hidden="1">{"First Page",#N/A,FALSE,"Surfactants LBO";"Second Page",#N/A,FALSE,"Surfactants LBO"}</definedName>
    <definedName name="Artikel">!#REF!</definedName>
    <definedName name="ARTURO">#REF!</definedName>
    <definedName name="as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s_1" hidden="1">{"comp1",#N/A,FALSE,"COMPS";"footnotes",#N/A,FALSE,"COMPS"}</definedName>
    <definedName name="as_2" hidden="1">{"FCB_ALL",#N/A,FALSE,"FCB"}</definedName>
    <definedName name="as_3" hidden="1">{"FCB_ALL",#N/A,FALSE,"FCB"}</definedName>
    <definedName name="As_of">#REF!</definedName>
    <definedName name="as_per">!#REF!</definedName>
    <definedName name="AS2DocOpenMode" hidden="1">"AS2DocumentEdit"</definedName>
    <definedName name="AS2DocOpenMode_1" hidden="1">"AS2DocumentEdit"</definedName>
    <definedName name="AS2HasNoAutoHeaderFooter" hidden="1">" "</definedName>
    <definedName name="AS2LinkLS" hidden="1">#REF!</definedName>
    <definedName name="AS2NamedRange" hidden="1">4</definedName>
    <definedName name="AS2ReportLS" hidden="1">1</definedName>
    <definedName name="AS2StaticLS">#REF!</definedName>
    <definedName name="AS2SyncStepLS" hidden="1">0</definedName>
    <definedName name="AS2TickmarkLS">#REF!</definedName>
    <definedName name="AS2VersionLS" hidden="1">300</definedName>
    <definedName name="asa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asadf" hidden="1">{#N/A,#N/A,FALSE,"Duran"}</definedName>
    <definedName name="asadsdadsa" localSheetId="9">IF(adaeddddddddddd=13,INDEX('Cashflow 2025'!aadadada,13),0)</definedName>
    <definedName name="asas" hidden="1">{#N/A,#N/A,FALSE,"Pharm";#N/A,#N/A,FALSE,"WWCM"}</definedName>
    <definedName name="asasa" hidden="1">{#N/A,#N/A,FALSE,"WkChange EM"}</definedName>
    <definedName name="asasaas" hidden="1">{#N/A,#N/A,FALSE,"Stores";#N/A,#N/A,FALSE,"InvCost"}</definedName>
    <definedName name="asasasa">#REF!</definedName>
    <definedName name="asasfd" hidden="1">{#N/A,#N/A,FALSE,"Aging Summary";#N/A,#N/A,FALSE,"Ratio Analysis";#N/A,#N/A,FALSE,"Test 120 Day Accts";#N/A,#N/A,FALSE,"Tickmarks"}</definedName>
    <definedName name="asasfdasfd" hidden="1">{"Balance Sheet",#N/A,FALSE,"Consolidated"}</definedName>
    <definedName name="asasfdasfdasfdafasdasdsd" hidden="1">{"Current V Prior, Current Month",#N/A,FALSE,"Current v Prior"}</definedName>
    <definedName name="asasfdasfdasfdasfd" hidden="1">{"Balance Sheet",#N/A,FALSE,"Consolidated"}</definedName>
    <definedName name="asasfdasfdasfdasfdasfd" hidden="1">{"Budget V Actual YTD",#N/A,FALSE,"Budget v Actual"}</definedName>
    <definedName name="asasfdasfdasfdasfdasfdasfd" hidden="1">{"Budget V Actual YTD",#N/A,FALSE,"Budget v Actual"}</definedName>
    <definedName name="asasfdfasd" hidden="1">{"Budget V Actual YTD",#N/A,FALSE,"Budget v Actual"}</definedName>
    <definedName name="asd" hidden="1">{#N/A,#N/A,FALSE,"DCF Summary";#N/A,#N/A,FALSE,"Casema";#N/A,#N/A,FALSE,"Casema NoTel";#N/A,#N/A,FALSE,"UK";#N/A,#N/A,FALSE,"RCF";#N/A,#N/A,FALSE,"Intercable CZ";#N/A,#N/A,FALSE,"Interkabel P"}</definedName>
    <definedName name="asda" hidden="1">{"Page1",#N/A,FALSE,"DILUT1";"Page2",#N/A,FALSE,"DILUT1";"Page3",#N/A,FALSE,"DILUT1"}</definedName>
    <definedName name="asdadasd" hidden="1">#REF!</definedName>
    <definedName name="asdas" hidden="1">{#N/A,#N/A,FALSE,"CNS_ADJ";"Balance Consolidado",#N/A,FALSE,"BCEC_CNS";#N/A,#N/A,FALSE,"USGAAP_ADJ"}</definedName>
    <definedName name="asdasdasd" hidden="1">#REF!</definedName>
    <definedName name="asdasdasda" hidden="1">{#N/A,#N/A,TRUE,"DCF Summary (2)";#N/A,#N/A,TRUE,"DCF Summary";#N/A,"Middle Case Drivers",TRUE,"DCF"}</definedName>
    <definedName name="asdasddasasdasdasd" hidden="1">{"Budget V Actual YTD",#N/A,FALSE,"Budget v Actual"}</definedName>
    <definedName name="asdasddfguer" hidden="1">#REF!</definedName>
    <definedName name="asdasfdasfdasfd" hidden="1">{"Budget V Actual YTD",#N/A,FALSE,"Budget v Actual"}</definedName>
    <definedName name="asdaw" hidden="1">{"FCB_ALL",#N/A,FALSE,"FCB"}</definedName>
    <definedName name="asde" hidden="1">0</definedName>
    <definedName name="asdez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asdez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asdf">#REF!</definedName>
    <definedName name="asdf_1" hidden="1">{#N/A,#N/A,FALSE,"Calc";#N/A,#N/A,FALSE,"Sensitivity";#N/A,#N/A,FALSE,"LT Earn.Dil.";#N/A,#N/A,FALSE,"Dil. AVP"}</definedName>
    <definedName name="asdfa" hidden="1">{"SUMMARY",#N/A,FALSE,"Summary"}</definedName>
    <definedName name="asdfadg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sf">{"'Sheet1'!$A$1:$J$121"}</definedName>
    <definedName name="asdfafasdf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" hidden="1">{"IS",#N/A,FALSE,"IS";"RPTIS",#N/A,FALSE,"RPTIS";"STATS",#N/A,FALSE,"STATS";"CELL",#N/A,FALSE,"CELL";"BS",#N/A,FALSE,"BS"}</definedName>
    <definedName name="asdfasd_1" hidden="1">{"IS",#N/A,FALSE,"IS";"RPTIS",#N/A,FALSE,"RPTIS";"STATS",#N/A,FALSE,"STATS";"CELL",#N/A,FALSE,"CELL";"BS",#N/A,FALSE,"BS"}</definedName>
    <definedName name="asdfasd_1_1" hidden="1">{"IS",#N/A,FALSE,"IS";"RPTIS",#N/A,FALSE,"RPTIS";"STATS",#N/A,FALSE,"STATS";"CELL",#N/A,FALSE,"CELL";"BS",#N/A,FALSE,"BS"}</definedName>
    <definedName name="asdfasd_1_2" hidden="1">{"IS",#N/A,FALSE,"IS";"RPTIS",#N/A,FALSE,"RPTIS";"STATS",#N/A,FALSE,"STATS";"CELL",#N/A,FALSE,"CELL";"BS",#N/A,FALSE,"BS"}</definedName>
    <definedName name="asdfasd_1_3" hidden="1">{"IS",#N/A,FALSE,"IS";"RPTIS",#N/A,FALSE,"RPTIS";"STATS",#N/A,FALSE,"STATS";"CELL",#N/A,FALSE,"CELL";"BS",#N/A,FALSE,"BS"}</definedName>
    <definedName name="asdfasd_1_4" hidden="1">{"IS",#N/A,FALSE,"IS";"RPTIS",#N/A,FALSE,"RPTIS";"STATS",#N/A,FALSE,"STATS";"CELL",#N/A,FALSE,"CELL";"BS",#N/A,FALSE,"BS"}</definedName>
    <definedName name="asdfasd_1_5" hidden="1">{"IS",#N/A,FALSE,"IS";"RPTIS",#N/A,FALSE,"RPTIS";"STATS",#N/A,FALSE,"STATS";"CELL",#N/A,FALSE,"CELL";"BS",#N/A,FALSE,"BS"}</definedName>
    <definedName name="asdfasd_2" hidden="1">{"IS",#N/A,FALSE,"IS";"RPTIS",#N/A,FALSE,"RPTIS";"STATS",#N/A,FALSE,"STATS";"CELL",#N/A,FALSE,"CELL";"BS",#N/A,FALSE,"BS"}</definedName>
    <definedName name="asdfasd_2_1" hidden="1">{"IS",#N/A,FALSE,"IS";"RPTIS",#N/A,FALSE,"RPTIS";"STATS",#N/A,FALSE,"STATS";"CELL",#N/A,FALSE,"CELL";"BS",#N/A,FALSE,"BS"}</definedName>
    <definedName name="asdfasd_2_2" hidden="1">{"IS",#N/A,FALSE,"IS";"RPTIS",#N/A,FALSE,"RPTIS";"STATS",#N/A,FALSE,"STATS";"CELL",#N/A,FALSE,"CELL";"BS",#N/A,FALSE,"BS"}</definedName>
    <definedName name="asdfasd_2_3" hidden="1">{"IS",#N/A,FALSE,"IS";"RPTIS",#N/A,FALSE,"RPTIS";"STATS",#N/A,FALSE,"STATS";"CELL",#N/A,FALSE,"CELL";"BS",#N/A,FALSE,"BS"}</definedName>
    <definedName name="asdfasd_2_4" hidden="1">{"IS",#N/A,FALSE,"IS";"RPTIS",#N/A,FALSE,"RPTIS";"STATS",#N/A,FALSE,"STATS";"CELL",#N/A,FALSE,"CELL";"BS",#N/A,FALSE,"BS"}</definedName>
    <definedName name="asdfasd_2_5" hidden="1">{"IS",#N/A,FALSE,"IS";"RPTIS",#N/A,FALSE,"RPTIS";"STATS",#N/A,FALSE,"STATS";"CELL",#N/A,FALSE,"CELL";"BS",#N/A,FALSE,"BS"}</definedName>
    <definedName name="asdfasd_3" hidden="1">{"IS",#N/A,FALSE,"IS";"RPTIS",#N/A,FALSE,"RPTIS";"STATS",#N/A,FALSE,"STATS";"CELL",#N/A,FALSE,"CELL";"BS",#N/A,FALSE,"BS"}</definedName>
    <definedName name="asdfasd_3_1" hidden="1">{"IS",#N/A,FALSE,"IS";"RPTIS",#N/A,FALSE,"RPTIS";"STATS",#N/A,FALSE,"STATS";"CELL",#N/A,FALSE,"CELL";"BS",#N/A,FALSE,"BS"}</definedName>
    <definedName name="asdfasd_3_2" hidden="1">{"IS",#N/A,FALSE,"IS";"RPTIS",#N/A,FALSE,"RPTIS";"STATS",#N/A,FALSE,"STATS";"CELL",#N/A,FALSE,"CELL";"BS",#N/A,FALSE,"BS"}</definedName>
    <definedName name="asdfasd_3_3" hidden="1">{"IS",#N/A,FALSE,"IS";"RPTIS",#N/A,FALSE,"RPTIS";"STATS",#N/A,FALSE,"STATS";"CELL",#N/A,FALSE,"CELL";"BS",#N/A,FALSE,"BS"}</definedName>
    <definedName name="asdfasd_3_4" hidden="1">{"IS",#N/A,FALSE,"IS";"RPTIS",#N/A,FALSE,"RPTIS";"STATS",#N/A,FALSE,"STATS";"CELL",#N/A,FALSE,"CELL";"BS",#N/A,FALSE,"BS"}</definedName>
    <definedName name="asdfasd_3_5" hidden="1">{"IS",#N/A,FALSE,"IS";"RPTIS",#N/A,FALSE,"RPTIS";"STATS",#N/A,FALSE,"STATS";"CELL",#N/A,FALSE,"CELL";"BS",#N/A,FALSE,"BS"}</definedName>
    <definedName name="asdfasd_4" hidden="1">{"IS",#N/A,FALSE,"IS";"RPTIS",#N/A,FALSE,"RPTIS";"STATS",#N/A,FALSE,"STATS";"CELL",#N/A,FALSE,"CELL";"BS",#N/A,FALSE,"BS"}</definedName>
    <definedName name="asdfasd_4_1" hidden="1">{"IS",#N/A,FALSE,"IS";"RPTIS",#N/A,FALSE,"RPTIS";"STATS",#N/A,FALSE,"STATS";"CELL",#N/A,FALSE,"CELL";"BS",#N/A,FALSE,"BS"}</definedName>
    <definedName name="asdfasd_4_2" hidden="1">{"IS",#N/A,FALSE,"IS";"RPTIS",#N/A,FALSE,"RPTIS";"STATS",#N/A,FALSE,"STATS";"CELL",#N/A,FALSE,"CELL";"BS",#N/A,FALSE,"BS"}</definedName>
    <definedName name="asdfasd_4_3" hidden="1">{"IS",#N/A,FALSE,"IS";"RPTIS",#N/A,FALSE,"RPTIS";"STATS",#N/A,FALSE,"STATS";"CELL",#N/A,FALSE,"CELL";"BS",#N/A,FALSE,"BS"}</definedName>
    <definedName name="asdfasd_4_4" hidden="1">{"IS",#N/A,FALSE,"IS";"RPTIS",#N/A,FALSE,"RPTIS";"STATS",#N/A,FALSE,"STATS";"CELL",#N/A,FALSE,"CELL";"BS",#N/A,FALSE,"BS"}</definedName>
    <definedName name="asdfasd_4_5" hidden="1">{"IS",#N/A,FALSE,"IS";"RPTIS",#N/A,FALSE,"RPTIS";"STATS",#N/A,FALSE,"STATS";"CELL",#N/A,FALSE,"CELL";"BS",#N/A,FALSE,"BS"}</definedName>
    <definedName name="asdfasd_5" hidden="1">{"IS",#N/A,FALSE,"IS";"RPTIS",#N/A,FALSE,"RPTIS";"STATS",#N/A,FALSE,"STATS";"CELL",#N/A,FALSE,"CELL";"BS",#N/A,FALSE,"BS"}</definedName>
    <definedName name="asdfasd_5_1" hidden="1">{"IS",#N/A,FALSE,"IS";"RPTIS",#N/A,FALSE,"RPTIS";"STATS",#N/A,FALSE,"STATS";"CELL",#N/A,FALSE,"CELL";"BS",#N/A,FALSE,"BS"}</definedName>
    <definedName name="asdfasd_5_2" hidden="1">{"IS",#N/A,FALSE,"IS";"RPTIS",#N/A,FALSE,"RPTIS";"STATS",#N/A,FALSE,"STATS";"CELL",#N/A,FALSE,"CELL";"BS",#N/A,FALSE,"BS"}</definedName>
    <definedName name="asdfasd_5_3" hidden="1">{"IS",#N/A,FALSE,"IS";"RPTIS",#N/A,FALSE,"RPTIS";"STATS",#N/A,FALSE,"STATS";"CELL",#N/A,FALSE,"CELL";"BS",#N/A,FALSE,"BS"}</definedName>
    <definedName name="asdfasd_5_4" hidden="1">{"IS",#N/A,FALSE,"IS";"RPTIS",#N/A,FALSE,"RPTIS";"STATS",#N/A,FALSE,"STATS";"CELL",#N/A,FALSE,"CELL";"BS",#N/A,FALSE,"BS"}</definedName>
    <definedName name="asdfasd_5_5" hidden="1">{"IS",#N/A,FALSE,"IS";"RPTIS",#N/A,FALSE,"RPTIS";"STATS",#N/A,FALSE,"STATS";"CELL",#N/A,FALSE,"CELL";"BS",#N/A,FALSE,"BS"}</definedName>
    <definedName name="asdfasdf" hidden="1">{"rtn",#N/A,FALSE,"RTN";"tables",#N/A,FALSE,"RTN";"cf",#N/A,FALSE,"CF";"stats",#N/A,FALSE,"Stats";"prop",#N/A,FALSE,"Prop"}</definedName>
    <definedName name="asdfasdfa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asdfasdlf" hidden="1">#REF!</definedName>
    <definedName name="asdfasf">38939.6653819444</definedName>
    <definedName name="ASDFASFDSDF" hidden="1">{"Current V Prior, Current Month",#N/A,FALSE,"Current v Prior"}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dfdsa" hidden="1">{#N/A,#N/A,FALSE,"Duran"}</definedName>
    <definedName name="asdfdsf" hidden="1">{#N/A,#N/A,FALSE,"UK";#N/A,#N/A,FALSE,"BA";#N/A,#N/A,FALSE,"VZ"}</definedName>
    <definedName name="asdff" hidden="1">"c1591"</definedName>
    <definedName name="asdfg" hidden="1">{#N/A,#N/A,FALSE,"Pharm";#N/A,#N/A,FALSE,"WWCM"}</definedName>
    <definedName name="asdfjkl" hidden="1">{"bs",#N/A,FALSE,"SCF"}</definedName>
    <definedName name="asdfret">!#REF!</definedName>
    <definedName name="asdfsafsafas" hidden="1">{"'Act-Fcst Summary'!$A$1:$L$59","'Act-Fcst Summary'!$M$5:$N$5"}</definedName>
    <definedName name="asdfscdfsf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sdfsdfas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asdfsfeef" hidden="1">{#N/A,#N/A,FALSE,"WkChange EM"}</definedName>
    <definedName name="asdgahdfhth" hidden="1">{#N/A,#N/A,FALSE,"REPORT"}</definedName>
    <definedName name="asdgayery" hidden="1">{#N/A,#N/A,FALSE,"Pharm";#N/A,#N/A,FALSE,"WWCM"}</definedName>
    <definedName name="asdgfdytyet" hidden="1">{#N/A,#N/A,FALSE,"REPORT"}</definedName>
    <definedName name="asdgtryukuio" hidden="1">{#N/A,#N/A,FALSE,"REPORT"}</definedName>
    <definedName name="asdjgkl" hidden="1">{#N/A,#N/A,FALSE,"Pharm";#N/A,#N/A,FALSE,"WWCM"}</definedName>
    <definedName name="asdq">!#REF!</definedName>
    <definedName name="asdrses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sdsaddsads" localSheetId="9">IF(adaeddddddddddd=14,INDEX('Cashflow 2025'!aadadada,14),0)</definedName>
    <definedName name="asdtf" hidden="1">{"'Standalone List Price Trends'!$A$1:$X$56"}</definedName>
    <definedName name="asdvafv" hidden="1">{#N/A,#N/A,FALSE,"Op_Stmt";#N/A,#N/A,FALSE,"Consol_Op_Stmt";#N/A,#N/A,FALSE,"rev_summ";#N/A,#N/A,FALSE,"Unit_Summ";#N/A,#N/A,FALSE,"EBIT_summ";#N/A,#N/A,FALSE,"RONA_NetAssets"}</definedName>
    <definedName name="asdvawef" hidden="1">{"charmin",#N/A,FALSE,"FMAM II"}</definedName>
    <definedName name="asdveawv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sdzfczv" hidden="1">#REF!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Ea" hidden="1">{#N/A,#N/A,FALSE,"초도품";#N/A,#N/A,FALSE,"초도품 (2)";#N/A,#N/A,FALSE,"초도품 (3)";#N/A,#N/A,FALSE,"초도품 (4)";#N/A,#N/A,FALSE,"초도품 (5)";#N/A,#N/A,FALSE,"초도품 (6)"}</definedName>
    <definedName name="ASEDTGrh" hidden="1">#REF!</definedName>
    <definedName name="aserf" hidden="1">{"Summary Schedule",#N/A,FALSE,"Sheet1";"Divisional Support",#N/A,FALSE,"Sheet2";"Corporate Support",#N/A,FALSE,"Sheet3"}</definedName>
    <definedName name="asf">!#REF!</definedName>
    <definedName name="asfa" hidden="1">{"Budget V Actual YTD",#N/A,FALSE,"Budget v Actual"}</definedName>
    <definedName name="asfasd" hidden="1">{"Current V Prior, Current Month",#N/A,FALSE,"Current v Prior"}</definedName>
    <definedName name="asfasdf" hidden="1">#REF!</definedName>
    <definedName name="asfasfasfdfasd" hidden="1">{"Budget V Actual YTD",#N/A,FALSE,"Budget v Actual"}</definedName>
    <definedName name="asfasfd" hidden="1">{"Budget V Actual YTD",#N/A,FALSE,"Budget v Actual"}</definedName>
    <definedName name="asfasfdasfdasfdasfd" hidden="1">{"Budget V Actual YTD",#N/A,FALSE,"Budget v Actual"}</definedName>
    <definedName name="asfdasasfdasdfasfd" hidden="1">{"Budget V Actual YTD",#N/A,FALSE,"Budget v Actual"}</definedName>
    <definedName name="asfdasdasfd" hidden="1">{"Budget V Actual YTD",#N/A,FALSE,"Budget v Actual"}</definedName>
    <definedName name="asfdasdasfdasfd" hidden="1">{"Current V Prior, Current Month",#N/A,FALSE,"Current v Prior"}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sfdasdfasdfasfd" hidden="1">{"Budget V Actual YTD",#N/A,FALSE,"Budget v Actual"}</definedName>
    <definedName name="asfdasdfdas" hidden="1">{"Balance Sheet",#N/A,FALSE,"Consolidated"}</definedName>
    <definedName name="asfdasfd" hidden="1">{"Current V Prior, Current Month",#N/A,FALSE,"Current v Prior"}</definedName>
    <definedName name="ASFDASFDASFDASFDASFD" hidden="1">{"Budget V Actual YTD",#N/A,FALSE,"Budget v Actual"}</definedName>
    <definedName name="asfdasfdasfdasfdffasasfdf" hidden="1">{"Budget V Actual YTD",#N/A,FALSE,"Budget v Actual"}</definedName>
    <definedName name="asfdasfdsfda" hidden="1">{"Balance Sheet",#N/A,FALSE,"Consolidated"}</definedName>
    <definedName name="asfdfasd" hidden="1">{"Current V Prior, Current Month",#N/A,FALSE,"Current v Prior"}</definedName>
    <definedName name="asfdfds" hidden="1">{"Current V Prior, Current Month",#N/A,FALSE,"Current v Prior"}</definedName>
    <definedName name="asfdgasas" hidden="1">{"Budget V Actual YTD",#N/A,FALSE,"Budget v Actual"}</definedName>
    <definedName name="asfdsfdawer" hidden="1">{"Current V Prior, Current Month",#N/A,FALSE,"Current v Prior"}</definedName>
    <definedName name="asffghujyki" hidden="1">{#N/A,#N/A,FALSE,"Pharm";#N/A,#N/A,FALSE,"WWCM"}</definedName>
    <definedName name="asfg" hidden="1">{#N/A,#N/A,FALSE,"Balance Sheet";#N/A,#N/A,FALSE,"Income Statement";#N/A,#N/A,FALSE,"Changes in Financial Position"}</definedName>
    <definedName name="asfsd">!#REF!</definedName>
    <definedName name="asfsdaasfd" hidden="1">{"Current V Prior, Current Month",#N/A,FALSE,"Current v Prior"}</definedName>
    <definedName name="asgasdasfdasfdasfd" hidden="1">{"Current V Prior, Current Month",#N/A,FALSE,"Current v Prior"}</definedName>
    <definedName name="asgasdfadsasfd" hidden="1">{"Budget V Actual YTD",#N/A,FALSE,"Budget v Actual"}</definedName>
    <definedName name="asgasfdfdasasfd" hidden="1">{"Budget V Actual YTD",#N/A,FALSE,"Budget v Actual"}</definedName>
    <definedName name="asggdasgasdg" hidden="1">{"'Standalone List Price Trends'!$A$1:$X$56"}</definedName>
    <definedName name="ASIA" hidden="1">{#N/A,#N/A,FALSE,"Est97";#N/A,#N/A,FALSE,"Plan98";#N/A,#N/A,FALSE,"Graphs";#N/A,#N/A,FALSE,"5Yr"}</definedName>
    <definedName name="askl" localSheetId="9">OFFSET(rngVol,0,2)</definedName>
    <definedName name="ASS" hidden="1">{#N/A,#N/A,FALSE,"을지 (4)";#N/A,#N/A,FALSE,"을지 (5)";#N/A,#N/A,FALSE,"을지 (6)"}</definedName>
    <definedName name="ASSa" hidden="1">{#N/A,#N/A,FALSE,"을지 (4)";#N/A,#N/A,FALSE,"을지 (5)";#N/A,#N/A,FALSE,"을지 (6)"}</definedName>
    <definedName name="assadsd" localSheetId="9">IF(adaeddddddddddd=12,INDEX('Cashflow 2025'!aadadada,12),0)</definedName>
    <definedName name="assafdasfdasfdasfdafsd" hidden="1">{"Budget V Actual YTD",#N/A,FALSE,"Budget v Actual"}</definedName>
    <definedName name="assdad">!#REF!</definedName>
    <definedName name="ASSET_TURNS" hidden="1">"ASSET_TURNS"</definedName>
    <definedName name="asspts" hidden="1">{#N/A,#N/A,FALSE,"Assumptions"}</definedName>
    <definedName name="asss" hidden="1">{"rtn",#N/A,FALSE,"RTN";"tables",#N/A,FALSE,"RTN";"cf",#N/A,FALSE,"CF";"stats",#N/A,FALSE,"Stats";"prop",#N/A,FALSE,"Prop"}</definedName>
    <definedName name="assssss" hidden="1">{"Summary Schedule",#N/A,FALSE,"Sheet1";"Divisional Support",#N/A,FALSE,"Sheet2";"Corporate Support",#N/A,FALSE,"Sheet3"}</definedName>
    <definedName name="Assumptions">#REF!</definedName>
    <definedName name="aswdada">!#REF!</definedName>
    <definedName name="aswdasdasdasd" hidden="1">{#N/A,#N/A,FALSE,"CNS_ADJ";"Balance Consolidado",#N/A,FALSE,"BCEC_CNS";#N/A,#N/A,FALSE,"USGAAP_ADJ"}</definedName>
    <definedName name="at" hidden="1">#REF!</definedName>
    <definedName name="ATSeXToEUR" localSheetId="9" hidden="1">1/EUREXTOATS</definedName>
    <definedName name="att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udit.test" hidden="1">{"FB Assumptions",#N/A,FALSE,"Asu";"FB Cashflow 1",#N/A,FALSE,"F&amp;B";"FB Cashflow 2",#N/A,FALSE,"F&amp;B"}</definedName>
    <definedName name="audit.test." hidden="1">{"Book Income",#N/A,FALSE,"B&amp;T";"Taxable Income",#N/A,FALSE,"B&amp;T"}</definedName>
    <definedName name="Audit_Recon" hidden="1">{"fdsup://directions/News HTML Viewer?action=OPEN&amp;on_error=off&amp;window=popup_no_button&amp;start_maximized=false&amp;creator=factset&amp;display_string=Click to view document&amp;width=640&amp;height=480&amp;address=ZQFNwiDmku6rD8XeJHel5%2BClsTh1%2BKQXZfkma2tpAQLiI8CyHvRjYyQDVL7t%2","FlfMpiTocNaw3Gpo8jIv6pGb2ENue6TMKIZPrs2228iDD%2FS879rurW4fhZH36nTEyl8j%2FJcd0ZhNwqu9MYltaV6nDlIUcUF2%2FoBeD4yU8zdaPJmMZgbGxOpsfCHY3s8J2LGk3sPgAzz3MjQvvOrEkaYDu03NUFj4FxpGksq3IjKjlNZJEQs8%2BBrc%2FAQTl%2F8yM7Od%2BoPj%2BkGyEsVVXRQInn3Dy4hc18keC6v%2FodsKUpIqg","81wmyzSUpR42%2FFYRsckFYW1L9MJttOEm7wi"}</definedName>
    <definedName name="audrey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aug">#REF!</definedName>
    <definedName name="aug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new">#REF!</definedName>
    <definedName name="August" hidden="1">{"TOP PORTION",#N/A,FALSE,"0895"}</definedName>
    <definedName name="August_1" hidden="1">{"TOP PORTION",#N/A,FALSE,"0895"}</definedName>
    <definedName name="August_2" hidden="1">{"TOP PORTION",#N/A,FALSE,"0895"}</definedName>
    <definedName name="August_3" hidden="1">{"TOP PORTION",#N/A,FALSE,"0895"}</definedName>
    <definedName name="August_4" hidden="1">{"TOP PORTION",#N/A,FALSE,"0895"}</definedName>
    <definedName name="August_5" hidden="1">{"TOP PORTION",#N/A,FALSE,"0895"}</definedName>
    <definedName name="August2002">#REF!</definedName>
    <definedName name="augustfinal">#REF!</definedName>
    <definedName name="aus">#REF!</definedName>
    <definedName name="Ausbildungsmonat">#REF!</definedName>
    <definedName name="Austria">#REF!</definedName>
    <definedName name="Austria_HMX">#REF!</definedName>
    <definedName name="Author" hidden="1">"Kirill Lapin"</definedName>
    <definedName name="AUto1" hidden="1">{#N/A,#N/A,FALSE,"Sheet1"}</definedName>
    <definedName name="AUto2" hidden="1">{#N/A,#N/A,FALSE,"Sheet1"}</definedName>
    <definedName name="avdd" hidden="1">{#N/A,#N/A,FALSE,"Calc";#N/A,#N/A,FALSE,"Sensitivity";#N/A,#N/A,FALSE,"LT Earn.Dil.";#N/A,#N/A,FALSE,"Dil. AVP"}</definedName>
    <definedName name="avdd_1" hidden="1">{#N/A,#N/A,FALSE,"Calc";#N/A,#N/A,FALSE,"Sensitivity";#N/A,#N/A,FALSE,"LT Earn.Dil.";#N/A,#N/A,FALSE,"Dil. AVP"}</definedName>
    <definedName name="av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._cost_per_head">OFFSET(#REF!,0,#REF!,1,#REF!)</definedName>
    <definedName name="average_salary_per_head">OFFSET(#REF!,0,#REF!,1,#REF!)</definedName>
    <definedName name="average_salary_per_head_latest_budget">OFFSET(#REF!,0,#REF!,1,#REF!)</definedName>
    <definedName name="aw" hidden="1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awdfv" hidden="1">{"Full-model",#N/A,FALSE,"ProForma-ASPT"}</definedName>
    <definedName name="aWD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WE" hidden="1">{#N/A,#N/A,FALSE,"초도품";#N/A,#N/A,FALSE,"초도품 (2)";#N/A,#N/A,FALSE,"초도품 (3)";#N/A,#N/A,FALSE,"초도품 (4)";#N/A,#N/A,FALSE,"초도품 (5)";#N/A,#N/A,FALSE,"초도품 (6)"}</definedName>
    <definedName name="AWEa" hidden="1">{#N/A,#N/A,FALSE,"초도품";#N/A,#N/A,FALSE,"초도품 (2)";#N/A,#N/A,FALSE,"초도품 (3)";#N/A,#N/A,FALSE,"초도품 (4)";#N/A,#N/A,FALSE,"초도품 (5)";#N/A,#N/A,FALSE,"초도품 (6)"}</definedName>
    <definedName name="aweftg" hidden="1">{"Full-model",#N/A,FALSE,"ProForma-ASPT"}</definedName>
    <definedName name="awerg" hidden="1">{"Valuation",#N/A,FALSE,"ProForma-ASPT"}</definedName>
    <definedName name="aweroiu" hidden="1">{"'SIVA Pricing Model'!$A$1:$F$39"}</definedName>
    <definedName name="awert" hidden="1">{#N/A,#N/A,FALSE,"ORIX CSC"}</definedName>
    <definedName name="aweruio" hidden="1">{"bs",#N/A,FALSE,"SCF"}</definedName>
    <definedName name="awfwefw" localSheetId="9">IF(adaeddddddddddd=16,INDEX('Cashflow 2025'!aadadada,16),0)</definedName>
    <definedName name="AWRFQWESDAFASFD" hidden="1">{"Balance Sheet",#N/A,FALSE,"Consolidated"}</definedName>
    <definedName name="AX" hidden="1">{#N/A,#N/A,FALSE,"Pharm";#N/A,#N/A,FALSE,"WWCM"}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AXDa" hidden="1">{#N/A,#N/A,FALSE,"초도품";#N/A,#N/A,FALSE,"초도품 (2)";#N/A,#N/A,FALSE,"초도품 (3)";#N/A,#N/A,FALSE,"초도품 (4)";#N/A,#N/A,FALSE,"초도품 (5)";#N/A,#N/A,FALSE,"초도품 (6)"}</definedName>
    <definedName name="ax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y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z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ze" hidden="1">#REF!</definedName>
    <definedName name="azeazr" hidden="1">{#N/A,#N/A,FALSE,"Sales Graph";#N/A,#N/A,FALSE,"BUC Graph";#N/A,#N/A,FALSE,"P&amp;L - YTD"}</definedName>
    <definedName name="AZEEDFG" localSheetId="9" hidden="1">#REF!</definedName>
    <definedName name="AZEEDFG" hidden="1">[7]Tradesum!$F$13:$F$22</definedName>
    <definedName name="AZER" localSheetId="9" hidden="1">#REF!</definedName>
    <definedName name="AZER" hidden="1">[8]Tradesum!$B$13:$B$22</definedName>
    <definedName name="azerety" hidden="1">{#N/A,#N/A,FALSE,"Pharm";#N/A,#N/A,FALSE,"WWCM"}</definedName>
    <definedName name="azerty" localSheetId="9" hidden="1">{#N/A,#N/A,FALSE,"INPUTS";#N/A,#N/A,FALSE,"PROFORMA BSHEET";#N/A,#N/A,FALSE,"COMBINED";#N/A,#N/A,FALSE,"HIGH YIELD";#N/A,#N/A,FALSE,"COMB_GRAPHS"}</definedName>
    <definedName name="azerty" hidden="1">{#N/A,#N/A,FALSE,"INPUTS";#N/A,#N/A,FALSE,"PROFORMA BSHEET";#N/A,#N/A,FALSE,"COMBINED";#N/A,#N/A,FALSE,"HIGH YIELD";#N/A,#N/A,FALSE,"COMB_GRAPHS"}</definedName>
    <definedName name="azzre" localSheetId="9" hidden="1">#REF!</definedName>
    <definedName name="azzre" hidden="1">[7]Tradesum!$A$13:$A$22</definedName>
    <definedName name="b" hidden="1">{"mgmt forecast",#N/A,FALSE,"Mgmt Forecast";"dcf table",#N/A,FALSE,"Mgmt Forecast";"sensitivity",#N/A,FALSE,"Mgmt Forecast";"table inputs",#N/A,FALSE,"Mgmt Forecast";"calculations",#N/A,FALSE,"Mgmt Forecast"}</definedName>
    <definedName name="b.s" hidden="1">{"bs",#N/A,FALSE,"SCF"}</definedName>
    <definedName name="b_2" hidden="1">{#N/A,#N/A,FALSE,"Aging Summary";#N/A,#N/A,FALSE,"Ratio Analysis";#N/A,#N/A,FALSE,"Test 120 Day Accts";#N/A,#N/A,FALSE,"Tickmarks"}</definedName>
    <definedName name="b_3" hidden="1">{#N/A,#N/A,FALSE,"Aging Summary";#N/A,#N/A,FALSE,"Ratio Analysis";#N/A,#N/A,FALSE,"Test 120 Day Accts";#N/A,#N/A,FALSE,"Tickmarks"}</definedName>
    <definedName name="B1.1" hidden="1">#REF!</definedName>
    <definedName name="BAA">#REF!</definedName>
    <definedName name="bab">#REF!</definedName>
    <definedName name="baba" hidden="1">{"'Model'!$A$1:$N$53"}</definedName>
    <definedName name="BacklogEentity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ckup" hidden="1">{#N/A,#N/A,FALSE,"Line 1";#N/A,#N/A,FALSE,"Line 2";#N/A,#N/A,FALSE,"Line 3";#N/A,#N/A,FALSE,"Line 4";#N/A,#N/A,FALSE,"Line 5";#N/A,#N/A,FALSE,"Line 6";#N/A,#N/A,FALSE,"Line 7"}</definedName>
    <definedName name="backup1" hidden="1">{#N/A,#N/A,FALSE,"Line 1";#N/A,#N/A,FALSE,"Line 2";#N/A,#N/A,FALSE,"Line 3";#N/A,#N/A,FALSE,"Line 4";#N/A,#N/A,FALSE,"Line 5";#N/A,#N/A,FALSE,"Line 6";#N/A,#N/A,FALSE,"Line 7"}</definedName>
    <definedName name="backup3" hidden="1">{#N/A,#N/A,FALSE,"Line 1";#N/A,#N/A,FALSE,"Line 2";#N/A,#N/A,FALSE,"Line 3";#N/A,#N/A,FALSE,"Line 4";#N/A,#N/A,FALSE,"Line 5";#N/A,#N/A,FALSE,"Line 6";#N/A,#N/A,FALSE,"Line 7"}</definedName>
    <definedName name="backup4" hidden="1">{#N/A,#N/A,FALSE,"Line 1";#N/A,#N/A,FALSE,"Line 2";#N/A,#N/A,FALSE,"Line 3";#N/A,#N/A,FALSE,"Line 4";#N/A,#N/A,FALSE,"Line 5";#N/A,#N/A,FALSE,"Line 6";#N/A,#N/A,FALSE,"Line 7"}</definedName>
    <definedName name="bad" hidden="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_1" hidden="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fb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Badge">#REF!</definedName>
    <definedName name="bah">#REF!</definedName>
    <definedName name="bak">#REF!</definedName>
    <definedName name="baker" hidden="1">{#N/A,#N/A,FALSE,"UK";#N/A,#N/A,FALSE,"BA";#N/A,#N/A,FALSE,"VZ"}</definedName>
    <definedName name="bal.sh" hidden="1">{"bs",#N/A,FALSE,"SCF"}</definedName>
    <definedName name="balance_type">1</definedName>
    <definedName name="BalNiv1">!#REF!</definedName>
    <definedName name="BalNiv2">!#REF!</definedName>
    <definedName name="BalNiv3">!#REF!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">#REF!</definedName>
    <definedName name="band">#REF!</definedName>
    <definedName name="Bank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r" hidden="1">{"OM Visits",#N/A,TRUE,"Optimal";"OM Dollars per Hour",#N/A,TRUE,"Optimal";"OM Hours per Visit",#N/A,TRUE,"Optimal";"OM Dollars per Visit",#N/A,TRUE,"Optimal";"OM Total Visits",#N/A,TRUE,"Optimal";"OM PMPM",#N/A,TRUE,"Optimal"}</definedName>
    <definedName name="base">#REF!</definedName>
    <definedName name="Base_bud">#REF!</definedName>
    <definedName name="Base_Data_Input_Page">#REF!</definedName>
    <definedName name="Base_Data_Input_Page1">#REF!</definedName>
    <definedName name="Baseline" hidden="1">{"'Cost Centers'!$A$1:$P$373"}</definedName>
    <definedName name="basf">{"bs",#N/A,FALSE,"SCF"}</definedName>
    <definedName name="BASIC_EPS_EXCL" hidden="1">"BASIC_EPS_EXCL"</definedName>
    <definedName name="BASIC_EPS_INCL" hidden="1">"BASIC_EPS_INCL"</definedName>
    <definedName name="BASIC_NORMAL_EPS" hidden="1">"BASIC_NORMAL_EPS"</definedName>
    <definedName name="BASIC_WEIGHT" hidden="1">"BASIC_WEIGHT"</definedName>
    <definedName name="BasicSalaries">!#REF!</definedName>
    <definedName name="bb" hidden="1">{#N/A,#N/A,TRUE,"Main Issues";#N/A,#N/A,TRUE,"Income statement ($)"}</definedName>
    <definedName name="bb_1" hidden="1">{#N/A,#N/A,FALSE,"Sensitivity"}</definedName>
    <definedName name="bb_1_1" hidden="1">{#N/A,#N/A,FALSE,"Assessment";#N/A,#N/A,FALSE,"Staffing";#N/A,#N/A,FALSE,"Hires";#N/A,#N/A,FALSE,"Assumptions"}</definedName>
    <definedName name="bb_1_2" hidden="1">{#N/A,#N/A,FALSE,"Assessment";#N/A,#N/A,FALSE,"Staffing";#N/A,#N/A,FALSE,"Hires";#N/A,#N/A,FALSE,"Assumptions"}</definedName>
    <definedName name="bb_1_3" hidden="1">{#N/A,#N/A,FALSE,"Assessment";#N/A,#N/A,FALSE,"Staffing";#N/A,#N/A,FALSE,"Hires";#N/A,#N/A,FALSE,"Assumptions"}</definedName>
    <definedName name="bb_1_4" hidden="1">{#N/A,#N/A,FALSE,"Assessment";#N/A,#N/A,FALSE,"Staffing";#N/A,#N/A,FALSE,"Hires";#N/A,#N/A,FALSE,"Assumptions"}</definedName>
    <definedName name="bb_1_5" hidden="1">{#N/A,#N/A,FALSE,"Assessment";#N/A,#N/A,FALSE,"Staffing";#N/A,#N/A,FALSE,"Hires";#N/A,#N/A,FALSE,"Assumptions"}</definedName>
    <definedName name="bb_2" hidden="1">{#N/A,#N/A,FALSE,"Aging Summary";#N/A,#N/A,FALSE,"Ratio Analysis";#N/A,#N/A,FALSE,"Test 120 Day Accts";#N/A,#N/A,FALSE,"Tickmarks"}</definedName>
    <definedName name="bb_2_1" hidden="1">{#N/A,#N/A,FALSE,"Assessment";#N/A,#N/A,FALSE,"Staffing";#N/A,#N/A,FALSE,"Hires";#N/A,#N/A,FALSE,"Assumptions"}</definedName>
    <definedName name="bb_2_2" hidden="1">{#N/A,#N/A,FALSE,"Assessment";#N/A,#N/A,FALSE,"Staffing";#N/A,#N/A,FALSE,"Hires";#N/A,#N/A,FALSE,"Assumptions"}</definedName>
    <definedName name="bb_2_3" hidden="1">{#N/A,#N/A,FALSE,"Assessment";#N/A,#N/A,FALSE,"Staffing";#N/A,#N/A,FALSE,"Hires";#N/A,#N/A,FALSE,"Assumptions"}</definedName>
    <definedName name="bb_2_4" hidden="1">{#N/A,#N/A,FALSE,"Assessment";#N/A,#N/A,FALSE,"Staffing";#N/A,#N/A,FALSE,"Hires";#N/A,#N/A,FALSE,"Assumptions"}</definedName>
    <definedName name="bb_2_5" hidden="1">{#N/A,#N/A,FALSE,"Assessment";#N/A,#N/A,FALSE,"Staffing";#N/A,#N/A,FALSE,"Hires";#N/A,#N/A,FALSE,"Assumptions"}</definedName>
    <definedName name="bb_3" hidden="1">{#N/A,#N/A,FALSE,"Aging Summary";#N/A,#N/A,FALSE,"Ratio Analysis";#N/A,#N/A,FALSE,"Test 120 Day Accts";#N/A,#N/A,FALSE,"Tickmarks"}</definedName>
    <definedName name="bb_3_1" hidden="1">{#N/A,#N/A,FALSE,"Assessment";#N/A,#N/A,FALSE,"Staffing";#N/A,#N/A,FALSE,"Hires";#N/A,#N/A,FALSE,"Assumptions"}</definedName>
    <definedName name="bb_3_2" hidden="1">{#N/A,#N/A,FALSE,"Assessment";#N/A,#N/A,FALSE,"Staffing";#N/A,#N/A,FALSE,"Hires";#N/A,#N/A,FALSE,"Assumptions"}</definedName>
    <definedName name="bb_3_3" hidden="1">{#N/A,#N/A,FALSE,"Assessment";#N/A,#N/A,FALSE,"Staffing";#N/A,#N/A,FALSE,"Hires";#N/A,#N/A,FALSE,"Assumptions"}</definedName>
    <definedName name="bb_3_4" hidden="1">{#N/A,#N/A,FALSE,"Assessment";#N/A,#N/A,FALSE,"Staffing";#N/A,#N/A,FALSE,"Hires";#N/A,#N/A,FALSE,"Assumptions"}</definedName>
    <definedName name="bb_3_5" hidden="1">{#N/A,#N/A,FALSE,"Assessment";#N/A,#N/A,FALSE,"Staffing";#N/A,#N/A,FALSE,"Hires";#N/A,#N/A,FALSE,"Assumptions"}</definedName>
    <definedName name="bb_4" hidden="1">{#N/A,#N/A,FALSE,"Assessment";#N/A,#N/A,FALSE,"Staffing";#N/A,#N/A,FALSE,"Hires";#N/A,#N/A,FALSE,"Assumptions"}</definedName>
    <definedName name="bb_4_1" hidden="1">{#N/A,#N/A,FALSE,"Assessment";#N/A,#N/A,FALSE,"Staffing";#N/A,#N/A,FALSE,"Hires";#N/A,#N/A,FALSE,"Assumptions"}</definedName>
    <definedName name="bb_4_2" hidden="1">{#N/A,#N/A,FALSE,"Assessment";#N/A,#N/A,FALSE,"Staffing";#N/A,#N/A,FALSE,"Hires";#N/A,#N/A,FALSE,"Assumptions"}</definedName>
    <definedName name="bb_4_3" hidden="1">{#N/A,#N/A,FALSE,"Assessment";#N/A,#N/A,FALSE,"Staffing";#N/A,#N/A,FALSE,"Hires";#N/A,#N/A,FALSE,"Assumptions"}</definedName>
    <definedName name="bb_4_4" hidden="1">{#N/A,#N/A,FALSE,"Assessment";#N/A,#N/A,FALSE,"Staffing";#N/A,#N/A,FALSE,"Hires";#N/A,#N/A,FALSE,"Assumptions"}</definedName>
    <definedName name="bb_4_5" hidden="1">{#N/A,#N/A,FALSE,"Assessment";#N/A,#N/A,FALSE,"Staffing";#N/A,#N/A,FALSE,"Hires";#N/A,#N/A,FALSE,"Assumptions"}</definedName>
    <definedName name="bb_5" hidden="1">{#N/A,#N/A,FALSE,"Assessment";#N/A,#N/A,FALSE,"Staffing";#N/A,#N/A,FALSE,"Hires";#N/A,#N/A,FALSE,"Assumptions"}</definedName>
    <definedName name="bb_5_1" hidden="1">{#N/A,#N/A,FALSE,"Assessment";#N/A,#N/A,FALSE,"Staffing";#N/A,#N/A,FALSE,"Hires";#N/A,#N/A,FALSE,"Assumptions"}</definedName>
    <definedName name="bb_5_2" hidden="1">{#N/A,#N/A,FALSE,"Assessment";#N/A,#N/A,FALSE,"Staffing";#N/A,#N/A,FALSE,"Hires";#N/A,#N/A,FALSE,"Assumptions"}</definedName>
    <definedName name="bb_5_3" hidden="1">{#N/A,#N/A,FALSE,"Assessment";#N/A,#N/A,FALSE,"Staffing";#N/A,#N/A,FALSE,"Hires";#N/A,#N/A,FALSE,"Assumptions"}</definedName>
    <definedName name="bb_5_4" hidden="1">{#N/A,#N/A,FALSE,"Assessment";#N/A,#N/A,FALSE,"Staffing";#N/A,#N/A,FALSE,"Hires";#N/A,#N/A,FALSE,"Assumptions"}</definedName>
    <definedName name="bb_5_5" hidden="1">{#N/A,#N/A,FALSE,"Assessment";#N/A,#N/A,FALSE,"Staffing";#N/A,#N/A,FALSE,"Hires";#N/A,#N/A,FALSE,"Assumptions"}</definedName>
    <definedName name="BBB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BBB_1" hidden="1">{"Customer with Site Equipment",#N/A,FALSE,"BASIC"}</definedName>
    <definedName name="bbb_1_1" hidden="1">{"standalone1",#N/A,FALSE,"DCFBase";"standalone2",#N/A,FALSE,"DCFBase"}</definedName>
    <definedName name="bbb_1_2" hidden="1">{"standalone1",#N/A,FALSE,"DCFBase";"standalone2",#N/A,FALSE,"DCFBase"}</definedName>
    <definedName name="bbb_1_3" hidden="1">{"standalone1",#N/A,FALSE,"DCFBase";"standalone2",#N/A,FALSE,"DCFBase"}</definedName>
    <definedName name="bbb_1_4" hidden="1">{"standalone1",#N/A,FALSE,"DCFBase";"standalone2",#N/A,FALSE,"DCFBase"}</definedName>
    <definedName name="bbb_1_5" hidden="1">{"standalone1",#N/A,FALSE,"DCFBase";"standalone2",#N/A,FALSE,"DCFBase"}</definedName>
    <definedName name="bbb_2" hidden="1">{#N/A,#N/A,FALSE,"Aging Summary";#N/A,#N/A,FALSE,"Ratio Analysis";#N/A,#N/A,FALSE,"Test 120 Day Accts";#N/A,#N/A,FALSE,"Tickmarks"}</definedName>
    <definedName name="bbb_2_1" hidden="1">{"standalone1",#N/A,FALSE,"DCFBase";"standalone2",#N/A,FALSE,"DCFBase"}</definedName>
    <definedName name="bbb_2_2" hidden="1">{"standalone1",#N/A,FALSE,"DCFBase";"standalone2",#N/A,FALSE,"DCFBase"}</definedName>
    <definedName name="bbb_2_3" hidden="1">{"standalone1",#N/A,FALSE,"DCFBase";"standalone2",#N/A,FALSE,"DCFBase"}</definedName>
    <definedName name="bbb_2_4" hidden="1">{"standalone1",#N/A,FALSE,"DCFBase";"standalone2",#N/A,FALSE,"DCFBase"}</definedName>
    <definedName name="bbb_2_5" hidden="1">{"standalone1",#N/A,FALSE,"DCFBase";"standalone2",#N/A,FALSE,"DCFBase"}</definedName>
    <definedName name="bbb_3" hidden="1">{#N/A,#N/A,FALSE,"Aging Summary";#N/A,#N/A,FALSE,"Ratio Analysis";#N/A,#N/A,FALSE,"Test 120 Day Accts";#N/A,#N/A,FALSE,"Tickmarks"}</definedName>
    <definedName name="bbb_3_1" hidden="1">{"standalone1",#N/A,FALSE,"DCFBase";"standalone2",#N/A,FALSE,"DCFBase"}</definedName>
    <definedName name="bbb_3_2" hidden="1">{"standalone1",#N/A,FALSE,"DCFBase";"standalone2",#N/A,FALSE,"DCFBase"}</definedName>
    <definedName name="bbb_3_3" hidden="1">{"standalone1",#N/A,FALSE,"DCFBase";"standalone2",#N/A,FALSE,"DCFBase"}</definedName>
    <definedName name="bbb_3_4" hidden="1">{"standalone1",#N/A,FALSE,"DCFBase";"standalone2",#N/A,FALSE,"DCFBase"}</definedName>
    <definedName name="bbb_3_5" hidden="1">{"standalone1",#N/A,FALSE,"DCFBase";"standalone2",#N/A,FALSE,"DCFBase"}</definedName>
    <definedName name="bbb_4" hidden="1">{"standalone1",#N/A,FALSE,"DCFBase";"standalone2",#N/A,FALSE,"DCFBase"}</definedName>
    <definedName name="bbb_4_1" hidden="1">{"standalone1",#N/A,FALSE,"DCFBase";"standalone2",#N/A,FALSE,"DCFBase"}</definedName>
    <definedName name="bbb_4_2" hidden="1">{"standalone1",#N/A,FALSE,"DCFBase";"standalone2",#N/A,FALSE,"DCFBase"}</definedName>
    <definedName name="bbb_4_3" hidden="1">{"standalone1",#N/A,FALSE,"DCFBase";"standalone2",#N/A,FALSE,"DCFBase"}</definedName>
    <definedName name="bbb_4_4" hidden="1">{"standalone1",#N/A,FALSE,"DCFBase";"standalone2",#N/A,FALSE,"DCFBase"}</definedName>
    <definedName name="bbb_4_5" hidden="1">{"standalone1",#N/A,FALSE,"DCFBase";"standalone2",#N/A,FALSE,"DCFBase"}</definedName>
    <definedName name="bbb_5" hidden="1">{"standalone1",#N/A,FALSE,"DCFBase";"standalone2",#N/A,FALSE,"DCFBase"}</definedName>
    <definedName name="bbb_5_1" hidden="1">{"standalone1",#N/A,FALSE,"DCFBase";"standalone2",#N/A,FALSE,"DCFBase"}</definedName>
    <definedName name="bbb_5_2" hidden="1">{"standalone1",#N/A,FALSE,"DCFBase";"standalone2",#N/A,FALSE,"DCFBase"}</definedName>
    <definedName name="bbb_5_3" hidden="1">{"standalone1",#N/A,FALSE,"DCFBase";"standalone2",#N/A,FALSE,"DCFBase"}</definedName>
    <definedName name="bbb_5_4" hidden="1">{"standalone1",#N/A,FALSE,"DCFBase";"standalone2",#N/A,FALSE,"DCFBase"}</definedName>
    <definedName name="bbb_5_5" hidden="1">{"standalone1",#N/A,FALSE,"DCFBase";"standalone2",#N/A,FALSE,"DCFBase"}</definedName>
    <definedName name="bbbb" hidden="1">{"'Model'!$A$1:$N$53"}</definedName>
    <definedName name="bbbbb" hidden="1">{#N/A,#N/A,FALSE,"Assessment";#N/A,#N/A,FALSE,"Staffing";#N/A,#N/A,FALSE,"Hires";#N/A,#N/A,FALSE,"Assumptions"}</definedName>
    <definedName name="bbbbb_1" hidden="1">{#N/A,#N/A,FALSE,"Assessment";#N/A,#N/A,FALSE,"Staffing";#N/A,#N/A,FALSE,"Hires";#N/A,#N/A,FALSE,"Assumptions"}</definedName>
    <definedName name="bbbbb_1_1" hidden="1">{#N/A,#N/A,FALSE,"Assessment";#N/A,#N/A,FALSE,"Staffing";#N/A,#N/A,FALSE,"Hires";#N/A,#N/A,FALSE,"Assumptions"}</definedName>
    <definedName name="bbbbb_1_2" hidden="1">{#N/A,#N/A,FALSE,"Assessment";#N/A,#N/A,FALSE,"Staffing";#N/A,#N/A,FALSE,"Hires";#N/A,#N/A,FALSE,"Assumptions"}</definedName>
    <definedName name="bbbbb_1_3" hidden="1">{#N/A,#N/A,FALSE,"Assessment";#N/A,#N/A,FALSE,"Staffing";#N/A,#N/A,FALSE,"Hires";#N/A,#N/A,FALSE,"Assumptions"}</definedName>
    <definedName name="bbbbb_1_4" hidden="1">{#N/A,#N/A,FALSE,"Assessment";#N/A,#N/A,FALSE,"Staffing";#N/A,#N/A,FALSE,"Hires";#N/A,#N/A,FALSE,"Assumptions"}</definedName>
    <definedName name="bbbbb_1_5" hidden="1">{#N/A,#N/A,FALSE,"Assessment";#N/A,#N/A,FALSE,"Staffing";#N/A,#N/A,FALSE,"Hires";#N/A,#N/A,FALSE,"Assumptions"}</definedName>
    <definedName name="bbbbb_2" hidden="1">{#N/A,#N/A,FALSE,"Assessment";#N/A,#N/A,FALSE,"Staffing";#N/A,#N/A,FALSE,"Hires";#N/A,#N/A,FALSE,"Assumptions"}</definedName>
    <definedName name="bbbbb_2_1" hidden="1">{#N/A,#N/A,FALSE,"Assessment";#N/A,#N/A,FALSE,"Staffing";#N/A,#N/A,FALSE,"Hires";#N/A,#N/A,FALSE,"Assumptions"}</definedName>
    <definedName name="bbbbb_2_2" hidden="1">{#N/A,#N/A,FALSE,"Assessment";#N/A,#N/A,FALSE,"Staffing";#N/A,#N/A,FALSE,"Hires";#N/A,#N/A,FALSE,"Assumptions"}</definedName>
    <definedName name="bbbbb_2_3" hidden="1">{#N/A,#N/A,FALSE,"Assessment";#N/A,#N/A,FALSE,"Staffing";#N/A,#N/A,FALSE,"Hires";#N/A,#N/A,FALSE,"Assumptions"}</definedName>
    <definedName name="bbbbb_2_4" hidden="1">{#N/A,#N/A,FALSE,"Assessment";#N/A,#N/A,FALSE,"Staffing";#N/A,#N/A,FALSE,"Hires";#N/A,#N/A,FALSE,"Assumptions"}</definedName>
    <definedName name="bbbbb_2_5" hidden="1">{#N/A,#N/A,FALSE,"Assessment";#N/A,#N/A,FALSE,"Staffing";#N/A,#N/A,FALSE,"Hires";#N/A,#N/A,FALSE,"Assumptions"}</definedName>
    <definedName name="bbbbb_3" hidden="1">{#N/A,#N/A,FALSE,"Assessment";#N/A,#N/A,FALSE,"Staffing";#N/A,#N/A,FALSE,"Hires";#N/A,#N/A,FALSE,"Assumptions"}</definedName>
    <definedName name="bbbbb_3_1" hidden="1">{#N/A,#N/A,FALSE,"Assessment";#N/A,#N/A,FALSE,"Staffing";#N/A,#N/A,FALSE,"Hires";#N/A,#N/A,FALSE,"Assumptions"}</definedName>
    <definedName name="bbbbb_3_2" hidden="1">{#N/A,#N/A,FALSE,"Assessment";#N/A,#N/A,FALSE,"Staffing";#N/A,#N/A,FALSE,"Hires";#N/A,#N/A,FALSE,"Assumptions"}</definedName>
    <definedName name="bbbbb_3_3" hidden="1">{#N/A,#N/A,FALSE,"Assessment";#N/A,#N/A,FALSE,"Staffing";#N/A,#N/A,FALSE,"Hires";#N/A,#N/A,FALSE,"Assumptions"}</definedName>
    <definedName name="bbbbb_3_4" hidden="1">{#N/A,#N/A,FALSE,"Assessment";#N/A,#N/A,FALSE,"Staffing";#N/A,#N/A,FALSE,"Hires";#N/A,#N/A,FALSE,"Assumptions"}</definedName>
    <definedName name="bbbbb_3_5" hidden="1">{#N/A,#N/A,FALSE,"Assessment";#N/A,#N/A,FALSE,"Staffing";#N/A,#N/A,FALSE,"Hires";#N/A,#N/A,FALSE,"Assumptions"}</definedName>
    <definedName name="bbbbb_4" hidden="1">{#N/A,#N/A,FALSE,"Assessment";#N/A,#N/A,FALSE,"Staffing";#N/A,#N/A,FALSE,"Hires";#N/A,#N/A,FALSE,"Assumptions"}</definedName>
    <definedName name="bbbbb_4_1" hidden="1">{#N/A,#N/A,FALSE,"Assessment";#N/A,#N/A,FALSE,"Staffing";#N/A,#N/A,FALSE,"Hires";#N/A,#N/A,FALSE,"Assumptions"}</definedName>
    <definedName name="bbbbb_4_2" hidden="1">{#N/A,#N/A,FALSE,"Assessment";#N/A,#N/A,FALSE,"Staffing";#N/A,#N/A,FALSE,"Hires";#N/A,#N/A,FALSE,"Assumptions"}</definedName>
    <definedName name="bbbbb_4_3" hidden="1">{#N/A,#N/A,FALSE,"Assessment";#N/A,#N/A,FALSE,"Staffing";#N/A,#N/A,FALSE,"Hires";#N/A,#N/A,FALSE,"Assumptions"}</definedName>
    <definedName name="bbbbb_4_4" hidden="1">{#N/A,#N/A,FALSE,"Assessment";#N/A,#N/A,FALSE,"Staffing";#N/A,#N/A,FALSE,"Hires";#N/A,#N/A,FALSE,"Assumptions"}</definedName>
    <definedName name="bbbbb_4_5" hidden="1">{#N/A,#N/A,FALSE,"Assessment";#N/A,#N/A,FALSE,"Staffing";#N/A,#N/A,FALSE,"Hires";#N/A,#N/A,FALSE,"Assumptions"}</definedName>
    <definedName name="bbbbb_5" hidden="1">{#N/A,#N/A,FALSE,"Assessment";#N/A,#N/A,FALSE,"Staffing";#N/A,#N/A,FALSE,"Hires";#N/A,#N/A,FALSE,"Assumptions"}</definedName>
    <definedName name="bbbbb_5_1" hidden="1">{#N/A,#N/A,FALSE,"Assessment";#N/A,#N/A,FALSE,"Staffing";#N/A,#N/A,FALSE,"Hires";#N/A,#N/A,FALSE,"Assumptions"}</definedName>
    <definedName name="bbbbb_5_2" hidden="1">{#N/A,#N/A,FALSE,"Assessment";#N/A,#N/A,FALSE,"Staffing";#N/A,#N/A,FALSE,"Hires";#N/A,#N/A,FALSE,"Assumptions"}</definedName>
    <definedName name="bbbbb_5_3" hidden="1">{#N/A,#N/A,FALSE,"Assessment";#N/A,#N/A,FALSE,"Staffing";#N/A,#N/A,FALSE,"Hires";#N/A,#N/A,FALSE,"Assumptions"}</definedName>
    <definedName name="bbbbb_5_4" hidden="1">{#N/A,#N/A,FALSE,"Assessment";#N/A,#N/A,FALSE,"Staffing";#N/A,#N/A,FALSE,"Hires";#N/A,#N/A,FALSE,"Assumptions"}</definedName>
    <definedName name="bbbbb_5_5" hidden="1">{#N/A,#N/A,FALSE,"Assessment";#N/A,#N/A,FALSE,"Staffing";#N/A,#N/A,FALSE,"Hires";#N/A,#N/A,FALSE,"Assumptions"}</definedName>
    <definedName name="BBBBBB" hidden="1">{#N/A,#N/A,FALSE,"REPORT"}</definedName>
    <definedName name="BBBBBBBBB" hidden="1">{#N/A,#N/A,FALSE,"REPORT"}</definedName>
    <definedName name="bbbbbbbbbbbb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bbbbbbbbbbbbb" hidden="1">{#N/A,#N/A,FALSE,"Pharm";#N/A,#N/A,FALSE,"WWCM"}</definedName>
    <definedName name="BBD" hidden="1">{#N/A,#N/A,FALSE,"PRJCTED QTRLY QTY's"}</definedName>
    <definedName name="bbg" hidden="1">{#N/A,#N/A,FALSE,"JIM REPORT 1"}</definedName>
    <definedName name="bbt" hidden="1">{#N/A,#N/A,FALSE,"DI 2 YEAR MASTER SCHEDULE"}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Y_Hand">!#REF!</definedName>
    <definedName name="BBY_Net">!#REF!</definedName>
    <definedName name="BBY_UPC">!#REF!</definedName>
    <definedName name="BBYCA_Net">!#REF!</definedName>
    <definedName name="BBYCA_UPC">!#REF!</definedName>
    <definedName name="BCAT">#REF!</definedName>
    <definedName name="bccv" hidden="1">{"NOPCAPEVA",#N/A,FALSE,"Nopat";"FCFCSTAR",#N/A,FALSE,"FCFVAL";"EVAVL",#N/A,FALSE,"EVAVAL";"LEASE",#N/A,FALSE,"OpLease"}</definedName>
    <definedName name="bcd" hidden="1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bcomps" hidden="1">{"fdsup://Directions/FAT Viewer?action=UPDATE&amp;creator=factset&amp;DOC_NAME=fat:reuters_annual_source_window.fat&amp;display_string=Audit&amp;DYN_ARGS=TRUE&amp;VAR:ID1=569878&amp;VAR:RCODE=NIBX&amp;VAR:SDATE=20071299&amp;VAR:FREQ=Y&amp;VAR:RELITEM=RF&amp;VAR:CURRENCY=&amp;VAR:CURRSOURCE=EXSHARE&amp;VA","R:NATFREQ=ANNUAL&amp;VAR:RFIELD=FINALIZED&amp;VAR:DB_TYPE=&amp;VAR:UNITS=M&amp;window=popup&amp;width=450&amp;height=300&amp;START_MAXIMIZED=FALSE"}</definedName>
    <definedName name="BCONCERN" hidden="1">FALSE</definedName>
    <definedName name="bcvxz" hidden="1">{"NOPCAPEVA",#N/A,FALSE,"Nopat";"FCFCSTAR",#N/A,FALSE,"FCFVAL";"EVAVL",#N/A,FALSE,"EVAVAL";"LEASE",#N/A,FALSE,"OpLease"}</definedName>
    <definedName name="bcz" hidden="1">{"AnnInc",#N/A,TRUE,"Inc";"QtrInc1",#N/A,TRUE,"Inc";"Balance",#N/A,TRUE,"Bal";"Cflow",#N/A,TRUE,"Cash"}</definedName>
    <definedName name="bd">#REF!</definedName>
    <definedName name="BDAT">#REF!</definedName>
    <definedName name="bdm_1" hidden="1">#REF!</definedName>
    <definedName name="bdm_2" hidden="1">#REF!</definedName>
    <definedName name="bdm_3" hidden="1">#REF!</definedName>
    <definedName name="BDNo">#REF!</definedName>
    <definedName name="bdxc" hidden="1">{"NOPCAPEVA",#N/A,FALSE,"Nopat";"FCFCSTAR",#N/A,FALSE,"FCFVAL";"EVAVL",#N/A,FALSE,"EVAVAL";"LEASE",#N/A,FALSE,"OpLease"}</definedName>
    <definedName name="beacua" hidden="1">{"Headcount Worksheet",#N/A,FALSE,"HEADCOUNT"}</definedName>
    <definedName name="Bear">#REF!</definedName>
    <definedName name="Bear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F">!#REF!</definedName>
    <definedName name="BEFeXToEUR" localSheetId="9" hidden="1">1/EUREXTOBEF</definedName>
    <definedName name="Belgium">#REF!</definedName>
    <definedName name="belnew" hidden="1">{"IS",#N/A,FALSE,"IS";"RPTIS",#N/A,FALSE,"RPTIS";"STATS",#N/A,FALSE,"STATS";"CELL",#N/A,FALSE,"CELL";"BS",#N/A,FALSE,"BS"}</definedName>
    <definedName name="belnew_1" hidden="1">{"IS",#N/A,FALSE,"IS";"RPTIS",#N/A,FALSE,"RPTIS";"STATS",#N/A,FALSE,"STATS";"CELL",#N/A,FALSE,"CELL";"BS",#N/A,FALSE,"BS"}</definedName>
    <definedName name="belnew_1_1" hidden="1">{"IS",#N/A,FALSE,"IS";"RPTIS",#N/A,FALSE,"RPTIS";"STATS",#N/A,FALSE,"STATS";"CELL",#N/A,FALSE,"CELL";"BS",#N/A,FALSE,"BS"}</definedName>
    <definedName name="belnew_1_2" hidden="1">{"IS",#N/A,FALSE,"IS";"RPTIS",#N/A,FALSE,"RPTIS";"STATS",#N/A,FALSE,"STATS";"CELL",#N/A,FALSE,"CELL";"BS",#N/A,FALSE,"BS"}</definedName>
    <definedName name="belnew_1_3" hidden="1">{"IS",#N/A,FALSE,"IS";"RPTIS",#N/A,FALSE,"RPTIS";"STATS",#N/A,FALSE,"STATS";"CELL",#N/A,FALSE,"CELL";"BS",#N/A,FALSE,"BS"}</definedName>
    <definedName name="belnew_1_4" hidden="1">{"IS",#N/A,FALSE,"IS";"RPTIS",#N/A,FALSE,"RPTIS";"STATS",#N/A,FALSE,"STATS";"CELL",#N/A,FALSE,"CELL";"BS",#N/A,FALSE,"BS"}</definedName>
    <definedName name="belnew_1_5" hidden="1">{"IS",#N/A,FALSE,"IS";"RPTIS",#N/A,FALSE,"RPTIS";"STATS",#N/A,FALSE,"STATS";"CELL",#N/A,FALSE,"CELL";"BS",#N/A,FALSE,"BS"}</definedName>
    <definedName name="belnew_2" hidden="1">{"IS",#N/A,FALSE,"IS";"RPTIS",#N/A,FALSE,"RPTIS";"STATS",#N/A,FALSE,"STATS";"CELL",#N/A,FALSE,"CELL";"BS",#N/A,FALSE,"BS"}</definedName>
    <definedName name="belnew_2_1" hidden="1">{"IS",#N/A,FALSE,"IS";"RPTIS",#N/A,FALSE,"RPTIS";"STATS",#N/A,FALSE,"STATS";"CELL",#N/A,FALSE,"CELL";"BS",#N/A,FALSE,"BS"}</definedName>
    <definedName name="belnew_2_2" hidden="1">{"IS",#N/A,FALSE,"IS";"RPTIS",#N/A,FALSE,"RPTIS";"STATS",#N/A,FALSE,"STATS";"CELL",#N/A,FALSE,"CELL";"BS",#N/A,FALSE,"BS"}</definedName>
    <definedName name="belnew_2_3" hidden="1">{"IS",#N/A,FALSE,"IS";"RPTIS",#N/A,FALSE,"RPTIS";"STATS",#N/A,FALSE,"STATS";"CELL",#N/A,FALSE,"CELL";"BS",#N/A,FALSE,"BS"}</definedName>
    <definedName name="belnew_2_4" hidden="1">{"IS",#N/A,FALSE,"IS";"RPTIS",#N/A,FALSE,"RPTIS";"STATS",#N/A,FALSE,"STATS";"CELL",#N/A,FALSE,"CELL";"BS",#N/A,FALSE,"BS"}</definedName>
    <definedName name="belnew_2_5" hidden="1">{"IS",#N/A,FALSE,"IS";"RPTIS",#N/A,FALSE,"RPTIS";"STATS",#N/A,FALSE,"STATS";"CELL",#N/A,FALSE,"CELL";"BS",#N/A,FALSE,"BS"}</definedName>
    <definedName name="belnew_3" hidden="1">{"IS",#N/A,FALSE,"IS";"RPTIS",#N/A,FALSE,"RPTIS";"STATS",#N/A,FALSE,"STATS";"CELL",#N/A,FALSE,"CELL";"BS",#N/A,FALSE,"BS"}</definedName>
    <definedName name="belnew_3_1" hidden="1">{"IS",#N/A,FALSE,"IS";"RPTIS",#N/A,FALSE,"RPTIS";"STATS",#N/A,FALSE,"STATS";"CELL",#N/A,FALSE,"CELL";"BS",#N/A,FALSE,"BS"}</definedName>
    <definedName name="belnew_3_2" hidden="1">{"IS",#N/A,FALSE,"IS";"RPTIS",#N/A,FALSE,"RPTIS";"STATS",#N/A,FALSE,"STATS";"CELL",#N/A,FALSE,"CELL";"BS",#N/A,FALSE,"BS"}</definedName>
    <definedName name="belnew_3_3" hidden="1">{"IS",#N/A,FALSE,"IS";"RPTIS",#N/A,FALSE,"RPTIS";"STATS",#N/A,FALSE,"STATS";"CELL",#N/A,FALSE,"CELL";"BS",#N/A,FALSE,"BS"}</definedName>
    <definedName name="belnew_3_4" hidden="1">{"IS",#N/A,FALSE,"IS";"RPTIS",#N/A,FALSE,"RPTIS";"STATS",#N/A,FALSE,"STATS";"CELL",#N/A,FALSE,"CELL";"BS",#N/A,FALSE,"BS"}</definedName>
    <definedName name="belnew_3_5" hidden="1">{"IS",#N/A,FALSE,"IS";"RPTIS",#N/A,FALSE,"RPTIS";"STATS",#N/A,FALSE,"STATS";"CELL",#N/A,FALSE,"CELL";"BS",#N/A,FALSE,"BS"}</definedName>
    <definedName name="belnew_4" hidden="1">{"IS",#N/A,FALSE,"IS";"RPTIS",#N/A,FALSE,"RPTIS";"STATS",#N/A,FALSE,"STATS";"CELL",#N/A,FALSE,"CELL";"BS",#N/A,FALSE,"BS"}</definedName>
    <definedName name="belnew_4_1" hidden="1">{"IS",#N/A,FALSE,"IS";"RPTIS",#N/A,FALSE,"RPTIS";"STATS",#N/A,FALSE,"STATS";"CELL",#N/A,FALSE,"CELL";"BS",#N/A,FALSE,"BS"}</definedName>
    <definedName name="belnew_4_2" hidden="1">{"IS",#N/A,FALSE,"IS";"RPTIS",#N/A,FALSE,"RPTIS";"STATS",#N/A,FALSE,"STATS";"CELL",#N/A,FALSE,"CELL";"BS",#N/A,FALSE,"BS"}</definedName>
    <definedName name="belnew_4_3" hidden="1">{"IS",#N/A,FALSE,"IS";"RPTIS",#N/A,FALSE,"RPTIS";"STATS",#N/A,FALSE,"STATS";"CELL",#N/A,FALSE,"CELL";"BS",#N/A,FALSE,"BS"}</definedName>
    <definedName name="belnew_4_4" hidden="1">{"IS",#N/A,FALSE,"IS";"RPTIS",#N/A,FALSE,"RPTIS";"STATS",#N/A,FALSE,"STATS";"CELL",#N/A,FALSE,"CELL";"BS",#N/A,FALSE,"BS"}</definedName>
    <definedName name="belnew_4_5" hidden="1">{"IS",#N/A,FALSE,"IS";"RPTIS",#N/A,FALSE,"RPTIS";"STATS",#N/A,FALSE,"STATS";"CELL",#N/A,FALSE,"CELL";"BS",#N/A,FALSE,"BS"}</definedName>
    <definedName name="belnew_5" hidden="1">{"IS",#N/A,FALSE,"IS";"RPTIS",#N/A,FALSE,"RPTIS";"STATS",#N/A,FALSE,"STATS";"CELL",#N/A,FALSE,"CELL";"BS",#N/A,FALSE,"BS"}</definedName>
    <definedName name="belnew_5_1" hidden="1">{"IS",#N/A,FALSE,"IS";"RPTIS",#N/A,FALSE,"RPTIS";"STATS",#N/A,FALSE,"STATS";"CELL",#N/A,FALSE,"CELL";"BS",#N/A,FALSE,"BS"}</definedName>
    <definedName name="belnew_5_2" hidden="1">{"IS",#N/A,FALSE,"IS";"RPTIS",#N/A,FALSE,"RPTIS";"STATS",#N/A,FALSE,"STATS";"CELL",#N/A,FALSE,"CELL";"BS",#N/A,FALSE,"BS"}</definedName>
    <definedName name="belnew_5_3" hidden="1">{"IS",#N/A,FALSE,"IS";"RPTIS",#N/A,FALSE,"RPTIS";"STATS",#N/A,FALSE,"STATS";"CELL",#N/A,FALSE,"CELL";"BS",#N/A,FALSE,"BS"}</definedName>
    <definedName name="belnew_5_4" hidden="1">{"IS",#N/A,FALSE,"IS";"RPTIS",#N/A,FALSE,"RPTIS";"STATS",#N/A,FALSE,"STATS";"CELL",#N/A,FALSE,"CELL";"BS",#N/A,FALSE,"BS"}</definedName>
    <definedName name="belnew_5_5" hidden="1">{"IS",#N/A,FALSE,"IS";"RPTIS",#N/A,FALSE,"RPTIS";"STATS",#N/A,FALSE,"STATS";"CELL",#N/A,FALSE,"CELL";"BS",#N/A,FALSE,"BS"}</definedName>
    <definedName name="Benefits_Realized">#REF!</definedName>
    <definedName name="Beratertag">#REF!</definedName>
    <definedName name="BERRY">#REF!</definedName>
    <definedName name="BETSIBSTVOtherCurrAssets">#REF!</definedName>
    <definedName name="BETSIBSTVOtherGAndA">#REF!</definedName>
    <definedName name="BETSIBSTVPrepayments">#REF!</definedName>
    <definedName name="BETSIBSTVReserves">#REF!</definedName>
    <definedName name="BETSIBSTVRevenue">#REF!</definedName>
    <definedName name="BETSIBSTVSalesStaff">#REF!</definedName>
    <definedName name="BETSIBSTVShareCapital">#REF!</definedName>
    <definedName name="BETSIBSTVTotalFixedAssets">#REF!</definedName>
    <definedName name="BETSICA">#REF!</definedName>
    <definedName name="BETSICapex">#REF!</definedName>
    <definedName name="BETSICapexCalc">#REF!</definedName>
    <definedName name="BETSICapexIn">#REF!</definedName>
    <definedName name="BETSICarCostIn">#REF!</definedName>
    <definedName name="BETSICars">#REF!</definedName>
    <definedName name="BETSICarsAccumDepn">#REF!</definedName>
    <definedName name="BETSICarsCapex">#REF!</definedName>
    <definedName name="BETSICarsCapexIn">#REF!</definedName>
    <definedName name="BETSICarsDepnCharge">#REF!</definedName>
    <definedName name="BETSICarsDepnRate">#REF!</definedName>
    <definedName name="BETSICarsNBV">#REF!</definedName>
    <definedName name="BETSICarsToDeprec">#REF!</definedName>
    <definedName name="BETSICarsUsefulLife">#REF!</definedName>
    <definedName name="BETSICash">#REF!</definedName>
    <definedName name="BETSICashAvailable">#REF!</definedName>
    <definedName name="BETSICashInterestRecd">#REF!</definedName>
    <definedName name="BETSICashTax">#REF!</definedName>
    <definedName name="BETSICashTaxesCalc">#REF!</definedName>
    <definedName name="BETSICEOCarCosts">#REF!</definedName>
    <definedName name="BETSICEOCarIn">#REF!</definedName>
    <definedName name="BETSICEOExpensesCosts">#REF!</definedName>
    <definedName name="BETSICEOFTEIn">#REF!</definedName>
    <definedName name="BETSICEOMonthlySalary">#REF!</definedName>
    <definedName name="BETSICEONewEmp">#REF!</definedName>
    <definedName name="BETSICEONHIPensionsCosts">#REF!</definedName>
    <definedName name="BETSICEORecruitmentCosts">#REF!</definedName>
    <definedName name="BETSICEOSalaryCosts">#REF!</definedName>
    <definedName name="BETSICEOSalaryIn">#REF!</definedName>
    <definedName name="BETSICEOSalBenCosts">#REF!</definedName>
    <definedName name="BETSICFOCarCosts">#REF!</definedName>
    <definedName name="BETSICFOCarIn">#REF!</definedName>
    <definedName name="BETSICFOExpensesCosts">#REF!</definedName>
    <definedName name="BETSICFOFTEIn">#REF!</definedName>
    <definedName name="BETSICFOMonthlySalary">#REF!</definedName>
    <definedName name="BETSICFONewEmp">#REF!</definedName>
    <definedName name="BETSICFONHIPensionsCosts">#REF!</definedName>
    <definedName name="BETSICFORecruitmentCosts">#REF!</definedName>
    <definedName name="BETSICFOSalaryCosts">#REF!</definedName>
    <definedName name="BETSICFOSalaryIn">#REF!</definedName>
    <definedName name="BETSICFOSalBenCosts">#REF!</definedName>
    <definedName name="BETSICL">#REF!</definedName>
    <definedName name="BETSIClosingCash">#REF!</definedName>
    <definedName name="BETSIClosingCashPrevious">#REF!</definedName>
    <definedName name="BETSIClosingCreditors">#REF!</definedName>
    <definedName name="BETSIClosingDebtors">#REF!</definedName>
    <definedName name="BETSIClosingDeferredIncome">#REF!</definedName>
    <definedName name="BETSIClosingOtherCurrentAssets">#REF!</definedName>
    <definedName name="BETSIClosingOtherCurrentLiabilities">#REF!</definedName>
    <definedName name="BETSIClosingPrepayments">#REF!</definedName>
    <definedName name="BETSIClosingTaxesPayable">#REF!</definedName>
    <definedName name="BETSICommDirCarCosts">#REF!</definedName>
    <definedName name="BETSICommDirCarIn">#REF!</definedName>
    <definedName name="BETSICommDirExpensesCosts">#REF!</definedName>
    <definedName name="BETSICommDirFTEIn">#REF!</definedName>
    <definedName name="BETSICommDirMonthlySalary">#REF!</definedName>
    <definedName name="BETSICommDirNewEmp">#REF!</definedName>
    <definedName name="BETSICommDirNHIPensionsCosts">#REF!</definedName>
    <definedName name="BETSICommDirRecruitmentCosts">#REF!</definedName>
    <definedName name="BETSICommDirSalaryCosts">#REF!</definedName>
    <definedName name="BETSICommDirSalaryIn">#REF!</definedName>
    <definedName name="BETSICommDirSalBenCosts">#REF!</definedName>
    <definedName name="BETSIConstructionCosts">#REF!</definedName>
    <definedName name="BETSIConstructionCostsIn">#REF!</definedName>
    <definedName name="BETSICorporateTax">#REF!</definedName>
    <definedName name="BETSICorporateTaxIn">#REF!</definedName>
    <definedName name="BETSICreditors">#REF!</definedName>
    <definedName name="BETSICreditorsMovement">#REF!</definedName>
    <definedName name="BETSICummCars">#REF!</definedName>
    <definedName name="BETSICummCarsToRemove">#REF!</definedName>
    <definedName name="BETSICummFA">#REF!</definedName>
    <definedName name="BETSICummFAToRemove">#REF!</definedName>
    <definedName name="BETSICummLand">#REF!</definedName>
    <definedName name="BETSICummOtherEquip">#REF!</definedName>
    <definedName name="BETSICummOtherEquipToRemove">#REF!</definedName>
    <definedName name="BETSICurrentLiabExcludingOD">#REF!</definedName>
    <definedName name="BETSIDebtorsMovement">#REF!</definedName>
    <definedName name="BETSIDebtServicePayments">#REF!</definedName>
    <definedName name="BETSIDeferredIncome">#REF!</definedName>
    <definedName name="BETSIDeferredIncomeMovement">#REF!</definedName>
    <definedName name="BETSIDepnCharge">#REF!</definedName>
    <definedName name="BETSIDepnRate">#REF!</definedName>
    <definedName name="BETSIDepnRateCarsIn">#REF!</definedName>
    <definedName name="BETSIDepnRateIn">#REF!</definedName>
    <definedName name="BETSIDepnRateOtherIn">#REF!</definedName>
    <definedName name="BETSIDepnRateRacing">#REF!</definedName>
    <definedName name="BETSIDepnRateRacingIn">#REF!</definedName>
    <definedName name="BETSIDepreciationCalc">#REF!</definedName>
    <definedName name="BETSIDirectCosts">#REF!</definedName>
    <definedName name="BETSIDividends">#REF!</definedName>
    <definedName name="BETSIDividendsCF">#REF!</definedName>
    <definedName name="BETSIDividendsIn">#REF!</definedName>
    <definedName name="BETSIDSCR">#REF!</definedName>
    <definedName name="BETSIEBIT">#REF!</definedName>
    <definedName name="BETSIEBITCalc">#REF!</definedName>
    <definedName name="BETSIEBITDA">#REF!</definedName>
    <definedName name="BETSIEBT">#REF!</definedName>
    <definedName name="BETSIEntityCreditors">#REF!</definedName>
    <definedName name="BETSIEquity">#REF!</definedName>
    <definedName name="BETSIEquityRaised">#REF!</definedName>
    <definedName name="BETSIEquityRaisedCalc">#REF!</definedName>
    <definedName name="BETSIEquityRaisedIn">#REF!</definedName>
    <definedName name="BETSIEquityRedeemed">#REF!</definedName>
    <definedName name="BETSIEquityRedeemedCalc">#REF!</definedName>
    <definedName name="BETSIEquityRedeemedIn">#REF!</definedName>
    <definedName name="BETSIExpensesIn">#REF!</definedName>
    <definedName name="BETSIFA">#REF!</definedName>
    <definedName name="BETSIFAToDeprec">#REF!</definedName>
    <definedName name="BETSIFirstMonthTaxPaid">#REF!</definedName>
    <definedName name="BETSIFirstMonthTaxPaidIn">#REF!</definedName>
    <definedName name="BETSIFixedAssets">#REF!</definedName>
    <definedName name="BETSIGAndAStaffCosts">#REF!</definedName>
    <definedName name="BETSIGATaxBenCosts">#REF!</definedName>
    <definedName name="BETSIGLRAccumulatedDepreciation">#REF!</definedName>
    <definedName name="BETSIGLRCapex">#REF!</definedName>
    <definedName name="BETSIGLRCreditors">#REF!</definedName>
    <definedName name="BETSIGLRDebtors">#REF!</definedName>
    <definedName name="BETSIGLRDeferredIncome">#REF!</definedName>
    <definedName name="BETSIGLRDepreciation">#REF!</definedName>
    <definedName name="BETSIGLRDirectCosts">#REF!</definedName>
    <definedName name="BETSIGLREquityRaised">#REF!</definedName>
    <definedName name="BETSIGLREquityRedeemed">#REF!</definedName>
    <definedName name="BETSIGLRGAndAStaff">#REF!</definedName>
    <definedName name="BETSIGLRGrossMargin">#REF!</definedName>
    <definedName name="BETSIGLRGrossMarginPercent">#REF!</definedName>
    <definedName name="BETSIGLRMarketing">#REF!</definedName>
    <definedName name="BETSIGLRMonthlyEquityRaised">#REF!</definedName>
    <definedName name="BETSIGLRMonthlyEquityRedeemed">#REF!</definedName>
    <definedName name="BETSIGLRNetBookValue">#REF!</definedName>
    <definedName name="BETSIGLROfficeCosts">#REF!</definedName>
    <definedName name="BETSIGLROtherCurrAssets">#REF!</definedName>
    <definedName name="BETSIGLROtherCurrentLiab">#REF!</definedName>
    <definedName name="BETSIGLROtherGAndA">#REF!</definedName>
    <definedName name="BETSIGLRPrepayments">#REF!</definedName>
    <definedName name="BETSIGLRReserves">#REF!</definedName>
    <definedName name="BETSIGLRRevenue">#REF!</definedName>
    <definedName name="BETSIGLRSalesStaff">#REF!</definedName>
    <definedName name="BETSIGLRShareCapital">#REF!</definedName>
    <definedName name="BETSIGLRTotalFixedAssets">#REF!</definedName>
    <definedName name="BETSIGrossMargin">#REF!</definedName>
    <definedName name="BETSIGrossMarginPercent">#REF!</definedName>
    <definedName name="BETSIHeadMktgCarCosts">#REF!</definedName>
    <definedName name="BETSIHeadMktgCarIn">#REF!</definedName>
    <definedName name="BETSIHeadMktgExpensesCosts">#REF!</definedName>
    <definedName name="BETSIHeadMktgFTEIn">#REF!</definedName>
    <definedName name="BETSIHeadMktgMonthlySalary">#REF!</definedName>
    <definedName name="BETSIHeadMktgNewEmp">#REF!</definedName>
    <definedName name="BETSIHeadMktgNHIPensionsCosts">#REF!</definedName>
    <definedName name="BETSIHeadMktgRecruitmentCosts">#REF!</definedName>
    <definedName name="BETSIHeadMktgSalaryCosts">#REF!</definedName>
    <definedName name="BETSIHeadMktgSalaryIn">#REF!</definedName>
    <definedName name="BETSIHeadMktgSalBenCosts">#REF!</definedName>
    <definedName name="BETSIHeadPRCarCosts">#REF!</definedName>
    <definedName name="BETSIHeadPRCarIn">#REF!</definedName>
    <definedName name="BETSIHeadPRExpensesCosts">#REF!</definedName>
    <definedName name="BETSIHeadPRFTEIn">#REF!</definedName>
    <definedName name="BETSIHeadPRMonthlySalary">#REF!</definedName>
    <definedName name="BETSIHeadPRNewEmp">#REF!</definedName>
    <definedName name="BETSIHeadPRNHIPensionsCosts">#REF!</definedName>
    <definedName name="BETSIHeadPRRecruitmentCosts">#REF!</definedName>
    <definedName name="BETSIHeadPRSalaryCosts">#REF!</definedName>
    <definedName name="BETSIHeadPRSalaryIn">#REF!</definedName>
    <definedName name="BETSIHeadPRSalBenCosts">#REF!</definedName>
    <definedName name="BETSIIndirectCostsCreditorCalc">#REF!</definedName>
    <definedName name="BETSIIndirectCreditorDays">#REF!</definedName>
    <definedName name="BETSIIndirectCreditorDaysIn">#REF!</definedName>
    <definedName name="BETSIIndirectCreditorsDaysDifference">#REF!</definedName>
    <definedName name="BETSIIndirectCreditorsFractionOfMonth">#REF!</definedName>
    <definedName name="BETSIIndirectCreditorsIncompleteMonth">#REF!</definedName>
    <definedName name="BETSIIndirectCreditorsPurchasesFraction">#REF!</definedName>
    <definedName name="BETSIIndirectCreditorsStartDate">#REF!</definedName>
    <definedName name="BETSIIndirectCredtiors">#REF!</definedName>
    <definedName name="BETSIInsurance">#REF!</definedName>
    <definedName name="BETSIInsuranceIn">#REF!</definedName>
    <definedName name="BETSIInterest">#REF!</definedName>
    <definedName name="BETSIInterestBankLoanIn">#REF!</definedName>
    <definedName name="BETSIInterestCalc">#REF!</definedName>
    <definedName name="BETSIInterestCashIn">#REF!</definedName>
    <definedName name="BETSIInterestMortgageIn">#REF!</definedName>
    <definedName name="BETSIInterestODIn">#REF!</definedName>
    <definedName name="BETSIInterestOnBankLoan">#REF!</definedName>
    <definedName name="BETSIInterestOnCash">#REF!</definedName>
    <definedName name="BETSIInterestOnMortgage">#REF!</definedName>
    <definedName name="BETSIInterestOnOD">#REF!</definedName>
    <definedName name="BETSIInterestOnOtherLoan">#REF!</definedName>
    <definedName name="BETSIInterestOtherLoanIn">#REF!</definedName>
    <definedName name="BETSIInterestRateBankLoan">#REF!</definedName>
    <definedName name="BETSIInterestRateCash">#REF!</definedName>
    <definedName name="BETSIInterestRateMortgage">#REF!</definedName>
    <definedName name="BETSIInterestRateOD">#REF!</definedName>
    <definedName name="BETSIInterestRateOtherLoan">#REF!</definedName>
    <definedName name="BETSILand">#REF!</definedName>
    <definedName name="BETSILandIn">#REF!</definedName>
    <definedName name="BETSILoan">#REF!</definedName>
    <definedName name="BETSILoanDrawdownsCalc">#REF!</definedName>
    <definedName name="BETSILoanFirstMonthInterestPaidIn">#REF!</definedName>
    <definedName name="BETSILoanInterestPayableMonthsIn">#REF!</definedName>
    <definedName name="BETSILoanRepaymentsCalc">#REF!</definedName>
    <definedName name="BETSIMarketing">#REF!</definedName>
    <definedName name="BETSIMarketingAndPRIn">#REF!</definedName>
    <definedName name="BETSIMarketingPR">#REF!</definedName>
    <definedName name="BETSIMediaRightsDebtors">#REF!</definedName>
    <definedName name="BETSIMonthlyBankLoanRate">#REF!</definedName>
    <definedName name="BETSIMonthlyInterestRateCash">#REF!</definedName>
    <definedName name="BETSIMonthlyInterestRateOD">#REF!</definedName>
    <definedName name="BETSIMonthlyMortgageRate">#REF!</definedName>
    <definedName name="BETSIMonthlyOtherLoanRate">#REF!</definedName>
    <definedName name="BETSIMortgageClosing">#REF!</definedName>
    <definedName name="BETSIMortgageDrawdowns">#REF!</definedName>
    <definedName name="BETSIMortgageDrawdownsIn">#REF!</definedName>
    <definedName name="BETSIMortgageFirstMonthInterestPaidIn">#REF!</definedName>
    <definedName name="BETSIMortgageInterestPaid">#REF!</definedName>
    <definedName name="BETSIMortgageInterestPayableMonthsIn">#REF!</definedName>
    <definedName name="BETSIMortgageRepayments">#REF!</definedName>
    <definedName name="BETSIMortgageRepaymentsIn">#REF!</definedName>
    <definedName name="BETSIMRAccumulatedDepreciation">#REF!</definedName>
    <definedName name="BETSIMRCapex">#REF!</definedName>
    <definedName name="BETSIMRCreditors">#REF!</definedName>
    <definedName name="BETSIMRDeferredIncome">#REF!</definedName>
    <definedName name="BETSIMRDepreciation">#REF!</definedName>
    <definedName name="BETSIMRDirectCosts">#REF!</definedName>
    <definedName name="BETSIMREquityRaised">#REF!</definedName>
    <definedName name="BETSIMREquityRedeemed">#REF!</definedName>
    <definedName name="BETSIMRGAndAStaff">#REF!</definedName>
    <definedName name="BETSIMRGrossMargin">#REF!</definedName>
    <definedName name="BETSIMRGrossMarginPercent">#REF!</definedName>
    <definedName name="BETSIMRMarketing">#REF!</definedName>
    <definedName name="BETSIMRMonthlyEquityRaised">#REF!</definedName>
    <definedName name="BETSIMRMonthlyEquityRedeemed">#REF!</definedName>
    <definedName name="BETSIMRNetBookValue">#REF!</definedName>
    <definedName name="BETSIMROfficeCosts">#REF!</definedName>
    <definedName name="BETSIMROtherCurrAssets">#REF!</definedName>
    <definedName name="BETSIMROtherCurrentLiab">#REF!</definedName>
    <definedName name="BETSIMROtherGAndA">#REF!</definedName>
    <definedName name="BETSIMRPrepayments">#REF!</definedName>
    <definedName name="BETSIMRReserves">#REF!</definedName>
    <definedName name="BETSIMRRevenue">#REF!</definedName>
    <definedName name="BETSIMRSalesStaff">#REF!</definedName>
    <definedName name="BETSIMRShareCapital">#REF!</definedName>
    <definedName name="BETSIMRTotalFixedAssets">#REF!</definedName>
    <definedName name="BETSINBV">#REF!</definedName>
    <definedName name="BETSINetAssets">#REF!</definedName>
    <definedName name="BETSINetAssetsExclCash">#REF!</definedName>
    <definedName name="BETSINetBookValue">#REF!</definedName>
    <definedName name="BETSINetCapexCalc">#REF!</definedName>
    <definedName name="BETSINetCashFlow">#REF!</definedName>
    <definedName name="BETSINetCurrentAssets">#REF!</definedName>
    <definedName name="BETSINetEquityCF">#REF!</definedName>
    <definedName name="BETSINetIncome">#REF!</definedName>
    <definedName name="BETSINetIncomeRE">#REF!</definedName>
    <definedName name="BETSINetLoanCF">#REF!</definedName>
    <definedName name="BETSINHIPensionIn">#REF!</definedName>
    <definedName name="BETSIOfficeCosts">#REF!</definedName>
    <definedName name="BETSIOfficeCostsIn">#REF!</definedName>
    <definedName name="BETSIOnlyFixedAssets">#REF!</definedName>
    <definedName name="BETSIOpCashPrevious">#REF!</definedName>
    <definedName name="BETSIOpeningBankLoanBalance">#REF!</definedName>
    <definedName name="BETSIOpeningCash">#REF!</definedName>
    <definedName name="BETSIOpeningCashIn">#REF!</definedName>
    <definedName name="BETSIOpeningCreditors">#REF!</definedName>
    <definedName name="BETSIOpeningDebtors">#REF!</definedName>
    <definedName name="BETSIOpeningDeferredIncome">#REF!</definedName>
    <definedName name="BETSIOpeningMortgageBalance">#REF!</definedName>
    <definedName name="BETSIOpeningOtherCurrentAssets">#REF!</definedName>
    <definedName name="BETSIOpeningOtherCurrentLiabilities">#REF!</definedName>
    <definedName name="BETSIOpeningOtherLoanBalance">#REF!</definedName>
    <definedName name="BETSIOpeningPrepayments">#REF!</definedName>
    <definedName name="BETSIOpeningShareCapital">#REF!</definedName>
    <definedName name="BETSIOpeningShareCapitalIn">#REF!</definedName>
    <definedName name="BETSIOpeningTaxesPayable">#REF!</definedName>
    <definedName name="BETSIOperatingCashFlow">#REF!</definedName>
    <definedName name="BETSIOtherCurrAssets">#REF!</definedName>
    <definedName name="BETSIOtherCurrentAssets">#REF!</definedName>
    <definedName name="BETSIOtherCurrentAssetsIn">#REF!</definedName>
    <definedName name="BETSIOtherCurrentAssetsMovement">#REF!</definedName>
    <definedName name="BETSIOtherCurrentLiab">#REF!</definedName>
    <definedName name="BETSIOtherCurrentLiabilities">#REF!</definedName>
    <definedName name="BETSIOtherCurrentLiabilitiesIn">#REF!</definedName>
    <definedName name="BETSIOtherCurrentLiabilitiesMovement">#REF!</definedName>
    <definedName name="BETSIOtherEquip">#REF!</definedName>
    <definedName name="BETSIOtherEquipAccumDepn">#REF!</definedName>
    <definedName name="BETSIOtherEquipCapex">#REF!</definedName>
    <definedName name="BETSIOtherEquipCapexIn">#REF!</definedName>
    <definedName name="BETSIOtherEquipDepnCharge">#REF!</definedName>
    <definedName name="BETSIOtherEquipDepnRate">#REF!</definedName>
    <definedName name="BETSIOtherEquipNBV">#REF!</definedName>
    <definedName name="BETSIOtherEquipToDeprec">#REF!</definedName>
    <definedName name="BETSIOtherEquipUsefulLife">#REF!</definedName>
    <definedName name="BETSIOtherFirstMonthInterestPaidIn">#REF!</definedName>
    <definedName name="BETSIOtherGAndA">#REF!</definedName>
    <definedName name="BETSIOtherGAndAIn">#REF!</definedName>
    <definedName name="BETSIOtherInterestPayableMonthsIn">#REF!</definedName>
    <definedName name="BETSIOtherLoanClosing">#REF!</definedName>
    <definedName name="BETSIOtherLoanDrawdowns">#REF!</definedName>
    <definedName name="BETSIOtherLoanDrawdownsIn">#REF!</definedName>
    <definedName name="BETSIOtherLoanInterestPaid">#REF!</definedName>
    <definedName name="BETSIOtherLoanRepayments">#REF!</definedName>
    <definedName name="BETSIOtherLoanRepaymentsIn">#REF!</definedName>
    <definedName name="BETSIOtherLongTermLiabilitiesIn">#REF!</definedName>
    <definedName name="BETSIOtherLTLiabilities">#REF!</definedName>
    <definedName name="BETSIOtherSales">#REF!</definedName>
    <definedName name="BETSIOtherSalesAndMarketing">#REF!</definedName>
    <definedName name="BETSIOtherSalesIn">#REF!</definedName>
    <definedName name="BETSIOverdraft">#REF!</definedName>
    <definedName name="BETSIOverdraftInterestPaid">#REF!</definedName>
    <definedName name="BETSIOverhead">#REF!</definedName>
    <definedName name="BETSIPLPeriodToM">#REF!</definedName>
    <definedName name="BETSIPrepayments">#REF!</definedName>
    <definedName name="BETSIPrepaymentsMovement">#REF!</definedName>
    <definedName name="BETSIPreviousMonthCash">#REF!</definedName>
    <definedName name="BETSIPreviousMonthOD">#REF!</definedName>
    <definedName name="BETSIProfessionalFees">#REF!</definedName>
    <definedName name="BETSIProfessionalFeesIn">#REF!</definedName>
    <definedName name="BETSIRacingAccumDepn">#REF!</definedName>
    <definedName name="BETSIRacingCapex">#REF!</definedName>
    <definedName name="BETSIRacingCapexIn">#REF!</definedName>
    <definedName name="BETSIRacingCummFA">#REF!</definedName>
    <definedName name="BETSIRacingCummFAToRemove">#REF!</definedName>
    <definedName name="BETSIRacingDepnCharge">#REF!</definedName>
    <definedName name="BETSIRacingFAToDeprec">#REF!</definedName>
    <definedName name="BETSIRacingFixedAssets">#REF!</definedName>
    <definedName name="BETSIRacingNBV">#REF!</definedName>
    <definedName name="BETSIRacingUsefulLife">#REF!</definedName>
    <definedName name="BETSIRecruitmentIn">#REF!</definedName>
    <definedName name="BETSIReserves">#REF!</definedName>
    <definedName name="BETSIReservesIn">#REF!</definedName>
    <definedName name="BETSIRetainedEarnings">#REF!</definedName>
    <definedName name="BETSIRetainedProfit">#REF!</definedName>
    <definedName name="BETSIRevenue">#REF!</definedName>
    <definedName name="BETSISalesAndMarketing">#REF!</definedName>
    <definedName name="BETSISalesAndMarketingStaff">#REF!</definedName>
    <definedName name="BETSISalesMktgTaxBenCosts">#REF!</definedName>
    <definedName name="BETSIShareCapital">#REF!</definedName>
    <definedName name="BETSIStaffGAndA">#REF!</definedName>
    <definedName name="BETSIStaffSalesMktg">#REF!</definedName>
    <definedName name="BETSITax">#REF!</definedName>
    <definedName name="BETSITaxation">#REF!</definedName>
    <definedName name="BETSITaxCharge">#REF!</definedName>
    <definedName name="BETSITaxesPayable">#REF!</definedName>
    <definedName name="BETSITaxPaidMask">#REF!</definedName>
    <definedName name="BETSITaxPayableDaysIn">#REF!</definedName>
    <definedName name="BETSITaxPayableMonths">#REF!</definedName>
    <definedName name="BETSITaxPayableMonthsIn">#REF!</definedName>
    <definedName name="BETSITotalAssetsLessCurrentLiab">#REF!</definedName>
    <definedName name="BETSITotalCapex">#REF!</definedName>
    <definedName name="BETSITotalCurrAssetsExclCash">#REF!</definedName>
    <definedName name="BETSITotalCurrentAssets">#REF!</definedName>
    <definedName name="BETSITotalCurrentLiabilities">#REF!</definedName>
    <definedName name="BETSITotalDebtors">#REF!</definedName>
    <definedName name="BETSITotalDepnCharge">#REF!</definedName>
    <definedName name="BETSITotalFixedAssets">#REF!</definedName>
    <definedName name="BETSITotalGACosts">#REF!</definedName>
    <definedName name="BETSITotalIndirectCosts">#REF!</definedName>
    <definedName name="BETSITotalNetIncomeForCheck">#REF!</definedName>
    <definedName name="BETSITotalOfficeCosts">#REF!</definedName>
    <definedName name="BETSITotalOtherGAndA">#REF!</definedName>
    <definedName name="BETSITotalReserves">#REF!</definedName>
    <definedName name="BETSITotalShareCapital">#REF!</definedName>
    <definedName name="BETSIUsefulLife">#REF!</definedName>
    <definedName name="BETSIUtilitiesAndGrounds">#REF!</definedName>
    <definedName name="BETSIUtilitiesAndGroundsIn">#REF!</definedName>
    <definedName name="beua" hidden="1">{"'Model'!$A$1:$N$53"}</definedName>
    <definedName name="Bewertungsebene">#REF!</definedName>
    <definedName name="BEx01BT1S2E2HDB4ZCF8RAQMXWD6" hidden="1">#REF!</definedName>
    <definedName name="BEx020DU7SRFRMT148DBX59ZKLFC" hidden="1">#REF!</definedName>
    <definedName name="BEx02JPO8TIKEDBUX3GW4JWXC0TG" hidden="1">#REF!</definedName>
    <definedName name="BEx1EYEE6I1MXPFX36JSY482TBDB" hidden="1">#REF!</definedName>
    <definedName name="BEx1HDB7DRH91YG2BMTMTXJ8N5QD" hidden="1">#REF!</definedName>
    <definedName name="BEx1M1W4LU38MYJ86H1YDB82GEQN" hidden="1">#REF!</definedName>
    <definedName name="BEx1RH5DN4SIFANQADBNKTY5LFSF" hidden="1">#REF!</definedName>
    <definedName name="BEx1RJ8VIUTTZE40EJK4DBEKZUDR" hidden="1">#REF!</definedName>
    <definedName name="BEx1WXG9DA8SCVBQDEI5UGDBR1QY" hidden="1">#REF!</definedName>
    <definedName name="BEx3H1D2ZDBV028KVDBRTI7A5EUX" hidden="1">#REF!</definedName>
    <definedName name="BEx3HMSEFOP6DBM4R97XA6B7NFG6" hidden="1">#REF!</definedName>
    <definedName name="BEx3P4TM5VQMWDBR0PE0HEKESGIZ" hidden="1">#REF!</definedName>
    <definedName name="BEx3T6MHU7DBISJ2K2C0D4UINTTM" hidden="1">#REF!</definedName>
    <definedName name="BEx3V6EJO8BG91O9M5DVBLNPDBKG" hidden="1">#REF!</definedName>
    <definedName name="BEx57GALEEVY3YKNYPXDB58N0HQ2" hidden="1">#REF!</definedName>
    <definedName name="BEx5A474VEPZCH3YQOTDBL3B4CRK" hidden="1">#REF!</definedName>
    <definedName name="BEx5CP3WU1AC7C1GDBPBCWQ698DH" hidden="1">#REF!</definedName>
    <definedName name="BEx5DBVR1L7QD71F0C31IH98RLD0" hidden="1">#REF!</definedName>
    <definedName name="BEx78ZXF84DQOT0MZJHMJKQHGDBS" hidden="1">#REF!</definedName>
    <definedName name="BEx79YOUHTDD16ZGGUBH3JDBW1VZ" hidden="1">#REF!</definedName>
    <definedName name="BEx7AZUSIX02ONR2PW9GPJ84MDB3" hidden="1">#REF!</definedName>
    <definedName name="BEx7B11YDBMRZG7EYCKJUO3H1Y6F" hidden="1">#REF!</definedName>
    <definedName name="BEx7B2UOEDBCZK66CFJM8TWFA6ZO" hidden="1">#REF!</definedName>
    <definedName name="BEx91OTVH9ZDBC3QTORU8RZX4EOC" hidden="1">#REF!</definedName>
    <definedName name="BEx93TJUX3U0FJDBG6DDSNQ91R5J" hidden="1">#REF!</definedName>
    <definedName name="BEx9533VKHBNFEZPDGHTDBPBZARL" hidden="1">#REF!</definedName>
    <definedName name="BEx95W6BDB6256NUMCB5KBSU0PS7" hidden="1">#REF!</definedName>
    <definedName name="BEx96J9412CZC031D1EFIOD1WDB4" hidden="1">#REF!</definedName>
    <definedName name="BEx97I0K0SHDBMXFUXXY4YHYDHLO" hidden="1">#REF!</definedName>
    <definedName name="BEx9ARY7F2Q2JQT63RW0CEZQ1WDB" hidden="1">#REF!</definedName>
    <definedName name="BEx9BLBKU0SFDBP974WF1MUCC3I0" hidden="1">#REF!</definedName>
    <definedName name="BEx9D1BC9FT19KY0INAABNDBAMR1" hidden="1">#REF!</definedName>
    <definedName name="BEx9DBCWW65ZV3KKXVGVF2QLH85P" hidden="1">#REF!</definedName>
    <definedName name="BEx9DHCPDBKHK1VUVAVV29H073DI" hidden="1">#REF!</definedName>
    <definedName name="BEx9I3ZF2BP0WIJ7M6AJEMTGDBMM" hidden="1">#REF!</definedName>
    <definedName name="BExAYPQ2ZP0T239FFZS7ILDBNSR3" hidden="1">#REF!</definedName>
    <definedName name="BExAZFNADOK1MBN3DY21DBSI2J9V" hidden="1">#REF!</definedName>
    <definedName name="BExB245G3ZVEMGCFBJPZBDB9AV3C" hidden="1">#REF!</definedName>
    <definedName name="BExB2ZRN5W2CMVAHBAE4YCA7FDBJ" hidden="1">#REF!</definedName>
    <definedName name="BExB88A01GZYWPDB9A83DNX1J115" hidden="1">#REF!</definedName>
    <definedName name="BExB9M6DB7DM575APJH021RLI65K" hidden="1">#REF!</definedName>
    <definedName name="BExBATS6QTKFZ3S66DBSAAJJ1257" hidden="1">#REF!</definedName>
    <definedName name="BExBCW9DB0GNTJ09Y2P86ENN203T" hidden="1">#REF!</definedName>
    <definedName name="BExBDB8VDS9ZQKYXDI88UTDEKG72" hidden="1">#REF!</definedName>
    <definedName name="BExBDBZQIUEBSJ7YDCIP1MCLPYMT" hidden="1">#REF!</definedName>
    <definedName name="BExBDBZQLTX3OGFYGULQFK5WEZU5" hidden="1">#REF!</definedName>
    <definedName name="BExBDXKM7BZ3MSNJF71DBPMO7Q6G" hidden="1">#REF!</definedName>
    <definedName name="BExD241DBY85NWD8AC1MCY1VF349" hidden="1">#REF!</definedName>
    <definedName name="BExD2H7X6YYXLI7HCXDBX2CJ70BU" hidden="1">#REF!</definedName>
    <definedName name="BExD3F368X5S25MWSUNIV57RDB57" hidden="1">#REF!</definedName>
    <definedName name="BExD4JJSS3QDBLABCJCHD45SRNPI" hidden="1">#REF!</definedName>
    <definedName name="BExD7VQ8Q2RLEQHYV7GEDBU9MQHO" hidden="1">#REF!</definedName>
    <definedName name="BExDB09JQD9H6UH1WQ6RWFZA4PM6" hidden="1">#REF!</definedName>
    <definedName name="BExDB1RH039XK7XYUDTKJLW84SDY" hidden="1">#REF!</definedName>
    <definedName name="BExDB39GNDHCPPB7U2PZQO5TJ1OI" hidden="1">#REF!</definedName>
    <definedName name="BExDB8CV7KHKJDCLWLNV8PU0O6PY" hidden="1">#REF!</definedName>
    <definedName name="BExDBDR1XR0FV0CYUCB2OJ7CJCZU" hidden="1">#REF!</definedName>
    <definedName name="BExDBECNFJKO0HIOIKTWDCSWP755" hidden="1">#REF!</definedName>
    <definedName name="BExDBF919XSH6LXMVP6E6BVQ2952" hidden="1">#REF!</definedName>
    <definedName name="BExDBI8WRY61SHXKAT4UFXLB15E8" hidden="1">#REF!</definedName>
    <definedName name="BExDBLJLEAQYUQMNH3BY2LKQ2UFE" hidden="1">#REF!</definedName>
    <definedName name="BExDBR8KB3UXP6OBDJBWPIABK3BG" hidden="1">#REF!</definedName>
    <definedName name="BExDBR8LQYEG3SG9XVTQY251N8MX" hidden="1">#REF!</definedName>
    <definedName name="BExDBZBW3EHQF6J0XXIT3ZMXPL8C" hidden="1">#REF!</definedName>
    <definedName name="BExET1UNXHCZOENFIKJXFDBCQH30" hidden="1">#REF!</definedName>
    <definedName name="BExEWIZ464KFSTDBX9AG39UNPAIH" hidden="1">#REF!</definedName>
    <definedName name="BExEWPVA5Q0HY7KSIODBLTH9ZNV9" hidden="1">#REF!</definedName>
    <definedName name="BExEY067KMBNYP9WMRGOH8ITDBLD" hidden="1">#REF!</definedName>
    <definedName name="BExF200VK438ANZMJEAPZ2RQDB8U" hidden="1">#REF!</definedName>
    <definedName name="BExF2DYO1WQ7GMXSTAQRDBW1NSFG" hidden="1">#REF!</definedName>
    <definedName name="BExF3B8C17OU6ZLI0PDBXE0TQ6LC" hidden="1">#REF!</definedName>
    <definedName name="BExF54PN8K26RQ1NDBCKGAVYIG7P" hidden="1">#REF!</definedName>
    <definedName name="BExF7HOE7JNTZJ7ZS11MG3DY2YDB" hidden="1">#REF!</definedName>
    <definedName name="BExF7HZ7IHZD2NCZDBRH8FDOQ6OA" hidden="1">#REF!</definedName>
    <definedName name="BExGLPEH6L28RDBDR7EBZWSXDFIV" hidden="1">#REF!</definedName>
    <definedName name="BExGNSS0CKRPKHO25R3TDBEL2NHX" hidden="1">#REF!</definedName>
    <definedName name="BExGODAZKJ9EXMQZNQR5YDBSS525" hidden="1">#REF!</definedName>
    <definedName name="BExGRHZROC86IFGNDBDWZNBH5Q2V" hidden="1">#REF!</definedName>
    <definedName name="BExGS09Y00R295FQF4OCD3UZVDBE" localSheetId="9" hidden="1">#REF! #REF!</definedName>
    <definedName name="BExGTP41CX48OME8K1DBP2ZULJK4" hidden="1">#REF!</definedName>
    <definedName name="BExGU6HTKLRZO8UOI3DTAM5RFDBA" hidden="1">#REF!</definedName>
    <definedName name="BExGXIIVJXPN1JYDBDI58F47E6RQ" hidden="1">#REF!</definedName>
    <definedName name="BExGXWRGBK3D6PNVVEF8LI1VDBY3" hidden="1">#REF!</definedName>
    <definedName name="BExH0DBPI3AJ3EDS65K0YVF9BNJJ" hidden="1">#REF!</definedName>
    <definedName name="BExH1FDTQXR9QQ31WDB7OPXU7MPT" hidden="1">#REF!</definedName>
    <definedName name="BExH3HUZ5Y6FNADPEXE0V3FDBML8" hidden="1">#REF!</definedName>
    <definedName name="BExII97OVEULJDVQLXCBTDBLX9PM" hidden="1">#REF!</definedName>
    <definedName name="BExIJWUOJCVVRC7YRQNDBDHKE0A9" hidden="1">#REF!</definedName>
    <definedName name="BExIM9DBUB7ZGF4B20FVUO9QGOX2" hidden="1">#REF!</definedName>
    <definedName name="BExINVT50DNQFXWZEBLEC0HIJDBS" hidden="1">#REF!</definedName>
    <definedName name="BExIR8FQETPTQYW37DBVDWG3J4JW" hidden="1">#REF!</definedName>
    <definedName name="BExIWB3SY3WRIVIOF988DNNODBOA" hidden="1">#REF!</definedName>
    <definedName name="BExIWOW49EJ3X18HSPDBTHQFQ4KT" hidden="1">#REF!</definedName>
    <definedName name="BExIWUL4DB7S5X3FRMUQSM26UAXS" hidden="1">#REF!</definedName>
    <definedName name="BExIX34PM5DBTRHRQWP6PL6WIX88" hidden="1">#REF!</definedName>
    <definedName name="BExIXDBJUFTD626A0BUTFIZM9NFO" hidden="1">#REF!</definedName>
    <definedName name="BExKE7QTI60PZJDB6TF7R2QY04E5" hidden="1">#REF!</definedName>
    <definedName name="BExKFHLNMGY3E0XNZP3DBT5KNEFO" hidden="1">#REF!</definedName>
    <definedName name="BExKKRGLNQW6XKUBL402KQVDBPRJ" hidden="1">#REF!</definedName>
    <definedName name="BExKQJGAAWNM3NT19E9I0CQDBTU0" hidden="1">#REF!</definedName>
    <definedName name="BExMCFSQFSEMPY5IXDIRKZDASDBR" hidden="1">#REF!</definedName>
    <definedName name="BExMGTL8Y9I1NLV0PQORH2LHDBEP" hidden="1">#REF!</definedName>
    <definedName name="BExMH9RUS4HLDBEI1OLY18OAZXWA" hidden="1">#REF!</definedName>
    <definedName name="BExMKN01TWUCEGTVCMVXRJ7DBT0D" hidden="1">#REF!</definedName>
    <definedName name="BExMLLRH36G2QWLMJAVGGIA2LDBH" hidden="1">#REF!</definedName>
    <definedName name="BExMLST487IVLJDBZ4YT5PPK0U4Y" hidden="1">#REF!</definedName>
    <definedName name="BExMOEGTAQDBIVVRFSOMFN3HO5T9" hidden="1">#REF!</definedName>
    <definedName name="BExMQNOM5JUIN6IS3SRLL2LHDBK1" hidden="1">#REF!</definedName>
    <definedName name="BExMRRUG0LZHKDGZ7DBN4S92IKUD" hidden="1">#REF!</definedName>
    <definedName name="BExO80ZSWHDB7BJBYAKNPFD3GAL1" hidden="1">#REF!</definedName>
    <definedName name="BExO8UTAGQWDBQZEEF4HUNMLQCVU" hidden="1">#REF!</definedName>
    <definedName name="BExOCMFCVRTUND31KEQ6DBDUMAGR" hidden="1">#REF!</definedName>
    <definedName name="BExOIOGGI2EE2DDBY1BKMVH4317A" hidden="1">#REF!</definedName>
    <definedName name="BExOJTILQC0G6CO4JFAY0Q68KDBB" hidden="1">#REF!</definedName>
    <definedName name="BExOJV60PBZNURZBDBMK81G9JPCY" hidden="1">#REF!</definedName>
    <definedName name="BExOK75GG1DBW5542V3ALXTIGK5J" hidden="1">#REF!</definedName>
    <definedName name="BExOKBSSDBM3UK7D6NLJD3F162PU" hidden="1">#REF!</definedName>
    <definedName name="BExOL5X2MRYE7F7SKNGLUR5DBUJZ" hidden="1">#REF!</definedName>
    <definedName name="BExQ8ZCEDBOBJA3D9LDP5TU2WYGR" hidden="1">#REF!</definedName>
    <definedName name="BExQAOXM88GSZLFS1THDB8WBSKBK" hidden="1">#REF!</definedName>
    <definedName name="BExQDB6VCHN8PNX8EA6JNIEQ2JC2" hidden="1">#REF!</definedName>
    <definedName name="BExQDBC6HIVB6UIIA9C659W0VVGF" hidden="1">#REF!</definedName>
    <definedName name="BExQFC0M9KKFMQKPLPEO2RQDB7MM" hidden="1">#REF!</definedName>
    <definedName name="BExQGOPT7EHZ5LRBXXZ0YZJDB6S7" hidden="1">#REF!</definedName>
    <definedName name="BExQIEGC2FUVORBX948LB95B50DB" hidden="1">#REF!</definedName>
    <definedName name="BExQIJUK1US5O4DBXWRKQ2M79NYW" hidden="1">#REF!</definedName>
    <definedName name="BExS02PDU3RIYDBR02EV6VUXEVN6" hidden="1">#REF!</definedName>
    <definedName name="BExS2RIBMZPBDB3W6PKRNHUM06WI" hidden="1">#REF!</definedName>
    <definedName name="BExS6WRDBF3ST86ZOBBUL3GTCR11" hidden="1">#REF!</definedName>
    <definedName name="BExS7AZU077BKP3658G8GQDBZAUJ" hidden="1">#REF!</definedName>
    <definedName name="BExSBB5BB2NTOBYTX7MDBWRM5SBC" localSheetId="9" hidden="1">#REF! #REF!</definedName>
    <definedName name="BExSEU2NAPK739Y1FOUDBSRK53HO" hidden="1">#REF!</definedName>
    <definedName name="BExTUSQCFFYZCDNHWHADBC2E1ZP1" hidden="1">#REF!</definedName>
    <definedName name="BExU4O0W6YE4AGTTZZ7DBJ9BWUAX" hidden="1">#REF!</definedName>
    <definedName name="BExU8FN01TWULO5R3WYXEDB6KVZA" hidden="1">#REF!</definedName>
    <definedName name="BExU92PSD7KA61XHPFWZRVYY4FDB" hidden="1">#REF!</definedName>
    <definedName name="BExUAQI85GOPD0203MP2DBKXKD3K" hidden="1">#REF!</definedName>
    <definedName name="BExUC623BDYEODBN0N4DO6PJQ7NU" hidden="1">#REF!</definedName>
    <definedName name="BExUDBEUJH9IACZDBL1VAUWPG0QW" hidden="1">#REF!</definedName>
    <definedName name="BExVW62FEKP4U6UKJHYVKYDBNCWA" hidden="1">#REF!</definedName>
    <definedName name="BExVX3XN2DRJKL8EDBIG58RYQ36R" hidden="1">#REF!</definedName>
    <definedName name="BExW3XU6PMQDBTUJAQX5DPZQD87O" hidden="1">#REF!</definedName>
    <definedName name="BExW7MLT8E3E3LOO5SVRDBIY78GX" hidden="1">#REF!</definedName>
    <definedName name="BExXXBM521DL8R4ZX7NZ3DBCUOR5" hidden="1">#REF!</definedName>
    <definedName name="BExXY0HPEDBLCSZO2SFDVRC2X6C9" hidden="1">#REF!</definedName>
    <definedName name="BExXZJHDBFIC942GA5S0Y2QSPFRC" hidden="1">#REF!</definedName>
    <definedName name="BExY45DBS8RK7QTJ0BG9WWURUMGS" hidden="1">#REF!</definedName>
    <definedName name="BExY64EAODGM8FBDBL2J0WT1HYXD" hidden="1">#REF!</definedName>
    <definedName name="BExZNE9BJ973904F7NPMA2YUM3DB" hidden="1">#REF!</definedName>
    <definedName name="BExZNWE0E6Z3APAOPDB4GVWQQZGZ" hidden="1">#REF!</definedName>
    <definedName name="BExZP0PAKLODBDB0QGC0LHCM4G1E" hidden="1">#REF!</definedName>
    <definedName name="BExZP1035B7ET3MDDBO0IFJIGYIG" hidden="1">#REF!</definedName>
    <definedName name="BExZQOHKCGF3IXQI23C1WBGDB2ZX" hidden="1">#REF!</definedName>
    <definedName name="BExZW28UUDB78UQVQS732GNZVYSM" hidden="1">#REF!</definedName>
    <definedName name="bf" hidden="1">{"'Leading KPI'!$A$1:$P$33","'Leading KPI'!$A$1:$P$33"}</definedName>
    <definedName name="bfc" hidden="1">{"NOPCAPEVA",#N/A,FALSE,"Nopat";"FCFCSTAR",#N/A,FALSE,"FCFVAL";"EVAVL",#N/A,FALSE,"EVAVAL";"LEASE",#N/A,FALSE,"OpLease"}</definedName>
    <definedName name="bfd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fds" hidden="1">{"NOPCAPEVA",#N/A,FALSE,"Nopat";"FCFCSTAR",#N/A,FALSE,"FCFVAL";"EVAVL",#N/A,FALSE,"EVAVAL";"LEASE",#N/A,FALSE,"OpLease"}</definedName>
    <definedName name="bfdz" hidden="1">{"NOPCAPEVA",#N/A,FALSE,"Nopat";"FCFCSTAR",#N/A,FALSE,"FCFVAL";"EVAVL",#N/A,FALSE,"EVAVAL";"LEASE",#N/A,FALSE,"OpLease"}</definedName>
    <definedName name="bfszd" hidden="1">{"NOPCAPEVA",#N/A,FALSE,"Nopat";"FCFCSTAR",#N/A,FALSE,"FCFVAL";"EVAVL",#N/A,FALSE,"EVAVAL";"LEASE",#N/A,FALSE,"OpLease"}</definedName>
    <definedName name="bfx" hidden="1">{"AnnInc",#N/A,TRUE,"Inc";"QtrInc1",#N/A,TRUE,"Inc";"Balance",#N/A,TRUE,"Bal";"Cflow",#N/A,TRUE,"Cash"}</definedName>
    <definedName name="bfzx" hidden="1">{"AnnInc",#N/A,TRUE,"Inc";"QtrInc1",#N/A,TRUE,"Inc";"Balance",#N/A,TRUE,"Bal";"Cflow",#N/A,TRUE,"Cash"}</definedName>
    <definedName name="bg" hidden="1">#REF!</definedName>
    <definedName name="BG_BU" hidden="1">#REF!</definedName>
    <definedName name="BG_Del" hidden="1">15</definedName>
    <definedName name="BG_Ins" hidden="1">4</definedName>
    <definedName name="BG_Mod" hidden="1">6</definedName>
    <definedName name="BGF">#REF!</definedName>
    <definedName name="bgfr" hidden="1">{"Geographic P1",#N/A,FALSE,"Division &amp; Geog"}</definedName>
    <definedName name="bgh" hidden="1">{"histincome",#N/A,FALSE,"hyfins";"closing balance",#N/A,FALSE,"hyfins"}</definedName>
    <definedName name="BGHHJ" hidden="1">{#N/A,#N/A,FALSE,"Calc";#N/A,#N/A,FALSE,"Sensitivity";#N/A,#N/A,FALSE,"LT Earn.Dil.";#N/A,#N/A,FALSE,"Dil. AVP"}</definedName>
    <definedName name="BGHHJ_1" hidden="1">{#N/A,#N/A,FALSE,"Calc";#N/A,#N/A,FALSE,"Sensitivity";#N/A,#N/A,FALSE,"LT Earn.Dil.";#N/A,#N/A,FALSE,"Dil. AVP"}</definedName>
    <definedName name="bh" hidden="1">{"MONTHPLAN",#N/A,FALSE,"DETAIL REPORT";"MONTHPRIOR",#N/A,FALSE,"DETAIL REPORT";"YTDPLAN",#N/A,FALSE,"DETAIL REPORT";"YTDPRIOR",#N/A,FALSE,"DETAIL REPORT"}</definedName>
    <definedName name="BHUVAN" hidden="1">{"'subnets'!$A$1:$F$20"}</definedName>
    <definedName name="bidon" hidden="1">{"COST",#N/A,FALSE,"SYNTHESE";"MARGIN",#N/A,FALSE,"SYNTHESE";"LOT_COM",#N/A,FALSE,"SYNTHESE"}</definedName>
    <definedName name="bidon_1" hidden="1">{"COST",#N/A,FALSE,"SYNTHESE";"MARGIN",#N/A,FALSE,"SYNTHESE";"LOT_COM",#N/A,FALSE,"SYNTHESE"}</definedName>
    <definedName name="bilan4" hidden="1">{"K Bilanz o. Kommentar",#N/A,FALSE,"Kaufhof"}</definedName>
    <definedName name="bilan5" hidden="1">{"K Bilanz o. Kommentar",#N/A,FALSE,"Kaufhof"}</definedName>
    <definedName name="bilanzeid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bilanzen" hidden="1">{"K Bilanz o. Kommentar",#N/A,FALSE,"Kaufhof"}</definedName>
    <definedName name="bill" hidden="1">{"PAGE 1",#N/A,FALSE,"WEST_OT"}</definedName>
    <definedName name="bill1" hidden="1">{"PAGE 1",#N/A,FALSE,"WEST_OT"}</definedName>
    <definedName name="bill2" hidden="1">{"PAGE 1",#N/A,FALSE,"WEST_OT"}</definedName>
    <definedName name="bill3" hidden="1">{"PAGE 1",#N/A,FALSE,"WEST_OT"}</definedName>
    <definedName name="billrev2" hidden="1">{"PAGE 1",#N/A,FALSE,"WEST_OT"}</definedName>
    <definedName name="bilol" hidden="1">{#N/A,#N/A,FALSE,"VALSUM";#N/A,#N/A,FALSE,"MKT.COMPS";#N/A,#N/A,FALSE,"ACQ.MULT.";#N/A,#N/A,FALSE,"DCF - LBO"}</definedName>
    <definedName name="binini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bite" hidden="1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b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TLA">#REF!</definedName>
    <definedName name="BkTLA1">#REF!</definedName>
    <definedName name="BkTLA2">#REF!</definedName>
    <definedName name="BkTLB">#REF!</definedName>
    <definedName name="BkTLB1">#REF!</definedName>
    <definedName name="BkTLB2">#REF!</definedName>
    <definedName name="BL3_Dollar">!#REF!</definedName>
    <definedName name="BL3_Euro">!#REF!</definedName>
    <definedName name="blah" hidden="1">{"bs combined",#N/A,FALSE,"Consol BS";"PL Combined",#N/A,FALSE,"CONSOL PL";"CF COMBINED",#N/A,FALSE,"CONSOL CF"}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1" hidden="1">#REF!</definedName>
    <definedName name="BLANKS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ock_K_1">#REF!</definedName>
    <definedName name="Block_K_2">#REF!</definedName>
    <definedName name="Block_K_3">#REF!</definedName>
    <definedName name="Block_K_4">#REF!</definedName>
    <definedName name="Block_K_5">#REF!</definedName>
    <definedName name="Block_K_6">#REF!</definedName>
    <definedName name="Block_K_7">#REF!</definedName>
    <definedName name="Block1">#REF!</definedName>
    <definedName name="Block2">#REF!</definedName>
    <definedName name="Block3">#REF!</definedName>
    <definedName name="Block4">#REF!</definedName>
    <definedName name="Block5">#REF!</definedName>
    <definedName name="Block6">#REF!</definedName>
    <definedName name="Block7">#REF!</definedName>
    <definedName name="Blööd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BLPB1" hidden="1">#REF!</definedName>
    <definedName name="BLPB10" hidden="1">#REF!</definedName>
    <definedName name="BLPB100" hidden="1">#REF!</definedName>
    <definedName name="BLPB101" hidden="1">#REF!</definedName>
    <definedName name="BLPB102" hidden="1">#REF!</definedName>
    <definedName name="BLPB103" hidden="1">#REF!</definedName>
    <definedName name="BLPB104" hidden="1">#REF!</definedName>
    <definedName name="BLPB105" hidden="1">#REF!</definedName>
    <definedName name="BLPB106" hidden="1">#REF!</definedName>
    <definedName name="BLPB107" hidden="1">#REF!</definedName>
    <definedName name="BLPB11" hidden="1">#REF!</definedName>
    <definedName name="BLPB12" hidden="1">#REF!</definedName>
    <definedName name="BLPB13" hidden="1">#REF!</definedName>
    <definedName name="BLPB14" hidden="1">#REF!</definedName>
    <definedName name="BLPB15" hidden="1">#REF!</definedName>
    <definedName name="BLPB16" hidden="1">#REF!</definedName>
    <definedName name="BLPB17" hidden="1">#REF!</definedName>
    <definedName name="BLPB18" hidden="1">#REF!</definedName>
    <definedName name="BLPB19" hidden="1">#REF!</definedName>
    <definedName name="BLPB2" hidden="1">#REF!</definedName>
    <definedName name="BLPB20" hidden="1">#REF!</definedName>
    <definedName name="BLPB21" hidden="1">#REF!</definedName>
    <definedName name="BLPB22" hidden="1">#REF!</definedName>
    <definedName name="BLPB23" hidden="1">#REF!</definedName>
    <definedName name="BLPB24" hidden="1">#REF!</definedName>
    <definedName name="BLPB25" hidden="1">#REF!</definedName>
    <definedName name="BLPB26" hidden="1">#REF!</definedName>
    <definedName name="BLPB27" hidden="1">#REF!</definedName>
    <definedName name="BLPB28" hidden="1">#REF!</definedName>
    <definedName name="BLPB29" hidden="1">#REF!</definedName>
    <definedName name="BLPB3" hidden="1">#REF!</definedName>
    <definedName name="BLPB30" hidden="1">#REF!</definedName>
    <definedName name="BLPB31" hidden="1">#REF!</definedName>
    <definedName name="BLPB32" hidden="1">#REF!</definedName>
    <definedName name="BLPB33" hidden="1">#REF!</definedName>
    <definedName name="BLPB34" hidden="1">#REF!</definedName>
    <definedName name="BLPB35" hidden="1">#REF!</definedName>
    <definedName name="BLPB36" hidden="1">#REF!</definedName>
    <definedName name="BLPB37" hidden="1">#REF!</definedName>
    <definedName name="BLPB38" hidden="1">#REF!</definedName>
    <definedName name="BLPB39" hidden="1">#REF!</definedName>
    <definedName name="BLPB4" hidden="1">#REF!</definedName>
    <definedName name="BLPB40" hidden="1">#REF!</definedName>
    <definedName name="BLPB41" hidden="1">#REF!</definedName>
    <definedName name="BLPB42" hidden="1">#REF!</definedName>
    <definedName name="BLPB43" hidden="1">#REF!</definedName>
    <definedName name="BLPB44" hidden="1">#REF!</definedName>
    <definedName name="BLPB45" hidden="1">#REF!</definedName>
    <definedName name="BLPB46" hidden="1">#REF!</definedName>
    <definedName name="BLPB47" hidden="1">#REF!</definedName>
    <definedName name="BLPB48" hidden="1">#REF!</definedName>
    <definedName name="BLPB49" hidden="1">#REF!</definedName>
    <definedName name="BLPB5" hidden="1">#REF!</definedName>
    <definedName name="BLPB50" hidden="1">#REF!</definedName>
    <definedName name="BLPB51" hidden="1">#REF!</definedName>
    <definedName name="BLPB52" hidden="1">#REF!</definedName>
    <definedName name="BLPB53" hidden="1">#REF!</definedName>
    <definedName name="BLPB54" hidden="1">#REF!</definedName>
    <definedName name="BLPB55" hidden="1">#REF!</definedName>
    <definedName name="BLPB56" hidden="1">#REF!</definedName>
    <definedName name="BLPB57" hidden="1">#REF!</definedName>
    <definedName name="BLPB58" hidden="1">#REF!</definedName>
    <definedName name="BLPB59" hidden="1">#REF!</definedName>
    <definedName name="BLPB6" hidden="1">#REF!</definedName>
    <definedName name="BLPB60" hidden="1">#REF!</definedName>
    <definedName name="BLPB61" hidden="1">#REF!</definedName>
    <definedName name="BLPB62" hidden="1">#REF!</definedName>
    <definedName name="BLPB63" hidden="1">#REF!</definedName>
    <definedName name="BLPB64" hidden="1">#REF!</definedName>
    <definedName name="BLPB65" hidden="1">#REF!</definedName>
    <definedName name="BLPB66" hidden="1">#REF!</definedName>
    <definedName name="BLPB67" hidden="1">#REF!</definedName>
    <definedName name="BLPB68" hidden="1">#REF!</definedName>
    <definedName name="BLPB69" hidden="1">#REF!</definedName>
    <definedName name="BLPB7" hidden="1">#REF!</definedName>
    <definedName name="BLPB70" hidden="1">#REF!</definedName>
    <definedName name="BLPB71" hidden="1">#REF!</definedName>
    <definedName name="BLPB72" hidden="1">#REF!</definedName>
    <definedName name="BLPB73" hidden="1">#REF!</definedName>
    <definedName name="BLPB74" hidden="1">#REF!</definedName>
    <definedName name="BLPB75" hidden="1">#REF!</definedName>
    <definedName name="BLPB76" hidden="1">#REF!</definedName>
    <definedName name="BLPB77" hidden="1">#REF!</definedName>
    <definedName name="BLPB78" hidden="1">#REF!</definedName>
    <definedName name="BLPB79" hidden="1">#REF!</definedName>
    <definedName name="BLPB8" hidden="1">#REF!</definedName>
    <definedName name="BLPB80" hidden="1">#REF!</definedName>
    <definedName name="BLPB81" hidden="1">#REF!</definedName>
    <definedName name="BLPB82" hidden="1">#REF!</definedName>
    <definedName name="BLPB83" hidden="1">#REF!</definedName>
    <definedName name="BLPB84" hidden="1">#REF!</definedName>
    <definedName name="BLPB85" hidden="1">#REF!</definedName>
    <definedName name="BLPB86" hidden="1">#REF!</definedName>
    <definedName name="BLPB87" hidden="1">#REF!</definedName>
    <definedName name="BLPB88" hidden="1">#REF!</definedName>
    <definedName name="BLPB89" hidden="1">#REF!</definedName>
    <definedName name="BLPB9" hidden="1">#REF!</definedName>
    <definedName name="BLPB90" hidden="1">#REF!</definedName>
    <definedName name="BLPB91" hidden="1">#REF!</definedName>
    <definedName name="BLPB92" hidden="1">#REF!</definedName>
    <definedName name="BLPB93" hidden="1">#REF!</definedName>
    <definedName name="BLPB94" hidden="1">#REF!</definedName>
    <definedName name="BLPB95" hidden="1">#REF!</definedName>
    <definedName name="BLPB96" hidden="1">#REF!</definedName>
    <definedName name="BLPB97" hidden="1">#REF!</definedName>
    <definedName name="BLPB98" hidden="1">#REF!</definedName>
    <definedName name="BLPB99" hidden="1">#REF!</definedName>
    <definedName name="BLPH" hidden="1">#REF!</definedName>
    <definedName name="BLPH_2" hidden="1">#REF!</definedName>
    <definedName name="BLPH1" localSheetId="9" hidden="1">#REF!</definedName>
    <definedName name="BLPH1" hidden="1">#REF!</definedName>
    <definedName name="BLPH10" hidden="1">#REF!</definedName>
    <definedName name="BLPH100" hidden="1">#REF!</definedName>
    <definedName name="BLPH1000001" hidden="1">#REF!</definedName>
    <definedName name="BLPH1000003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localSheetId="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18" hidden="1">#REF!</definedName>
    <definedName name="BLPH219" hidden="1">#REF!</definedName>
    <definedName name="BLPH22" hidden="1">#REF!</definedName>
    <definedName name="BLPH220" hidden="1">#REF!</definedName>
    <definedName name="BLPH221" hidden="1">#REF!</definedName>
    <definedName name="BLPH222" hidden="1">#REF!</definedName>
    <definedName name="BLPH223" hidden="1">#REF!</definedName>
    <definedName name="BLPH224" hidden="1">#REF!</definedName>
    <definedName name="BLPH225" hidden="1">#REF!</definedName>
    <definedName name="BLPH226" hidden="1">#REF!</definedName>
    <definedName name="BLPH227" hidden="1">#REF!</definedName>
    <definedName name="BLPH228" hidden="1">#REF!</definedName>
    <definedName name="BLPH229" hidden="1">#REF!</definedName>
    <definedName name="BLPH23" hidden="1">#REF!</definedName>
    <definedName name="BLPH230" hidden="1">#REF!</definedName>
    <definedName name="BLPH231" hidden="1">#REF!</definedName>
    <definedName name="BLPH232" hidden="1">#REF!</definedName>
    <definedName name="BLPH233" hidden="1">#REF!</definedName>
    <definedName name="BLPH234" hidden="1">#REF!</definedName>
    <definedName name="BLPH235" hidden="1">#REF!</definedName>
    <definedName name="BLPH236" hidden="1">#REF!</definedName>
    <definedName name="BLPH237" hidden="1">#REF!</definedName>
    <definedName name="BLPH238" hidden="1">#REF!</definedName>
    <definedName name="BLPH239" hidden="1">#REF!</definedName>
    <definedName name="BLPH24" hidden="1">#REF!</definedName>
    <definedName name="BLPH240" hidden="1">#REF!</definedName>
    <definedName name="BLPH241" hidden="1">#REF!</definedName>
    <definedName name="BLPH242" hidden="1">#REF!</definedName>
    <definedName name="BLPH243" hidden="1">#REF!</definedName>
    <definedName name="BLPH244" hidden="1">#REF!</definedName>
    <definedName name="BLPH245" hidden="1">#REF!</definedName>
    <definedName name="BLPH246" hidden="1">#REF!</definedName>
    <definedName name="BLPH247" hidden="1">#REF!</definedName>
    <definedName name="BLPH248" hidden="1">#REF!</definedName>
    <definedName name="BLPH249" hidden="1">#REF!</definedName>
    <definedName name="BLPH25" hidden="1">#REF!</definedName>
    <definedName name="BLPH250" hidden="1">#REF!</definedName>
    <definedName name="BLPH251" hidden="1">#REF!</definedName>
    <definedName name="BLPH252" hidden="1">#REF!</definedName>
    <definedName name="BLPH253" hidden="1">#REF!</definedName>
    <definedName name="BLPH254" hidden="1">#REF!</definedName>
    <definedName name="BLPH255" hidden="1">#REF!</definedName>
    <definedName name="BLPH256" hidden="1">#REF!</definedName>
    <definedName name="BLPH257" hidden="1">#REF!</definedName>
    <definedName name="BLPH258" hidden="1">#REF!</definedName>
    <definedName name="BLPH259" hidden="1">#REF!</definedName>
    <definedName name="BLPH26" hidden="1">#REF!</definedName>
    <definedName name="BLPH260" hidden="1">#REF!</definedName>
    <definedName name="BLPH261" hidden="1">#REF!</definedName>
    <definedName name="BLPH262" hidden="1">#REF!</definedName>
    <definedName name="BLPH263" hidden="1">#REF!</definedName>
    <definedName name="BLPH264" hidden="1">#REF!</definedName>
    <definedName name="BLPH265" hidden="1">#REF!</definedName>
    <definedName name="BLPH266" hidden="1">#REF!</definedName>
    <definedName name="BLPH267" hidden="1">#REF!</definedName>
    <definedName name="BLPH268" hidden="1">#REF!</definedName>
    <definedName name="BLPH269" hidden="1">#REF!</definedName>
    <definedName name="BLPH27" hidden="1">#REF!</definedName>
    <definedName name="BLPH270" hidden="1">#REF!</definedName>
    <definedName name="BLPH271" hidden="1">#REF!</definedName>
    <definedName name="BLPH272" hidden="1">#REF!</definedName>
    <definedName name="BLPH273" hidden="1">#REF!</definedName>
    <definedName name="BLPH274" hidden="1">#REF!</definedName>
    <definedName name="BLPH275" hidden="1">#REF!</definedName>
    <definedName name="BLPH276" hidden="1">#REF!</definedName>
    <definedName name="BLPH277" hidden="1">#REF!</definedName>
    <definedName name="BLPH278" hidden="1">#REF!</definedName>
    <definedName name="BLPH279" hidden="1">#REF!</definedName>
    <definedName name="BLPH28" hidden="1">#REF!</definedName>
    <definedName name="BLPH280" hidden="1">#REF!</definedName>
    <definedName name="BLPH281" hidden="1">#REF!</definedName>
    <definedName name="BLPH282" hidden="1">#REF!</definedName>
    <definedName name="BLPH283" hidden="1">#REF!</definedName>
    <definedName name="BLPH284" hidden="1">#REF!</definedName>
    <definedName name="BLPH285" hidden="1">#REF!</definedName>
    <definedName name="BLPH286" hidden="1">#REF!</definedName>
    <definedName name="BLPH287" hidden="1">#REF!</definedName>
    <definedName name="BLPH288" hidden="1">#REF!</definedName>
    <definedName name="BLPH289" hidden="1">#REF!</definedName>
    <definedName name="BLPH29" hidden="1">#REF!</definedName>
    <definedName name="BLPH290" hidden="1">#REF!</definedName>
    <definedName name="BLPH291" hidden="1">#REF!</definedName>
    <definedName name="BLPH292" hidden="1">#REF!</definedName>
    <definedName name="BLPH293" hidden="1">#REF!</definedName>
    <definedName name="BLPH294" hidden="1">#REF!</definedName>
    <definedName name="BLPH295" hidden="1">#REF!</definedName>
    <definedName name="BLPH296" hidden="1">#REF!</definedName>
    <definedName name="BLPH297" hidden="1">#REF!</definedName>
    <definedName name="BLPH298" hidden="1">#REF!</definedName>
    <definedName name="BLPH299" hidden="1">#REF!</definedName>
    <definedName name="BLPH3" hidden="1">#REF!</definedName>
    <definedName name="BLPH30" hidden="1">#REF!</definedName>
    <definedName name="BLPH300" hidden="1">#REF!</definedName>
    <definedName name="BLPH301" hidden="1">#REF!</definedName>
    <definedName name="BLPH302" hidden="1">#REF!</definedName>
    <definedName name="BLPH303" hidden="1">#REF!</definedName>
    <definedName name="BLPH304" hidden="1">#REF!</definedName>
    <definedName name="BLPH305" hidden="1">#REF!</definedName>
    <definedName name="BLPH306" hidden="1">#REF!</definedName>
    <definedName name="BLPH307" hidden="1">#REF!</definedName>
    <definedName name="BLPH308" hidden="1">#REF!</definedName>
    <definedName name="BLPH309" hidden="1">#REF!</definedName>
    <definedName name="BLPH31" hidden="1">#REF!</definedName>
    <definedName name="BLPH310" hidden="1">#REF!</definedName>
    <definedName name="BLPH311" hidden="1">#REF!</definedName>
    <definedName name="BLPH312" hidden="1">#REF!</definedName>
    <definedName name="BLPH313" hidden="1">#REF!</definedName>
    <definedName name="BLPH314" hidden="1">#REF!</definedName>
    <definedName name="BLPH315" hidden="1">#REF!</definedName>
    <definedName name="BLPH316" hidden="1">#REF!</definedName>
    <definedName name="BLPH317" hidden="1">#REF!</definedName>
    <definedName name="BLPH318" hidden="1">#REF!</definedName>
    <definedName name="BLPH319" hidden="1">#REF!</definedName>
    <definedName name="BLPH32" hidden="1">#REF!</definedName>
    <definedName name="BLPH320" hidden="1">#REF!</definedName>
    <definedName name="BLPH321" hidden="1">#REF!</definedName>
    <definedName name="BLPH322" hidden="1">#REF!</definedName>
    <definedName name="BLPH323" hidden="1">#REF!</definedName>
    <definedName name="BLPH324" hidden="1">#REF!</definedName>
    <definedName name="BLPH325" hidden="1">#REF!</definedName>
    <definedName name="BLPH326" hidden="1">#REF!</definedName>
    <definedName name="BLPH327" hidden="1">#REF!</definedName>
    <definedName name="BLPH328" hidden="1">#REF!</definedName>
    <definedName name="BLPH329" hidden="1">#REF!</definedName>
    <definedName name="BLPH33" hidden="1">#REF!</definedName>
    <definedName name="BLPH330" hidden="1">#REF!</definedName>
    <definedName name="BLPH331" hidden="1">#REF!</definedName>
    <definedName name="BLPH332" hidden="1">#REF!</definedName>
    <definedName name="BLPH333" hidden="1">#REF!</definedName>
    <definedName name="BLPH334" hidden="1">#REF!</definedName>
    <definedName name="BLPH335" hidden="1">#REF!</definedName>
    <definedName name="BLPH336" hidden="1">#REF!</definedName>
    <definedName name="BLPH337" hidden="1">#REF!</definedName>
    <definedName name="BLPH338" hidden="1">#REF!</definedName>
    <definedName name="BLPH339" hidden="1">#REF!</definedName>
    <definedName name="BLPH34" hidden="1">#REF!</definedName>
    <definedName name="BLPH340" hidden="1">#REF!</definedName>
    <definedName name="BLPH341" hidden="1">#REF!</definedName>
    <definedName name="BLPH342" hidden="1">#REF!</definedName>
    <definedName name="BLPH343" hidden="1">#REF!</definedName>
    <definedName name="BLPH344" hidden="1">#REF!</definedName>
    <definedName name="BLPH345" hidden="1">#REF!</definedName>
    <definedName name="BLPH346" hidden="1">#REF!</definedName>
    <definedName name="BLPH347" hidden="1">#REF!</definedName>
    <definedName name="BLPH348" hidden="1">#REF!</definedName>
    <definedName name="BLPH349" hidden="1">#REF!</definedName>
    <definedName name="BLPH35" hidden="1">#REF!</definedName>
    <definedName name="BLPH350" hidden="1">#REF!</definedName>
    <definedName name="BLPH351" hidden="1">#REF!</definedName>
    <definedName name="BLPH352" hidden="1">#REF!</definedName>
    <definedName name="BLPH353" hidden="1">#REF!</definedName>
    <definedName name="BLPH354" hidden="1">#REF!</definedName>
    <definedName name="BLPH355" hidden="1">#REF!</definedName>
    <definedName name="BLPH356" hidden="1">#REF!</definedName>
    <definedName name="BLPH357" hidden="1">#REF!</definedName>
    <definedName name="BLPH358" hidden="1">#REF!</definedName>
    <definedName name="BLPH359" hidden="1">#REF!</definedName>
    <definedName name="BLPH36" hidden="1">#REF!</definedName>
    <definedName name="BLPH360" hidden="1">#REF!</definedName>
    <definedName name="BLPH361" hidden="1">#REF!</definedName>
    <definedName name="BLPH362" hidden="1">#REF!</definedName>
    <definedName name="BLPH363" hidden="1">#REF!</definedName>
    <definedName name="BLPH364" hidden="1">#REF!</definedName>
    <definedName name="BLPH365" hidden="1">#REF!</definedName>
    <definedName name="BLPH366" hidden="1">#REF!</definedName>
    <definedName name="BLPH367" hidden="1">#REF!</definedName>
    <definedName name="BLPH368" hidden="1">#REF!</definedName>
    <definedName name="BLPH369" hidden="1">#REF!</definedName>
    <definedName name="BLPH37" hidden="1">#REF!</definedName>
    <definedName name="BLPH370" hidden="1">#REF!</definedName>
    <definedName name="BLPH371" hidden="1">#REF!</definedName>
    <definedName name="BLPH372" hidden="1">#REF!</definedName>
    <definedName name="BLPH373" hidden="1">#REF!</definedName>
    <definedName name="BLPH374" hidden="1">#REF!</definedName>
    <definedName name="BLPH375" hidden="1">#REF!</definedName>
    <definedName name="BLPH376" hidden="1">#REF!</definedName>
    <definedName name="BLPH377" hidden="1">#REF!</definedName>
    <definedName name="BLPH378" hidden="1">#REF!</definedName>
    <definedName name="BLPH379" hidden="1">#REF!</definedName>
    <definedName name="BLPH38" hidden="1">#REF!</definedName>
    <definedName name="BLPH380" hidden="1">#REF!</definedName>
    <definedName name="BLPH381" hidden="1">#REF!</definedName>
    <definedName name="BLPH382" hidden="1">#REF!</definedName>
    <definedName name="BLPH383" hidden="1">#REF!</definedName>
    <definedName name="BLPH384" hidden="1">#REF!</definedName>
    <definedName name="BLPH385" hidden="1">#REF!</definedName>
    <definedName name="BLPH386" hidden="1">#REF!</definedName>
    <definedName name="BLPH387" hidden="1">#REF!</definedName>
    <definedName name="BLPH388" hidden="1">#REF!</definedName>
    <definedName name="BLPH389" hidden="1">#REF!</definedName>
    <definedName name="BLPH39" hidden="1">#REF!</definedName>
    <definedName name="BLPH390" hidden="1">#REF!</definedName>
    <definedName name="BLPH391" hidden="1">#REF!</definedName>
    <definedName name="BLPH392" hidden="1">#REF!</definedName>
    <definedName name="BLPH393" hidden="1">#REF!</definedName>
    <definedName name="BLPH394" hidden="1">#REF!</definedName>
    <definedName name="BLPH395" hidden="1">#REF!</definedName>
    <definedName name="BLPH396" hidden="1">#REF!</definedName>
    <definedName name="BLPH397" hidden="1">#REF!</definedName>
    <definedName name="BLPH398" hidden="1">#REF!</definedName>
    <definedName name="BLPH399" hidden="1">#REF!</definedName>
    <definedName name="BLPH4" hidden="1">#REF!</definedName>
    <definedName name="BLPH40" hidden="1">#REF!</definedName>
    <definedName name="BLPH400" hidden="1">#REF!</definedName>
    <definedName name="BLPH401" hidden="1">#REF!</definedName>
    <definedName name="BLPH402" hidden="1">#REF!</definedName>
    <definedName name="BLPH403" hidden="1">#REF!</definedName>
    <definedName name="BLPH404" hidden="1">#REF!</definedName>
    <definedName name="BLPH405" hidden="1">#REF!</definedName>
    <definedName name="BLPH406" hidden="1">#REF!</definedName>
    <definedName name="BLPH407" hidden="1">#REF!</definedName>
    <definedName name="BLPH408" hidden="1">#REF!</definedName>
    <definedName name="BLPH409" hidden="1">#REF!</definedName>
    <definedName name="BLPH41" hidden="1">#REF!</definedName>
    <definedName name="BLPH410" hidden="1">#REF!</definedName>
    <definedName name="BLPH411" hidden="1">#REF!</definedName>
    <definedName name="BLPH412" hidden="1">#REF!</definedName>
    <definedName name="BLPH413" hidden="1">#REF!</definedName>
    <definedName name="BLPH414" hidden="1">#REF!</definedName>
    <definedName name="BLPH415" hidden="1">#REF!</definedName>
    <definedName name="BLPH416" hidden="1">#REF!</definedName>
    <definedName name="BLPH417" hidden="1">#REF!</definedName>
    <definedName name="BLPH418" hidden="1">#REF!</definedName>
    <definedName name="BLPH419" hidden="1">#REF!</definedName>
    <definedName name="BLPH42" hidden="1">#REF!</definedName>
    <definedName name="BLPH420" hidden="1">#REF!</definedName>
    <definedName name="BLPH421" hidden="1">#REF!</definedName>
    <definedName name="BLPH422" hidden="1">#REF!</definedName>
    <definedName name="BLPH423" hidden="1">#REF!</definedName>
    <definedName name="BLPH424" hidden="1">#REF!</definedName>
    <definedName name="BLPH425" hidden="1">#REF!</definedName>
    <definedName name="BLPH426" hidden="1">#REF!</definedName>
    <definedName name="BLPH427" hidden="1">#REF!</definedName>
    <definedName name="BLPH428" hidden="1">#REF!</definedName>
    <definedName name="BLPH429" hidden="1">#REF!</definedName>
    <definedName name="BLPH43" hidden="1">#REF!</definedName>
    <definedName name="BLPH430" hidden="1">#REF!</definedName>
    <definedName name="BLPH431" hidden="1">#REF!</definedName>
    <definedName name="BLPH432" hidden="1">#REF!</definedName>
    <definedName name="BLPH433" hidden="1">#REF!</definedName>
    <definedName name="BLPH434" hidden="1">#REF!</definedName>
    <definedName name="BLPH435" hidden="1">#REF!</definedName>
    <definedName name="BLPH436" hidden="1">#REF!</definedName>
    <definedName name="BLPH437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60" hidden="1">#REF!</definedName>
    <definedName name="BLPH862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sm" hidden="1">{#N/A,#N/A,FALSE,"UTIL Monthly Inc ";#N/A,#N/A,FALSE,"Capital";#N/A,#N/A,FALSE,"UTIL REVENUE";#N/A,#N/A,FALSE,"RM REVENUE";#N/A,#N/A,FALSE,"Manpower";#N/A,#N/A,FALSE,"SI - UTIL";#N/A,#N/A,FALSE,"Sales - Utili"}</definedName>
    <definedName name="blue" hidden="1">{"SUMMARY",#N/A,FALSE,"Summary"}</definedName>
    <definedName name="bm" hidden="1">{"'ID(2)'!$E$1:$N$4"}</definedName>
    <definedName name="BMGHIndex" hidden="1">"O"</definedName>
    <definedName name="bn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bnAAA" hidden="1">{"Budget V Actual YTD",#N/A,FALSE,"Budget v Actual"}</definedName>
    <definedName name="bnam">#REF!</definedName>
    <definedName name="bnbnb">!#REF!</definedName>
    <definedName name="BNCVHDO" hidden="1">{"'Demand Units'!$X$11:$AD$45"}</definedName>
    <definedName name="BNE_MESSAGES_HIDDEN" hidden="1">#REF!</definedName>
    <definedName name="BNFJRFKJ" hidden="1">{"'Demand Units'!$X$11:$AD$45"}</definedName>
    <definedName name="bng">!#REF!</definedName>
    <definedName name="BNGHFKFD" hidden="1">{"'Demand Units'!$X$11:$AD$45"}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m" hidden="1">{#N/A,#N/A,FALSE,"REPORT"}</definedName>
    <definedName name="bnmbm" hidden="1">{#N/A,#N/A,TRUE,"Main Issues";#N/A,#N/A,TRUE,"Income statement ($)"}</definedName>
    <definedName name="bnn" hidden="1">{#N/A,#N/A,FALSE,"INPUTS";#N/A,#N/A,FALSE,"PROFORMA BSHEET";#N/A,#N/A,FALSE,"COMBINED";#N/A,#N/A,FALSE,"ACQUIROR";#N/A,#N/A,FALSE,"TARGET 1";#N/A,#N/A,FALSE,"TARGET 2";#N/A,#N/A,FALSE,"HIGH YIELD";#N/A,#N/A,FALSE,"OVERFUND"}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nnn_1" hidden="1">{"consolidated",#N/A,FALSE,"Sheet1";"cms",#N/A,FALSE,"Sheet1";"fse",#N/A,FALSE,"Sheet1"}</definedName>
    <definedName name="bob">#REF!</definedName>
    <definedName name="bob_old">#REF!</definedName>
    <definedName name="BOD_BS" hidden="1">{"'debtors'!$A$1:$I$305","'debtors'!$A$1:$J$285"}</definedName>
    <definedName name="bogus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mtg" hidden="1">{"cy_97",#N/A,FALSE,"FCHARGE";"cy_98",#N/A,FALSE,"FCHARGE"}</definedName>
    <definedName name="BOOK_VALUE" hidden="1">"BOOK_VALUE"</definedName>
    <definedName name="Book1" hidden="1">{#N/A,#N/A,TRUE,"WKLY PACK";#N/A,#N/A,TRUE,"YC &amp; SPICED";#N/A,#N/A,TRUE,"YF PEACH";#N/A,#N/A,TRUE,"PEARS &amp; CHERRIES";#N/A,#N/A,TRUE,"COTS &amp; COCKTAIL";#N/A,#N/A,TRUE,"FRUIT CUPS"}</definedName>
    <definedName name="Booked" hidden="1">#REF!</definedName>
    <definedName name="bopnre" hidden="1">{"'PRORATE GOALS '!$A$1:$O$25"}</definedName>
    <definedName name="BOTTOM">!#REF!</definedName>
    <definedName name="bouw" hidden="1">39364.6068865741</definedName>
    <definedName name="BPC_MTH" hidden="1">#REF!</definedName>
    <definedName name="bpp" hidden="1">{#N/A,#N/A,TRUE,"DCF Summary (2)";#N/A,#N/A,TRUE,"DCF Summary";#N/A,"Middle Case Drivers",TRUE,"DCF"}</definedName>
    <definedName name="brad.Long._.Report" hidden="1">{#N/A,#N/A,TRUE,"Cover";#N/A,#N/A,TRUE,"Header (ld)";#N/A,#N/A,TRUE,"T&amp;O By Region";#N/A,#N/A,TRUE,"Region Charts ";#N/A,#N/A,TRUE,"T&amp;O London";#N/A,#N/A,TRUE,"AD Report";#N/A,#N/A,TRUE,"Var by OU"}</definedName>
    <definedName name="BreakIn">#REF!</definedName>
    <definedName name="BRI">#REF!</definedName>
    <definedName name="Bridge" hidden="1">{"'Highlights'!$A$1:$M$123"}</definedName>
    <definedName name="Bridge_mo" hidden="1">{#N/A,#N/A,FALSE,"Model";#N/A,#N/A,FALSE,"Gen Pts &amp; Rts 2000";#N/A,#N/A,FALSE,"AcqsAss";#N/A,#N/A,FALSE,"Acqs &amp; De Novos"}</definedName>
    <definedName name="bridge_month" hidden="1">{#N/A,#N/A,FALSE,"Model";#N/A,#N/A,FALSE,"Gen Pts &amp; Rts 2000";#N/A,#N/A,FALSE,"AcqsAss";#N/A,#N/A,FALSE,"Acqs &amp; De Novos"}</definedName>
    <definedName name="bridge_qtr" hidden="1">{#N/A,#N/A,FALSE,"Model";#N/A,#N/A,FALSE,"Gen Pts &amp; Rts 2000";#N/A,#N/A,FALSE,"AcqsAss";#N/A,#N/A,FALSE,"Acqs &amp; De Novos"}</definedName>
    <definedName name="bridger_qtr" hidden="1">{#N/A,#N/A,FALSE,"Model";#N/A,#N/A,FALSE,"Gen Pts &amp; Rts 2000";#N/A,#N/A,FALSE,"AcqsAss";#N/A,#N/A,FALSE,"Acqs &amp; De Novos"}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uce" hidden="1">{#N/A,#N/A,FALSE,"F96AOP3";#N/A,#N/A,FALSE,"summary"}</definedName>
    <definedName name="bs">#REF!</definedName>
    <definedName name="bs_a">#REF!</definedName>
    <definedName name="BS_T">#REF!</definedName>
    <definedName name="BS1a" hidden="1">{"standalone1",#N/A,FALSE,"DCFBase";"standalone2",#N/A,FALSE,"DCFBase"}</definedName>
    <definedName name="BS1a_1" hidden="1">{"standalone1",#N/A,FALSE,"DCFBase";"standalone2",#N/A,FALSE,"DCFBase"}</definedName>
    <definedName name="BS1a_1_1" hidden="1">{"standalone1",#N/A,FALSE,"DCFBase";"standalone2",#N/A,FALSE,"DCFBase"}</definedName>
    <definedName name="BS1a_1_2" hidden="1">{"standalone1",#N/A,FALSE,"DCFBase";"standalone2",#N/A,FALSE,"DCFBase"}</definedName>
    <definedName name="BS1a_1_3" hidden="1">{"standalone1",#N/A,FALSE,"DCFBase";"standalone2",#N/A,FALSE,"DCFBase"}</definedName>
    <definedName name="BS1a_1_4" hidden="1">{"standalone1",#N/A,FALSE,"DCFBase";"standalone2",#N/A,FALSE,"DCFBase"}</definedName>
    <definedName name="BS1a_1_5" hidden="1">{"standalone1",#N/A,FALSE,"DCFBase";"standalone2",#N/A,FALSE,"DCFBase"}</definedName>
    <definedName name="BS1a_2" hidden="1">{"standalone1",#N/A,FALSE,"DCFBase";"standalone2",#N/A,FALSE,"DCFBase"}</definedName>
    <definedName name="BS1a_2_1" hidden="1">{"standalone1",#N/A,FALSE,"DCFBase";"standalone2",#N/A,FALSE,"DCFBase"}</definedName>
    <definedName name="BS1a_2_2" hidden="1">{"standalone1",#N/A,FALSE,"DCFBase";"standalone2",#N/A,FALSE,"DCFBase"}</definedName>
    <definedName name="BS1a_2_3" hidden="1">{"standalone1",#N/A,FALSE,"DCFBase";"standalone2",#N/A,FALSE,"DCFBase"}</definedName>
    <definedName name="BS1a_2_4" hidden="1">{"standalone1",#N/A,FALSE,"DCFBase";"standalone2",#N/A,FALSE,"DCFBase"}</definedName>
    <definedName name="BS1a_2_5" hidden="1">{"standalone1",#N/A,FALSE,"DCFBase";"standalone2",#N/A,FALSE,"DCFBase"}</definedName>
    <definedName name="BS1a_3" hidden="1">{"standalone1",#N/A,FALSE,"DCFBase";"standalone2",#N/A,FALSE,"DCFBase"}</definedName>
    <definedName name="BS1a_3_1" hidden="1">{"standalone1",#N/A,FALSE,"DCFBase";"standalone2",#N/A,FALSE,"DCFBase"}</definedName>
    <definedName name="BS1a_3_2" hidden="1">{"standalone1",#N/A,FALSE,"DCFBase";"standalone2",#N/A,FALSE,"DCFBase"}</definedName>
    <definedName name="BS1a_3_3" hidden="1">{"standalone1",#N/A,FALSE,"DCFBase";"standalone2",#N/A,FALSE,"DCFBase"}</definedName>
    <definedName name="BS1a_3_4" hidden="1">{"standalone1",#N/A,FALSE,"DCFBase";"standalone2",#N/A,FALSE,"DCFBase"}</definedName>
    <definedName name="BS1a_3_5" hidden="1">{"standalone1",#N/A,FALSE,"DCFBase";"standalone2",#N/A,FALSE,"DCFBase"}</definedName>
    <definedName name="BS1a_4" hidden="1">{"standalone1",#N/A,FALSE,"DCFBase";"standalone2",#N/A,FALSE,"DCFBase"}</definedName>
    <definedName name="BS1a_4_1" hidden="1">{"standalone1",#N/A,FALSE,"DCFBase";"standalone2",#N/A,FALSE,"DCFBase"}</definedName>
    <definedName name="BS1a_4_2" hidden="1">{"standalone1",#N/A,FALSE,"DCFBase";"standalone2",#N/A,FALSE,"DCFBase"}</definedName>
    <definedName name="BS1a_4_3" hidden="1">{"standalone1",#N/A,FALSE,"DCFBase";"standalone2",#N/A,FALSE,"DCFBase"}</definedName>
    <definedName name="BS1a_4_4" hidden="1">{"standalone1",#N/A,FALSE,"DCFBase";"standalone2",#N/A,FALSE,"DCFBase"}</definedName>
    <definedName name="BS1a_4_5" hidden="1">{"standalone1",#N/A,FALSE,"DCFBase";"standalone2",#N/A,FALSE,"DCFBase"}</definedName>
    <definedName name="BS1a_5" hidden="1">{"standalone1",#N/A,FALSE,"DCFBase";"standalone2",#N/A,FALSE,"DCFBase"}</definedName>
    <definedName name="BS1a_5_1" hidden="1">{"standalone1",#N/A,FALSE,"DCFBase";"standalone2",#N/A,FALSE,"DCFBase"}</definedName>
    <definedName name="BS1a_5_2" hidden="1">{"standalone1",#N/A,FALSE,"DCFBase";"standalone2",#N/A,FALSE,"DCFBase"}</definedName>
    <definedName name="BS1a_5_3" hidden="1">{"standalone1",#N/A,FALSE,"DCFBase";"standalone2",#N/A,FALSE,"DCFBase"}</definedName>
    <definedName name="BS1a_5_4" hidden="1">{"standalone1",#N/A,FALSE,"DCFBase";"standalone2",#N/A,FALSE,"DCFBase"}</definedName>
    <definedName name="BS1a_5_5" hidden="1">{"standalone1",#N/A,FALSE,"DCFBase";"standalone2",#N/A,FALSE,"DCFBase"}</definedName>
    <definedName name="bs1new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bs2new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BSarea1">#REF!</definedName>
    <definedName name="BSarea2">#REF!</definedName>
    <definedName name="BSarea3">#REF!</definedName>
    <definedName name="Bscrptold" hidden="1">{#N/A,#N/A,FALSE,"Valuation";#N/A,#N/A,FALSE,"Inputs";#N/A,#N/A,FALSE,"Financial Statements";#N/A,#N/A,FALSE,"MLP Impact";#N/A,#N/A,FALSE,"Revenues"}</definedName>
    <definedName name="bsdate">#REF!</definedName>
    <definedName name="BSDEC02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Bsheet">#REF!</definedName>
    <definedName name="BSIWhichPageSetup" hidden="1">1</definedName>
    <definedName name="BSIWhichPageSetup_0" hidden="1">"0þ"</definedName>
    <definedName name="bskdfj" hidden="1">{"bs",#N/A,FALSE,"SCF"}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" hidden="1">{"bs",#N/A,FALSE,"SCF"}</definedName>
    <definedName name="bsnew">#REF!</definedName>
    <definedName name="bss" hidden="1">{"bs",#N/A,FALSE,"SCF"}</definedName>
    <definedName name="bst" hidden="1">{"bs",#N/A,FALSE,"SCF"}</definedName>
    <definedName name="bsth" hidden="1">{"bs",#N/A,FALSE,"SCF"}</definedName>
    <definedName name="BSTVAcctsStaffAllocIn">#REF!</definedName>
    <definedName name="BSTVAcctsStaffCarCosts">#REF!</definedName>
    <definedName name="BSTVAcctsStaffCarIn">#REF!</definedName>
    <definedName name="BSTVAcctsStaffExpensesCosts">#REF!</definedName>
    <definedName name="BSTVAcctsStaffFTEIn">#REF!</definedName>
    <definedName name="BSTVAcctsStaffMonthlySalary">#REF!</definedName>
    <definedName name="BSTVAcctsStaffNewEmp">#REF!</definedName>
    <definedName name="BSTVAcctsStaffNHIPensionCosts">#REF!</definedName>
    <definedName name="BSTVAcctsStaffRecruitmentCosts">#REF!</definedName>
    <definedName name="BSTVAcctsStaffSalaryCosts">#REF!</definedName>
    <definedName name="BSTVAcctsStaffSalaryIn">#REF!</definedName>
    <definedName name="BSTVAcctsStaffSalBenCosts">#REF!</definedName>
    <definedName name="BSTVAccumulatedDepreciation">#REF!</definedName>
    <definedName name="BSTVActualPmtsAfternoon">#REF!</definedName>
    <definedName name="BSTVActualPmtsAnteEarly">#REF!</definedName>
    <definedName name="BSTVActualPmtsComplete">#REF!</definedName>
    <definedName name="BSTVActualPmtsGreatLeighs">#REF!</definedName>
    <definedName name="BSTVActualPmtsMorningGrey">#REF!</definedName>
    <definedName name="BSTVActualPmtsMorningServ">#REF!</definedName>
    <definedName name="BSTVActualPmtsPictures49">#REF!</definedName>
    <definedName name="BSTVActualPmtsSportsText">#REF!</definedName>
    <definedName name="BSTVActualPmtsTextData59">#REF!</definedName>
    <definedName name="BSTVAdditionalFixedAssets">#REF!</definedName>
    <definedName name="BSTVAdditionalFixedAssetsIn">#REF!</definedName>
    <definedName name="BSTVAdminAllocIn">#REF!</definedName>
    <definedName name="BSTVAdminCarCosts">#REF!</definedName>
    <definedName name="BSTVAdminCarIn">#REF!</definedName>
    <definedName name="BSTVAdminExpensesCosts">#REF!</definedName>
    <definedName name="BSTVAdminFTEIn">#REF!</definedName>
    <definedName name="BSTVAdminMonthlySalary">#REF!</definedName>
    <definedName name="BSTVAdminNewEmp">#REF!</definedName>
    <definedName name="BSTVAdminNHIPensionCosts">#REF!</definedName>
    <definedName name="BSTVAdminRecruitmentCosts">#REF!</definedName>
    <definedName name="BSTVAdminSalaryCosts">#REF!</definedName>
    <definedName name="BSTVAdminSalaryIn">#REF!</definedName>
    <definedName name="BSTVAdminSalBenCosts">#REF!</definedName>
    <definedName name="BSTVAdvertisingDebtors">#REF!</definedName>
    <definedName name="BSTVAdvertStartDateIn">#REF!</definedName>
    <definedName name="BSTVAdvertStartDateMask">#REF!</definedName>
    <definedName name="BSTVAdvertTurnover">#REF!</definedName>
    <definedName name="BSTVAuditCheckBS">#REF!</definedName>
    <definedName name="BSTVAuditCheckCF">#REF!</definedName>
    <definedName name="BSTVBalancingItem">#REF!</definedName>
    <definedName name="BSTVBasicCreditorDays">#REF!</definedName>
    <definedName name="BSTVBasicCreditorDaysIn">#REF!</definedName>
    <definedName name="BSTVBasicCreditorsDaysDifference">#REF!</definedName>
    <definedName name="BSTVBasicCreditorsFractionOfMonth">#REF!</definedName>
    <definedName name="BSTVBasicCreditorsIncompleteMonth">#REF!</definedName>
    <definedName name="BSTVBasicCreditorsPurchasesFraction">#REF!</definedName>
    <definedName name="BSTVBasicCreditorsStartDate">#REF!</definedName>
    <definedName name="BSTVBasicCredtiors">#REF!</definedName>
    <definedName name="BSTVCancelledPmtsAfternoon">#REF!</definedName>
    <definedName name="BSTVCancelledPmtsAnteEarly">#REF!</definedName>
    <definedName name="BSTVCancelledPmtsComplete">#REF!</definedName>
    <definedName name="BSTVCancelledPmtsGreatLeighs">#REF!</definedName>
    <definedName name="BSTVCancelledPmtsMorningGrey">#REF!</definedName>
    <definedName name="BSTVCancelledPmtsMorningServ">#REF!</definedName>
    <definedName name="BSTVCancelledPmtsPictures49">#REF!</definedName>
    <definedName name="BSTVCancelledPmtsSportsText">#REF!</definedName>
    <definedName name="BSTVCancelledPmtsTextData59">#REF!</definedName>
    <definedName name="BSTVCancelSubsMonthAfternoonIn">#REF!</definedName>
    <definedName name="BSTVCancelSubsMonthAnteEarlyIn">#REF!</definedName>
    <definedName name="BSTVCancelSubsMonthCompleteIn">#REF!</definedName>
    <definedName name="BSTVCancelSubsMonthGreatLeighsIn">#REF!</definedName>
    <definedName name="BSTVCancelSubsMonthMorningGreyIn">#REF!</definedName>
    <definedName name="BSTVCancelSubsMonthMorningServIn">#REF!</definedName>
    <definedName name="BSTVCancelSubsMonthPictures49In">#REF!</definedName>
    <definedName name="BSTVCancelSubsMonthSportsTextIn">#REF!</definedName>
    <definedName name="BSTVCancelSubsMonthTextData59In">#REF!</definedName>
    <definedName name="BSTVCapexCalc">#REF!</definedName>
    <definedName name="BSTVCash">#REF!</definedName>
    <definedName name="BSTVClosingCash">#REF!</definedName>
    <definedName name="BSTVClosingCreditors">#REF!</definedName>
    <definedName name="BSTVClosingDebtors">#REF!</definedName>
    <definedName name="BSTVClosingDeferredIncome">#REF!</definedName>
    <definedName name="BSTVClosingOtherCurrentAssets">#REF!</definedName>
    <definedName name="BSTVClosingOtherCurrentLiabilities">#REF!</definedName>
    <definedName name="BSTVClosingPrepayments">#REF!</definedName>
    <definedName name="BSTVCommercialDirAllocIn">#REF!</definedName>
    <definedName name="BSTVCommercialDirCarCosts">#REF!</definedName>
    <definedName name="BSTVCommercialDirCarIn">#REF!</definedName>
    <definedName name="BSTVCommercialDirExpensesCosts">#REF!</definedName>
    <definedName name="BSTVCommercialDirFTEIn">#REF!</definedName>
    <definedName name="BSTVCommercialDirMonthlySalary">#REF!</definedName>
    <definedName name="BSTVCommercialDirNewEmp">#REF!</definedName>
    <definedName name="BSTVCommercialDirNHIPensionCosts">#REF!</definedName>
    <definedName name="BSTVCommercialDirRecruitmentCosts">#REF!</definedName>
    <definedName name="BSTVCommercialDirSalaryCosts">#REF!</definedName>
    <definedName name="BSTVCommercialDirSalaryIn">#REF!</definedName>
    <definedName name="BSTVCommercialDirSalBenCosts">#REF!</definedName>
    <definedName name="BSTVComputerAllocIn">#REF!</definedName>
    <definedName name="BSTVComputerCarCosts">#REF!</definedName>
    <definedName name="BSTVComputerCarIn">#REF!</definedName>
    <definedName name="BSTVComputerExpensesCosts">#REF!</definedName>
    <definedName name="BSTVComputerFTEIn">#REF!</definedName>
    <definedName name="BSTVComputerMonthlySalary">#REF!</definedName>
    <definedName name="BSTVComputerNewEmp">#REF!</definedName>
    <definedName name="BSTVComputerNHIPensionCosts">#REF!</definedName>
    <definedName name="BSTVComputerRecruitmentCosts">#REF!</definedName>
    <definedName name="BSTVComputerSalaryCosts">#REF!</definedName>
    <definedName name="BSTVComputerSalaryIn">#REF!</definedName>
    <definedName name="BSTVComputerSalBenCosts">#REF!</definedName>
    <definedName name="BSTVContentCostsAfternoonIn">#REF!</definedName>
    <definedName name="BSTVContentCostsAnteEarlyIn">#REF!</definedName>
    <definedName name="BSTVContentCostsCompleteIn">#REF!</definedName>
    <definedName name="BSTVContentCostsGreatLeighsIn">#REF!</definedName>
    <definedName name="BSTVContentCostsMorningGreyIn">#REF!</definedName>
    <definedName name="BSTVContentCostsMorningServIn">#REF!</definedName>
    <definedName name="BSTVContentCostsPictures49In">#REF!</definedName>
    <definedName name="BSTVContentCostsSportsTextIn">#REF!</definedName>
    <definedName name="BSTVContentCostsTextData59In">#REF!</definedName>
    <definedName name="BSTVCreditors">#REF!</definedName>
    <definedName name="BSTVCreditorsMovement">#REF!</definedName>
    <definedName name="BSTVCumulativeFixedAssetsAdditions">#REF!</definedName>
    <definedName name="BSTVCumulativeInstalls">#REF!</definedName>
    <definedName name="BSTVCumulativeRemovals">#REF!</definedName>
    <definedName name="BSTVCumulativeSubAfternoon">#REF!</definedName>
    <definedName name="BSTVCumulativeSubAnteEarly">#REF!</definedName>
    <definedName name="BSTVCumulativeSubComplete">#REF!</definedName>
    <definedName name="BSTVCumulativeSubGreatLeighs">#REF!</definedName>
    <definedName name="BSTVCumulativeSubMorningGrey">#REF!</definedName>
    <definedName name="BSTVCumulativeSubMorningServ">#REF!</definedName>
    <definedName name="BSTVCumulativeSubPictures49">#REF!</definedName>
    <definedName name="BSTVCumulativeSubSportsText">#REF!</definedName>
    <definedName name="BSTVCumulativeSubTextData59">#REF!</definedName>
    <definedName name="BSTVCurrentLiabExcludingOD">#REF!</definedName>
    <definedName name="BSTVDebtorDays">#REF!</definedName>
    <definedName name="BSTVDebtorDaysDifference">#REF!</definedName>
    <definedName name="BSTVDebtorDaysIn">#REF!</definedName>
    <definedName name="BSTVDebtorFractionMonth">#REF!</definedName>
    <definedName name="BSTVDebtorsIncompleteMonth">#REF!</definedName>
    <definedName name="BSTVDebtorsMovement">#REF!</definedName>
    <definedName name="BSTVDebtorStartDate">#REF!</definedName>
    <definedName name="BSTVDebtorsTurnoverFraction">#REF!</definedName>
    <definedName name="BSTVDeferredIncome">#REF!</definedName>
    <definedName name="BSTVDeferredIncomeMovement">#REF!</definedName>
    <definedName name="BSTVDepreciation">#REF!</definedName>
    <definedName name="BSTVDepreciationCalc">#REF!</definedName>
    <definedName name="BSTVDepreciationRateIn">#REF!</definedName>
    <definedName name="BSTVDiffBtwnRevAndPmts">#REF!</definedName>
    <definedName name="BSTVDrawdownsCalc">#REF!</definedName>
    <definedName name="BSTVEBIT">#REF!</definedName>
    <definedName name="BSTVEBITCalc">#REF!</definedName>
    <definedName name="BSTVEBITDA">#REF!</definedName>
    <definedName name="BSTVEditorialAllocIn">#REF!</definedName>
    <definedName name="BSTVEditorialCarCosts">#REF!</definedName>
    <definedName name="BSTVEditorialCarIn">#REF!</definedName>
    <definedName name="BSTVEditorialExpensesCosts">#REF!</definedName>
    <definedName name="BSTVEditorialFTEIn">#REF!</definedName>
    <definedName name="BSTVEditorialMonthlySalary">#REF!</definedName>
    <definedName name="BSTVEditorialNewEmp">#REF!</definedName>
    <definedName name="BSTVEditorialNHIPensionCosts">#REF!</definedName>
    <definedName name="BSTVEditorialRecruitmentCosts">#REF!</definedName>
    <definedName name="BSTVEditorialSalaryCosts">#REF!</definedName>
    <definedName name="BSTVEditorialSalaryIn">#REF!</definedName>
    <definedName name="BSTVEditorialSalBenCosts">#REF!</definedName>
    <definedName name="BSTVEquity">#REF!</definedName>
    <definedName name="BSTVEquityDividendsPaid">#REF!</definedName>
    <definedName name="BSTVEquityRaised">#REF!</definedName>
    <definedName name="BSTVEquityRaisedCalc">#REF!</definedName>
    <definedName name="BSTVEquityRaisedIn">#REF!</definedName>
    <definedName name="BSTVEquityRedeemed">#REF!</definedName>
    <definedName name="BSTVEquityRedeemedCalc">#REF!</definedName>
    <definedName name="BSTVEquityRedeemedIn">#REF!</definedName>
    <definedName name="BSTVFinControllerAllocIn">#REF!</definedName>
    <definedName name="BSTVFinControllerCarCosts">#REF!</definedName>
    <definedName name="BSTVFinControllerCarIn">#REF!</definedName>
    <definedName name="BSTVFinControllerExpensesCosts">#REF!</definedName>
    <definedName name="BSTVFinControllerFTEIn">#REF!</definedName>
    <definedName name="BSTVFinControllerMonthlySalary">#REF!</definedName>
    <definedName name="BSTVFinControllerNewEmp">#REF!</definedName>
    <definedName name="BSTVFinControllerNHIPensionCosts">#REF!</definedName>
    <definedName name="BSTVFinControllerRecruitmentCosts">#REF!</definedName>
    <definedName name="BSTVFinControllerSalaryCosts">#REF!</definedName>
    <definedName name="BSTVFinControllerSalaryIn">#REF!</definedName>
    <definedName name="BSTVFinControllerSalBenCosts">#REF!</definedName>
    <definedName name="BSTVFirstMonthMaskAfternoon">#REF!</definedName>
    <definedName name="BSTVFirstMonthMaskAnteEarly">#REF!</definedName>
    <definedName name="BSTVFirstMonthMaskComplete">#REF!</definedName>
    <definedName name="BSTVFirstMonthMaskGreatLeighs">#REF!</definedName>
    <definedName name="BSTVFirstMonthMaskMorningGrey">#REF!</definedName>
    <definedName name="BSTVFirstMonthMaskMorningServ">#REF!</definedName>
    <definedName name="BSTVFirstMonthMaskPictures49">#REF!</definedName>
    <definedName name="BSTVFirstMonthMaskSportsText">#REF!</definedName>
    <definedName name="BSTVFirstMonthMaskTextData59">#REF!</definedName>
    <definedName name="BSTVFixedAssetsToDepreciate">#REF!</definedName>
    <definedName name="BSTVFixedAssetsToRemove">#REF!</definedName>
    <definedName name="BSTVFixedAssetsUsefulLife">#REF!</definedName>
    <definedName name="BSTVGLRContentCreditorCosts">#REF!</definedName>
    <definedName name="BSTVGLRCreditorDays">#REF!</definedName>
    <definedName name="BSTVGLRCreditorDaysIn">#REF!</definedName>
    <definedName name="BSTVGLRCreditors">#REF!</definedName>
    <definedName name="BSTVGLRCreditorsDaysDifference">#REF!</definedName>
    <definedName name="BSTVGLRCreditorsFractionOfMonth">#REF!</definedName>
    <definedName name="BSTVGLRCreditorsIncompleteMonth">#REF!</definedName>
    <definedName name="BSTVGLRCreditorsPurchasesFraction">#REF!</definedName>
    <definedName name="BSTVGLRCreditorsStartDate">#REF!</definedName>
    <definedName name="BSTVGLRInstallationAllocationIn">#REF!</definedName>
    <definedName name="BSTVGrossMargin">#REF!</definedName>
    <definedName name="BSTVGrossMarginPercent">#REF!</definedName>
    <definedName name="BSTVHeadNetOpsAllocIn">#REF!</definedName>
    <definedName name="BSTVHeadNetOpsCarCosts">#REF!</definedName>
    <definedName name="BSTVHeadNetOpsCarIn">#REF!</definedName>
    <definedName name="BSTVHeadNetOpsExpensesCosts">#REF!</definedName>
    <definedName name="BSTVHeadNetOpsFTEIn">#REF!</definedName>
    <definedName name="BSTVHeadNetOpsMonthlySalary">#REF!</definedName>
    <definedName name="BSTVHeadNetOpsNewEmp">#REF!</definedName>
    <definedName name="BSTVHeadNetOpsNHIPensionCosts">#REF!</definedName>
    <definedName name="BSTVHeadNetOpsRecruitmentCosts">#REF!</definedName>
    <definedName name="BSTVHeadNetOpsSalaryCosts">#REF!</definedName>
    <definedName name="BSTVHeadNetOpsSalaryIn">#REF!</definedName>
    <definedName name="BSTVHeadNetOpsSalBenCosts">#REF!</definedName>
    <definedName name="BSTVInstallationAllocationIn">#REF!</definedName>
    <definedName name="BSTVInterest">#REF!</definedName>
    <definedName name="BSTVMDAllocIn">#REF!</definedName>
    <definedName name="BSTVMDCarCosts">#REF!</definedName>
    <definedName name="BSTVMDCarIn">#REF!</definedName>
    <definedName name="BSTVMDExpensesCosts">#REF!</definedName>
    <definedName name="BSTVMDFTEIn">#REF!</definedName>
    <definedName name="BSTVMDMonthlySalary">#REF!</definedName>
    <definedName name="BSTVMDNewEmp">#REF!</definedName>
    <definedName name="BSTVMDNHIPensionCosts">#REF!</definedName>
    <definedName name="BSTVMDRecruitmentCosts">#REF!</definedName>
    <definedName name="BSTVMDSalaryCosts">#REF!</definedName>
    <definedName name="BSTVMDSalaryIn">#REF!</definedName>
    <definedName name="BSTVMDSalBenCosts">#REF!</definedName>
    <definedName name="BSTVMinGuaranteeCosts2002In">#REF!</definedName>
    <definedName name="BSTVMinGuarCosts">#REF!</definedName>
    <definedName name="BSTVMinGuarCostsMask">#REF!</definedName>
    <definedName name="BSTVMinGuarCostsStartIn">#REF!</definedName>
    <definedName name="BSTVMonthlyAdRevSiteIn">#REF!</definedName>
    <definedName name="BSTVMonthlyCarCostIn">#REF!</definedName>
    <definedName name="BSTVMonthlyDepRate">#REF!</definedName>
    <definedName name="BSTVMonthlyInstallsAfternoon">#REF!</definedName>
    <definedName name="BSTVMonthlyInstallsAnteEarly">#REF!</definedName>
    <definedName name="BSTVMonthlyInstallsComplete">#REF!</definedName>
    <definedName name="BSTVMonthlyInstallsGreatLeighs">#REF!</definedName>
    <definedName name="BSTVMonthlyInstallsMorningGrey">#REF!</definedName>
    <definedName name="BSTVMonthlyInstallsMorningServ">#REF!</definedName>
    <definedName name="BSTVMonthlyInstallsPictures49">#REF!</definedName>
    <definedName name="BSTVMonthlyInstallsSportsText">#REF!</definedName>
    <definedName name="BSTVMonthlyInstallsTextData59">#REF!</definedName>
    <definedName name="BSTVMonthlyMktgPRCostsIn">#REF!</definedName>
    <definedName name="BSTVMonthlyOfficeCostsIn">#REF!</definedName>
    <definedName name="BSTVMonthlyRemovalsAfternoon">#REF!</definedName>
    <definedName name="BSTVMonthlyRemovalsAnteEarly">#REF!</definedName>
    <definedName name="BSTVMonthlyRemovalsComplete">#REF!</definedName>
    <definedName name="BSTVMonthlyRemovalsGreatLeighs">#REF!</definedName>
    <definedName name="BSTVMonthlyRemovalsMorningGrey">#REF!</definedName>
    <definedName name="BSTVMonthlyRemovalsMorningServ">#REF!</definedName>
    <definedName name="BSTVMonthlyRemovalsPictures49">#REF!</definedName>
    <definedName name="BSTVMonthlyRemovalsSportsText">#REF!</definedName>
    <definedName name="BSTVMonthlyRemovalsTextData59">#REF!</definedName>
    <definedName name="BSTVMonthlySharedCosts">#REF!</definedName>
    <definedName name="BSTVMonthlySubContAfternoon">#REF!</definedName>
    <definedName name="BSTVMonthlySubContAnteEarly">#REF!</definedName>
    <definedName name="BSTVMonthlySubContComplete">#REF!</definedName>
    <definedName name="BSTVMonthlySubContFeesAfternoon">#REF!</definedName>
    <definedName name="BSTVMonthlySubContFeesAnteEarly">#REF!</definedName>
    <definedName name="BSTVMonthlySubContFeesComplete">#REF!</definedName>
    <definedName name="BSTVMonthlySubContFeesGreatLeighs">#REF!</definedName>
    <definedName name="BSTVMonthlySubContFeesMorningGrey">#REF!</definedName>
    <definedName name="BSTVMonthlySubContFeesMorningServ">#REF!</definedName>
    <definedName name="BSTVMonthlySubContFeesPictures49">#REF!</definedName>
    <definedName name="BSTVMonthlySubContFeesSportsText">#REF!</definedName>
    <definedName name="BSTVMonthlySubContFeesTextData59">#REF!</definedName>
    <definedName name="BSTVMonthlySubContGreatLeighs">#REF!</definedName>
    <definedName name="BSTVMonthlySubContMorningGrey">#REF!</definedName>
    <definedName name="BSTVMonthlySubContMorningServ">#REF!</definedName>
    <definedName name="BSTVMonthlySubContPictures49">#REF!</definedName>
    <definedName name="BSTVMonthlySubContSportsText">#REF!</definedName>
    <definedName name="BSTVMonthlySubContTextData59">#REF!</definedName>
    <definedName name="BSTVMonthlySubFeeAfternoon">#REF!</definedName>
    <definedName name="BSTVMonthlySubFeeAnteEarly">#REF!</definedName>
    <definedName name="BSTVMonthlySubFeeComplete">#REF!</definedName>
    <definedName name="BSTVMonthlySubFeeGreatLeighs">#REF!</definedName>
    <definedName name="BSTVMonthlySubFeeMorningGrey">#REF!</definedName>
    <definedName name="BSTVMonthlySubFeeMorningServ">#REF!</definedName>
    <definedName name="BSTVMonthlySubFeePictures49">#REF!</definedName>
    <definedName name="BSTVMonthlySubFeeSportsText">#REF!</definedName>
    <definedName name="BSTVMonthlySubFeeTextData59">#REF!</definedName>
    <definedName name="BSTVMonthlySubMgmtIn">#REF!</definedName>
    <definedName name="BSTVMonthlySubRevAfternoon">#REF!</definedName>
    <definedName name="BSTVMonthlySubRevAnteEarly">#REF!</definedName>
    <definedName name="BSTVMonthlySubRevComplete">#REF!</definedName>
    <definedName name="BSTVMonthlySubRevGreatLeighs">#REF!</definedName>
    <definedName name="BSTVMonthlySubRevMorningGrey">#REF!</definedName>
    <definedName name="BSTVMonthlySubRevMorningServ">#REF!</definedName>
    <definedName name="BSTVMonthlySubRevPictures49">#REF!</definedName>
    <definedName name="BSTVMonthlySubRevSportsText">#REF!</definedName>
    <definedName name="BSTVMonthlySubRevTextData59">#REF!</definedName>
    <definedName name="BSTVNetAssets">#REF!</definedName>
    <definedName name="BSTVNetAssetsExclCash">#REF!</definedName>
    <definedName name="BSTVNetBookValue">#REF!</definedName>
    <definedName name="BSTVNetCapexCalc">#REF!</definedName>
    <definedName name="BSTVNetCashFlow">#REF!</definedName>
    <definedName name="BSTVNetCurrentAssets">#REF!</definedName>
    <definedName name="BSTVNetEquityCF">#REF!</definedName>
    <definedName name="BSTVNetIncome">#REF!</definedName>
    <definedName name="BSTVNetIncomePercentage">#REF!</definedName>
    <definedName name="BSTVNetIncomeRE">#REF!</definedName>
    <definedName name="BSTVNetLoanMovement">#REF!</definedName>
    <definedName name="BSTVNewSubsAfternoon">#REF!</definedName>
    <definedName name="BSTVNewSubsAnteEarly">#REF!</definedName>
    <definedName name="BSTVNewSubsComplete">#REF!</definedName>
    <definedName name="BSTVNewSubsGreatLeighs">#REF!</definedName>
    <definedName name="BSTVNewSubsMonthAfternoonIn">#REF!</definedName>
    <definedName name="BSTVNewSubsMonthAnteEarlyIn">#REF!</definedName>
    <definedName name="BSTVNewSubsMonthCompleteIn">#REF!</definedName>
    <definedName name="BSTVNewSubsMonthGreatLeighsIn">#REF!</definedName>
    <definedName name="BSTVNewSubsMonthMorningGreyIn">#REF!</definedName>
    <definedName name="BSTVNewSubsMonthMorningServIn">#REF!</definedName>
    <definedName name="BSTVNewSubsMonthPictures49In">#REF!</definedName>
    <definedName name="BSTVNewSubsMonthSportsTextIn">#REF!</definedName>
    <definedName name="BSTVNewSubsMonthTextData59In">#REF!</definedName>
    <definedName name="BSTVNewSubsMorningGrey">#REF!</definedName>
    <definedName name="BSTVNewSubsMorningServ">#REF!</definedName>
    <definedName name="BSTVNewSubsPictures49">#REF!</definedName>
    <definedName name="BSTVNewSubsSportsText">#REF!</definedName>
    <definedName name="BSTVNewSubsTextData59">#REF!</definedName>
    <definedName name="BSTVNHIPensionIn">#REF!</definedName>
    <definedName name="BSTVNoOfSubsAfternoonIn">#REF!</definedName>
    <definedName name="BSTVNoOfSubsAnteEarlyIn">#REF!</definedName>
    <definedName name="BSTVNoOfSubsCompleteIn">#REF!</definedName>
    <definedName name="BSTVNoOfSubsGreatLeighsIn">#REF!</definedName>
    <definedName name="BSTVNoOfSubsMorningGreyIn">#REF!</definedName>
    <definedName name="BSTVNoOfSubsMorningServIn">#REF!</definedName>
    <definedName name="BSTVNoOfSubsPictures49In">#REF!</definedName>
    <definedName name="BSTVNoOfSubsSportsTextIn">#REF!</definedName>
    <definedName name="BSTVNoOfSubsTextData59In">#REF!</definedName>
    <definedName name="BSTVOpeningCash">#REF!</definedName>
    <definedName name="BSTVOpeningCashIn">#REF!</definedName>
    <definedName name="BSTVOpeningCreditors">#REF!</definedName>
    <definedName name="BSTVOpeningDebtors">#REF!</definedName>
    <definedName name="BSTVOpeningDeferredIncome">#REF!</definedName>
    <definedName name="BSTVOpeningOtherCurrentAssets">#REF!</definedName>
    <definedName name="BSTVOpeningOtherCurrentLiabilities">#REF!</definedName>
    <definedName name="BSTVOpeningPrepayments">#REF!</definedName>
    <definedName name="BSTVOpeningShareCapital">#REF!</definedName>
    <definedName name="BSTVOpeningShareCapitalIn">#REF!</definedName>
    <definedName name="BSTVOperatingCashFlow">#REF!</definedName>
    <definedName name="BSTVOperatingCF">#REF!</definedName>
    <definedName name="BSTVOpsSupportAllocIn">#REF!</definedName>
    <definedName name="BSTVOpsSupportCarCosts">#REF!</definedName>
    <definedName name="BSTVOpsSupportCarIn">#REF!</definedName>
    <definedName name="BSTVOpsSupportExpensesCosts">#REF!</definedName>
    <definedName name="BSTVOpsSupportFTEIn">#REF!</definedName>
    <definedName name="BSTVOpsSupportMonthlySalary">#REF!</definedName>
    <definedName name="BSTVOpsSupportNewEmp">#REF!</definedName>
    <definedName name="BSTVOpsSupportNHIPensionCosts">#REF!</definedName>
    <definedName name="BSTVOpsSupportRecruitmentCosts">#REF!</definedName>
    <definedName name="BSTVOpsSupportSalaryCosts">#REF!</definedName>
    <definedName name="BSTVOpsSupportSalaryIn">#REF!</definedName>
    <definedName name="BSTVOpsSupportSalBenCosts">#REF!</definedName>
    <definedName name="BSTVOtherContentCostsMask">#REF!</definedName>
    <definedName name="BSTVOtherContentCostsStartIn">#REF!</definedName>
    <definedName name="BSTVOtherCurrentAssets">#REF!</definedName>
    <definedName name="BSTVOtherCurrentAssetsIn">#REF!</definedName>
    <definedName name="BSTVOtherCurrentAssetsMovement">#REF!</definedName>
    <definedName name="BSTVOtherCurrentLiabilitiesMovement">#REF!</definedName>
    <definedName name="BSTVOtherCurrentLiabilties">#REF!</definedName>
    <definedName name="BSTVOtherCurrentLiabiltiesIn">#REF!</definedName>
    <definedName name="BSTVOtherMonthlyGACostsIn">#REF!</definedName>
    <definedName name="BSTVOverdraft">#REF!</definedName>
    <definedName name="BSTVOverhead">#REF!</definedName>
    <definedName name="BSTVPrepayments">#REF!</definedName>
    <definedName name="BSTVPrepaymentsIn">#REF!</definedName>
    <definedName name="BSTVPrepaymentsMovement">#REF!</definedName>
    <definedName name="BSTVProdDirAllocIn">#REF!</definedName>
    <definedName name="BSTVProdDirCarCosts">#REF!</definedName>
    <definedName name="BSTVProdDirCarIn">#REF!</definedName>
    <definedName name="BSTVProdDirExpensesCosts">#REF!</definedName>
    <definedName name="BSTVProdDirFTEIn">#REF!</definedName>
    <definedName name="BSTVProdDirMonthlySalary">#REF!</definedName>
    <definedName name="BSTVProdDirNewEmp">#REF!</definedName>
    <definedName name="BSTVProdDirNHIPensionCosts">#REF!</definedName>
    <definedName name="BSTVProdDirRecruitmentCosts">#REF!</definedName>
    <definedName name="BSTVProdDirSalaryCosts">#REF!</definedName>
    <definedName name="BSTVProdDirSalaryIn">#REF!</definedName>
    <definedName name="BSTVProdDirSalBenCosts">#REF!</definedName>
    <definedName name="BSTVProductionAllocIn">#REF!</definedName>
    <definedName name="BSTVProductionCarCosts">#REF!</definedName>
    <definedName name="BSTVProductionCarIn">#REF!</definedName>
    <definedName name="BSTVProductionExpensesCosts">#REF!</definedName>
    <definedName name="BSTVProductionFTEIn">#REF!</definedName>
    <definedName name="BSTVProductionMonthlySalary">#REF!</definedName>
    <definedName name="BSTVProductionNewEmp">#REF!</definedName>
    <definedName name="BSTVProductionNHIPensionCosts">#REF!</definedName>
    <definedName name="BSTVProductionRecruitmentCosts">#REF!</definedName>
    <definedName name="BSTVProductionSalaryCosts">#REF!</definedName>
    <definedName name="BSTVProductionSalaryIn">#REF!</definedName>
    <definedName name="BSTVProductionSalBenCosts">#REF!</definedName>
    <definedName name="BSTVRecruitmentIn">#REF!</definedName>
    <definedName name="BSTVReserves">#REF!</definedName>
    <definedName name="BSTVReservesIn">#REF!</definedName>
    <definedName name="BSTVRetainedEarnings">#REF!</definedName>
    <definedName name="BSTVSalaryCreditorCosts">#REF!</definedName>
    <definedName name="BSTVSalaryCreditorDays">#REF!</definedName>
    <definedName name="BSTVSalaryCreditorDaysIn">#REF!</definedName>
    <definedName name="BSTVSalaryCreditors">#REF!</definedName>
    <definedName name="BSTVSalaryCreditorsDaysDifference">#REF!</definedName>
    <definedName name="BSTVSalaryCreditorsFractionOfMonth">#REF!</definedName>
    <definedName name="BSTVSalaryCreditorsIncompleteMonth">#REF!</definedName>
    <definedName name="BSTVSalaryCreditorsPurchasesFraction">#REF!</definedName>
    <definedName name="BSTVSalaryCreditorsStartDate">#REF!</definedName>
    <definedName name="BSTVSalesAllocIn">#REF!</definedName>
    <definedName name="BSTVSalesCarCosts">#REF!</definedName>
    <definedName name="BSTVSalesCarIn">#REF!</definedName>
    <definedName name="BSTVSalesExpensesCosts">#REF!</definedName>
    <definedName name="BSTVSalesFTEIn">#REF!</definedName>
    <definedName name="BSTVSalesMonthlySalary">#REF!</definedName>
    <definedName name="BSTVSalesNewEmp">#REF!</definedName>
    <definedName name="BSTVSalesNHIPensionCosts">#REF!</definedName>
    <definedName name="BSTVSalesRecruitmentCosts">#REF!</definedName>
    <definedName name="BSTVSalesSalaryCosts">#REF!</definedName>
    <definedName name="BSTVSalesSalaryIn">#REF!</definedName>
    <definedName name="BSTVSalesSalBenCosts">#REF!</definedName>
    <definedName name="BSTVSatelliteCostsAllocationIn">#REF!</definedName>
    <definedName name="BSTVSatelliteCostsIn">#REF!</definedName>
    <definedName name="BSTVSatelliteCostsMask">#REF!</definedName>
    <definedName name="BSTVSatelliteCostsStartIn">#REF!</definedName>
    <definedName name="BSTVSetupFeeShopIn">#REF!</definedName>
    <definedName name="BSTVShareCapital">#REF!</definedName>
    <definedName name="BSTVSharedCosts2002In">#REF!</definedName>
    <definedName name="BSTVSharedCostsAllocationIn">#REF!</definedName>
    <definedName name="BSTVShopSetUpStartIn">#REF!</definedName>
    <definedName name="BSTVStaffExpensesIn">#REF!</definedName>
    <definedName name="BSTVStudiosCostsAllocationIn">#REF!</definedName>
    <definedName name="BSTVStudiosCostsIn">#REF!</definedName>
    <definedName name="BSTVStudiosCostsMask">#REF!</definedName>
    <definedName name="BSTVStudiosCostsStartIn">#REF!</definedName>
    <definedName name="BSTVSubAvailDateAfternoonIn">#REF!</definedName>
    <definedName name="BSTVSubAvailDateAnteEarlyIn">#REF!</definedName>
    <definedName name="BSTVSubAvailDateCompleteIn">#REF!</definedName>
    <definedName name="BSTVSubAvailDateGreatLeighsIn">#REF!</definedName>
    <definedName name="BSTVSubAvailDateMorningGreyIn">#REF!</definedName>
    <definedName name="BSTVSubAvailDateMorningServIn">#REF!</definedName>
    <definedName name="BSTVSubAvailDatePictures49In">#REF!</definedName>
    <definedName name="BSTVSubAvailDateSportsTextIn">#REF!</definedName>
    <definedName name="BSTVSubAvailDateTextData59In">#REF!</definedName>
    <definedName name="BSTVSubAvailMaskAfternoon">#REF!</definedName>
    <definedName name="BSTVSubAvailMaskAnteEarly">#REF!</definedName>
    <definedName name="BSTVSubAvailMaskComplete">#REF!</definedName>
    <definedName name="BSTVSubAvailMaskGreatLeighs">#REF!</definedName>
    <definedName name="BSTVSubAvailMaskMorningGrey">#REF!</definedName>
    <definedName name="BSTVSubAvailMaskMorningServ">#REF!</definedName>
    <definedName name="BSTVSubAvailMaskPictures49">#REF!</definedName>
    <definedName name="BSTVSubAvailMaskSportsText">#REF!</definedName>
    <definedName name="BSTVSubAvailMaskTextData59">#REF!</definedName>
    <definedName name="BSTVSubFeesAfternoonIn">#REF!</definedName>
    <definedName name="BSTVSubFeesAnteEarlyIn">#REF!</definedName>
    <definedName name="BSTVSubFeesCompleteIn">#REF!</definedName>
    <definedName name="BSTVSubFeesGreatLeighsIn">#REF!</definedName>
    <definedName name="BSTVSubFeesMorningGreyIn">#REF!</definedName>
    <definedName name="BSTVSubFeesMorningServIn">#REF!</definedName>
    <definedName name="BSTVSubFeesPictures49In">#REF!</definedName>
    <definedName name="BSTVSubFeesSportsTextIn">#REF!</definedName>
    <definedName name="BSTVSubFeesTextData59In">#REF!</definedName>
    <definedName name="BSTVSubPmtCounter">#REF!</definedName>
    <definedName name="BSTVSubPrepaymentMonthsIn">#REF!</definedName>
    <definedName name="BSTVSubsCashPmtsAfternoon">#REF!</definedName>
    <definedName name="BSTVSubsCashPmtsAnteEarly">#REF!</definedName>
    <definedName name="BSTVSubsCashPmtsComplete">#REF!</definedName>
    <definedName name="BSTVSubsCashPmtsGreatLeighs">#REF!</definedName>
    <definedName name="BSTVSubsCashPmtsMorningGrey">#REF!</definedName>
    <definedName name="BSTVSubsCashPmtsMorningServ">#REF!</definedName>
    <definedName name="BSTVSubsCashPmtsPictures49">#REF!</definedName>
    <definedName name="BSTVSubsCashPmtsSportsText">#REF!</definedName>
    <definedName name="BSTVSubsCashPmtsTextData59">#REF!</definedName>
    <definedName name="BSTVSubsMakingPmtsAfternoon">#REF!</definedName>
    <definedName name="BSTVSubsMakingPmtsAnteEarly">#REF!</definedName>
    <definedName name="BSTVSubsMakingPmtsComplete">#REF!</definedName>
    <definedName name="BSTVSubsMakingPmtsGreatLeighs">#REF!</definedName>
    <definedName name="BSTVSubsMakingPmtsMorningGrey">#REF!</definedName>
    <definedName name="BSTVSubsMakingPmtsMorningServ">#REF!</definedName>
    <definedName name="BSTVSubsMakingPmtsPictures49">#REF!</definedName>
    <definedName name="BSTVSubsMakingPmtsSportsText">#REF!</definedName>
    <definedName name="BSTVSubsMakingPmtsTextData59">#REF!</definedName>
    <definedName name="BSTVTax">#REF!</definedName>
    <definedName name="BSTVTaxation">#REF!</definedName>
    <definedName name="BSTVTotalAssetsLessCurrentLiab">#REF!</definedName>
    <definedName name="BSTVTotalBasicCreditorCosts">#REF!</definedName>
    <definedName name="BSTVTotalContentCosts">#REF!</definedName>
    <definedName name="BSTVTotalContentCostsExGLR">#REF!</definedName>
    <definedName name="BSTVTotalCumulativeSubs">#REF!</definedName>
    <definedName name="BSTVTotalCurrAssetsExclCash">#REF!</definedName>
    <definedName name="BSTVTotalCurrentAssets">#REF!</definedName>
    <definedName name="BSTVTotalCurrentLiabilities">#REF!</definedName>
    <definedName name="BSTVTotalDebtors">#REF!</definedName>
    <definedName name="BSTVTotalDirectCosts">#REF!</definedName>
    <definedName name="BSTVTotalFixedAssets">#REF!</definedName>
    <definedName name="BSTVTotalGACosts">#REF!</definedName>
    <definedName name="BSTVTotalGAStaffCosts">#REF!</definedName>
    <definedName name="BSTVTotalGATaxBenCosts">#REF!</definedName>
    <definedName name="BSTVTotalIndirectCosts">#REF!</definedName>
    <definedName name="BSTVTotalMktgPRCosts">#REF!</definedName>
    <definedName name="BSTVTotalMonthlyAdRev">#REF!</definedName>
    <definedName name="BSTVTotalMonthlyGLRSubRev">#REF!</definedName>
    <definedName name="BSTVTotalMonthlyInstalls">#REF!</definedName>
    <definedName name="BSTVTotalMonthlyRemovals">#REF!</definedName>
    <definedName name="BSTVTotalMonthlySubRev">#REF!</definedName>
    <definedName name="BSTVTotalMonthlySubRevExGLR">#REF!</definedName>
    <definedName name="BSTVTotalNoShopsInstalled">#REF!</definedName>
    <definedName name="BSTVTotalOfficeCosts">#REF!</definedName>
    <definedName name="BSTVTotalOtherGACosts">#REF!</definedName>
    <definedName name="BSTVTotalProdStaffCosts">#REF!</definedName>
    <definedName name="BSTVTotalProdTaxBenCosts">#REF!</definedName>
    <definedName name="BSTVTotalRevenue">#REF!</definedName>
    <definedName name="BSTVTotalSalesMktgCosts">#REF!</definedName>
    <definedName name="BSTVTotalSalesStaffCosts">#REF!</definedName>
    <definedName name="BSTVTotalSalesTaxBenCosts">#REF!</definedName>
    <definedName name="BSTVTotalSatelliteCosts">#REF!</definedName>
    <definedName name="BSTVTotalShopSetUpCosts">#REF!</definedName>
    <definedName name="BSTVTotalStudioCosts">#REF!</definedName>
    <definedName name="BSTVTotalSubContCosts">#REF!</definedName>
    <definedName name="BSTVTotalSubMgmtCosts">#REF!</definedName>
    <definedName name="BSTVTotalSubsCashPmts">#REF!</definedName>
    <definedName name="BSTVVoiceOverAllocIn">#REF!</definedName>
    <definedName name="BSTVVoiceOverCarCosts">#REF!</definedName>
    <definedName name="BSTVVoiceOverCarIn">#REF!</definedName>
    <definedName name="BSTVVoiceOverExpensesCosts">#REF!</definedName>
    <definedName name="BSTVVoiceOverFTEIn">#REF!</definedName>
    <definedName name="BSTVVoiceOverMonthlySalary">#REF!</definedName>
    <definedName name="BSTVVoiceOverNewEmp">#REF!</definedName>
    <definedName name="BSTVVoiceOverNHIPensionCosts">#REF!</definedName>
    <definedName name="BSTVVoiceOverRecruitmentCosts">#REF!</definedName>
    <definedName name="BSTVVoiceOverSalaryCosts">#REF!</definedName>
    <definedName name="BSTVVoiceOverSalaryIn">#REF!</definedName>
    <definedName name="BSTVVoiceOverSalBenCosts">#REF!</definedName>
    <definedName name="bt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BU_BIO">!#REF!</definedName>
    <definedName name="BU_CAT" hidden="1">#REF!</definedName>
    <definedName name="BU_CGVL">!#REF!</definedName>
    <definedName name="BU_FORSEDIS">!#REF!</definedName>
    <definedName name="BU_GEM">!#REF!</definedName>
    <definedName name="BU_STAR">!#REF!</definedName>
    <definedName name="BU_STREET">!#REF!</definedName>
    <definedName name="BU_TAD">!#REF!</definedName>
    <definedName name="Bud" hidden="1">{"inputs raw data",#N/A,TRUE,"INPUT"}</definedName>
    <definedName name="BudAffCondRéglts">!#REF!</definedName>
    <definedName name="BudCondRéglt">!#REF!</definedName>
    <definedName name="BudCum">!#REF!</definedName>
    <definedName name="buddruck">#REF!</definedName>
    <definedName name="Budet03" hidden="1">{#N/A,#N/A,FALSE,"Business Plan"}</definedName>
    <definedName name="BudFlag">#REF!</definedName>
    <definedName name="budg." hidden="1">{"Monthly",#N/A,FALSE,"Monthly"}</definedName>
    <definedName name="budget">#REF!</definedName>
    <definedName name="Budget_03" hidden="1">{#N/A,#N/A,FALSE,"Business Plan"}</definedName>
    <definedName name="BUDGET_1999_2000">#REF!</definedName>
    <definedName name="Budget03" hidden="1">{#N/A,#N/A,FALSE,"Business Plan"}</definedName>
    <definedName name="Budget2">#REF!</definedName>
    <definedName name="Budget2012" hidden="1">{"Company 1",#N/A,FALSE,"Company1"}</definedName>
    <definedName name="BUDGETCURRENCYCODE1">#REF!</definedName>
    <definedName name="BUDGETCURRENCYCODE18">#REF!</definedName>
    <definedName name="BUDGETCURRENCYCODE19">#REF!</definedName>
    <definedName name="BUDGETCURRENCYCODE2">#REF!</definedName>
    <definedName name="BudgetDates">!#REF!</definedName>
    <definedName name="BUDGETDECIMALPLACES1">#REF!</definedName>
    <definedName name="BUDGETDECIMALPLACES2">#REF!</definedName>
    <definedName name="BUDGETENDPERIODYEAR1">#REF!</definedName>
    <definedName name="BUDGETENDPERIODYEAR2">#REF!</definedName>
    <definedName name="BUDGETENTITYID1">#REF!</definedName>
    <definedName name="BUDGETENTITYID2">#REF!</definedName>
    <definedName name="BUDGETGRAPHCORRESPONDING1">#REF!</definedName>
    <definedName name="BUDGETGRAPHCORRESPONDING2">#REF!</definedName>
    <definedName name="BUDGETGRAPHINCACTUALS1">#REF!</definedName>
    <definedName name="BUDGETGRAPHINCACTUALS2">#REF!</definedName>
    <definedName name="BUDGETGRAPHINCBUDGETS1">#REF!</definedName>
    <definedName name="BUDGETGRAPHINCBUDGETS2">#REF!</definedName>
    <definedName name="BUDGETGRAPHINCTITLES1">#REF!</definedName>
    <definedName name="BUDGETGRAPHINCTITLES2">#REF!</definedName>
    <definedName name="BUDGETGRAPHINCVARIANCES1">#REF!</definedName>
    <definedName name="BUDGETGRAPHINCVARIANCES2">#REF!</definedName>
    <definedName name="BUDGETGRAPHSTYLE1">#REF!</definedName>
    <definedName name="BUDGETGRAPHSTYLE2">#REF!</definedName>
    <definedName name="BUDGETHEADINGSBACKCOLOUR1">#REF!</definedName>
    <definedName name="BUDGETHEADINGSBACKCOLOUR2">#REF!</definedName>
    <definedName name="BUDGETHEADINGSFORECOLOUR1">#REF!</definedName>
    <definedName name="BUDGETHEADINGSFORECOLOUR2">#REF!</definedName>
    <definedName name="BUDGETNAME" hidden="1">2003</definedName>
    <definedName name="BUDGETNAME1">#REF!</definedName>
    <definedName name="BUDGETNAME18">#REF!</definedName>
    <definedName name="BUDGETNAME19">#REF!</definedName>
    <definedName name="BUDGETNAME2">#REF!</definedName>
    <definedName name="BUDGETORG1">#REF!</definedName>
    <definedName name="BUDGETORG18">#REF!</definedName>
    <definedName name="BUDGETORG19">#REF!</definedName>
    <definedName name="BUDGETORG2">#REF!</definedName>
    <definedName name="BUDGETORGFROZEN1">#REF!</definedName>
    <definedName name="BUDGETORGFROZEN2">#REF!</definedName>
    <definedName name="BUDGETOUTPUTOPTION1">#REF!</definedName>
    <definedName name="BUDGETOUTPUTOPTION2">#REF!</definedName>
    <definedName name="BUDGETPASSWORDREQUIREDFLAG1">#REF!</definedName>
    <definedName name="BUDGETPASSWORDREQUIREDFLAG2">#REF!</definedName>
    <definedName name="BUDGETPERIOD" hidden="1">"01-10-2011..30-09-2012"</definedName>
    <definedName name="BUDGETSHOWCRITERIASHEET1">#REF!</definedName>
    <definedName name="BUDGETSHOWCRITERIASHEET2">#REF!</definedName>
    <definedName name="BUDGETSTARTPERIODSTARTDATE1">#REF!</definedName>
    <definedName name="BUDGETSTARTPERIODSTARTDATE2">#REF!</definedName>
    <definedName name="BUDGETSTARTPERIODYEAR1">#REF!</definedName>
    <definedName name="BUDGETSTARTPERIODYEAR2">#REF!</definedName>
    <definedName name="BUDGETSTATUS1">#REF!</definedName>
    <definedName name="BUDGETSTATUS2">#REF!</definedName>
    <definedName name="BUDGETTITLEBACKCOLOUR1">#REF!</definedName>
    <definedName name="BUDGETTITLEBACKCOLOUR2">#REF!</definedName>
    <definedName name="BUDGETTITLEBORDERCOLOUR1">#REF!</definedName>
    <definedName name="BUDGETTITLEBORDERCOLOUR2">#REF!</definedName>
    <definedName name="BUDGETTITLEFORECOLOUR1">#REF!</definedName>
    <definedName name="BUDGETTITLEFORECOLOUR2">#REF!</definedName>
    <definedName name="BUDGETVALUESWIDTH1">#REF!</definedName>
    <definedName name="BUDGETVALUESWIDTH2">#REF!</definedName>
    <definedName name="BUDGETVERSIONID1">#REF!</definedName>
    <definedName name="BUDGETVERSIONID2">#REF!</definedName>
    <definedName name="BudMens">!#REF!</definedName>
    <definedName name="BudPostes">!#REF!</definedName>
    <definedName name="Buds">#REF!</definedName>
    <definedName name="Budsplus">#REF!</definedName>
    <definedName name="bule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lgaria">#REF!</definedName>
    <definedName name="bull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ll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sDiv">#REF!</definedName>
    <definedName name="BusDivs">#REF!</definedName>
    <definedName name="business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Business_Entity">#REF!</definedName>
    <definedName name="Business_HK">#REF!</definedName>
    <definedName name="Business_Utilities">!#REF!</definedName>
    <definedName name="Business1">#REF!</definedName>
    <definedName name="bu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Buys" hidden="1">{#N/A,#N/A,FALSE,"JIM REPORT 1"}</definedName>
    <definedName name="bv" hidden="1">{"'ID(2)'!$E$1:$N$4"}</definedName>
    <definedName name="BV_OVER_SHARES" hidden="1">"BV_OVER_SHARES"</definedName>
    <definedName name="bvcx" hidden="1">{"Valuation",#N/A,FALSE,"ProForma-ASPT"}</definedName>
    <definedName name="bvhl" hidden="1">{"Valuation",#N/A,FALSE,"ProForma-ASPT"}</definedName>
    <definedName name="bvwrg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BW3253pull" hidden="1">"3YQCR1I3F7QP2TXPAQZ4THNA8"</definedName>
    <definedName name="bx" hidden="1">{"'ID(2)'!$E$1:$N$4"}</definedName>
    <definedName name="BYD_MGG_ASCA_facility" hidden="1">{"Print Summary",#N/A,FALSE,"Summary Analysis";"Print FCF",#N/A,FALSE,"FCF Analysis";"Print Sensitivity",#N/A,FALSE,"Sensitivity Analysis";"Print NAV",#N/A,FALSE,"NAV Analysis";"Print Credit",#N/A,FALSE,"Credit Analysis"}</definedName>
    <definedName name="bye" hidden="1">{#N/A,#N/A,FALSE,"Aging Summary";#N/A,#N/A,FALSE,"Ratio Analysis";#N/A,#N/A,FALSE,"Test 120 Day Accts";#N/A,#N/A,FALSE,"Tickmarks"}</definedName>
    <definedName name="bye_2" hidden="1">{#N/A,#N/A,FALSE,"Aging Summary";#N/A,#N/A,FALSE,"Ratio Analysis";#N/A,#N/A,FALSE,"Test 120 Day Accts";#N/A,#N/A,FALSE,"Tickmarks"}</definedName>
    <definedName name="bz">#REF!</definedName>
    <definedName name="c.LTMYear" hidden="1">#REF!</definedName>
    <definedName name="C_BS">#REF!</definedName>
    <definedName name="C_CF">#REF!</definedName>
    <definedName name="C_IS">#REF!</definedName>
    <definedName name="CA" hidden="1">{#N/A,#N/A,FALSE,"CNS_ADJ";"Balance Consolidado",#N/A,FALSE,"BCEC_CNS";#N/A,#N/A,FALSE,"USGAAP_ADJ"}</definedName>
    <definedName name="Cable" hidden="1">{#N/A,#N/A,FALSE,"Operations";#N/A,#N/A,FALSE,"Financials"}</definedName>
    <definedName name="Cable_1" hidden="1">{#N/A,#N/A,FALSE,"Operations";#N/A,#N/A,FALSE,"Financials"}</definedName>
    <definedName name="Cable2" hidden="1">{#N/A,#N/A,FALSE,"Operations";#N/A,#N/A,FALSE,"Financials"}</definedName>
    <definedName name="Cable2_1" hidden="1">{#N/A,#N/A,FALSE,"Operations";#N/A,#N/A,FALSE,"Financials"}</definedName>
    <definedName name="CAC_AK">!#REF!</definedName>
    <definedName name="CAC_VJ">!#REF!</definedName>
    <definedName name="CAC_VM">!#REF!</definedName>
    <definedName name="cacc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ADFringe">#REF!</definedName>
    <definedName name="cagr" hidden="1">{"'Sheet3'!$B$2:$C$183"}</definedName>
    <definedName name="cal">#REF!</definedName>
    <definedName name="calc">1</definedName>
    <definedName name="Calcs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endar_target">#REF!</definedName>
    <definedName name="calros" hidden="1">#REF!</definedName>
    <definedName name="Campusack" hidden="1">{#N/A,#N/A,TRUE,"97plnfpg"}</definedName>
    <definedName name="Can">#REF!</definedName>
    <definedName name="canac" hidden="1">{#N/A,#N/A,FALSE,"UK";#N/A,#N/A,FALSE,"BA";#N/A,#N/A,FALSE,"VZ"}</definedName>
    <definedName name="cance" hidden="1">{#N/A,#N/A,TRUE,"PAGE 2";#N/A,#N/A,TRUE,"PAGE 3";#N/A,#N/A,TRUE,"PAGE4"}</definedName>
    <definedName name="cancel" hidden="1">#REF!</definedName>
    <definedName name="Canceled">#REF!</definedName>
    <definedName name="Cap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.pos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apa변동" hidden="1">{"'Sheet1'!$A$1:$H$36"}</definedName>
    <definedName name="Capex" hidden="1">{"bs",#N/A,FALSE,"SCF"}</definedName>
    <definedName name="Capex_month_actual">#REF!</definedName>
    <definedName name="Capex_month_budget">#REF!</definedName>
    <definedName name="Capex_month_delta">#REF!</definedName>
    <definedName name="Capex_month_previous">#REF!</definedName>
    <definedName name="Capex_Savings_Inflated">{"comp1",#N/A,FALSE,"COMPS";"footnotes",#N/A,FALSE,"COMPS"}</definedName>
    <definedName name="Capex_year_budget">#REF!</definedName>
    <definedName name="Capex_year_delta">#REF!</definedName>
    <definedName name="Capex_year_forecast">#REF!</definedName>
    <definedName name="Capex_year_previous">#REF!</definedName>
    <definedName name="capex00" hidden="1">{"expltr",#N/A,FALSE,"Expense projects";"explgl",#N/A,FALSE,"Expense projects"}</definedName>
    <definedName name="Capex2" hidden="1">{"bs",#N/A,FALSE,"SCF"}</definedName>
    <definedName name="CapexChange">#REF!</definedName>
    <definedName name="cAPITAL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PITAL_EXPEN" hidden="1">"CAPITAL_EXPEN"</definedName>
    <definedName name="CAPITAL_LEASE" hidden="1">"CAPITAL_LEASE"</definedName>
    <definedName name="CAPITAL1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r_Ownewship">!#REF!</definedName>
    <definedName name="casds" hidden="1">{"DCF1",#N/A,FALSE,"SIERRA DCF";"MATRIX1",#N/A,FALSE,"SIERRA DCF"}</definedName>
    <definedName name="case">#REF!</definedName>
    <definedName name="Cash">#REF!</definedName>
    <definedName name="Cash___ROI_Statement">#REF!</definedName>
    <definedName name="CASH_DUE_BANKS" hidden="1">"CASH_DUE_BANKS"</definedName>
    <definedName name="CASH_EQUIV" hidden="1">"CASH_EQUIV"</definedName>
    <definedName name="CASH_INTEREST" hidden="1">"CASH_INTEREST"</definedName>
    <definedName name="Cash_month_actual">#REF!-#REF!</definedName>
    <definedName name="Cash_month_budget">#REF!-#REF!</definedName>
    <definedName name="CASH_ST" hidden="1">"CASH_ST"</definedName>
    <definedName name="CASH_TAXES" hidden="1">"CASH_TAXES"</definedName>
    <definedName name="Cash_year_budget">#REF!-#REF!</definedName>
    <definedName name="Cash_year_forecast">#REF!-#REF!</definedName>
    <definedName name="cash0">#REF!</definedName>
    <definedName name="cash1">#REF!</definedName>
    <definedName name="Cash10">#REF!</definedName>
    <definedName name="Cash11">#REF!</definedName>
    <definedName name="CASH1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">#REF!</definedName>
    <definedName name="CASH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2">#REF!</definedName>
    <definedName name="cash3">#REF!</definedName>
    <definedName name="CASH3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4">#REF!</definedName>
    <definedName name="cash5">#REF!</definedName>
    <definedName name="cash6">#REF!</definedName>
    <definedName name="cash7">#REF!</definedName>
    <definedName name="Cash8">#REF!</definedName>
    <definedName name="Cash9">#REF!</definedName>
    <definedName name="Casharea1">#REF!</definedName>
    <definedName name="Casharea2">#REF!</definedName>
    <definedName name="Casharea3">#REF!</definedName>
    <definedName name="CASHFLOW">#REF!</definedName>
    <definedName name="CashFlow_month_actual">#REF!-#REF!</definedName>
    <definedName name="CashFlow_month_target">#REF!-#REF!</definedName>
    <definedName name="CashFlow_year_forecast">#REF!-#REF!</definedName>
    <definedName name="CashFlow_year_target">#REF!-#REF!</definedName>
    <definedName name="CASHINTEREST">#REF!</definedName>
    <definedName name="CASHOUT" hidden="1">{"'Sheet1'!$A$1:$H$36"}</definedName>
    <definedName name="Cat1_Cost_centres" localSheetId="9">#REF!</definedName>
    <definedName name="Cat1_Cost_centres">[9]!Table3[#All]</definedName>
    <definedName name="Cat2_Cost_Centres" localSheetId="9">#REF!</definedName>
    <definedName name="Cat2_Cost_Centres">#REF!</definedName>
    <definedName name="cat4_irr_calc">#REF!</definedName>
    <definedName name="cat4_irr_firstpaste">#REF!</definedName>
    <definedName name="cat4_moneyM_calc">#REF!</definedName>
    <definedName name="cat4_moneyM_paste">#REF!</definedName>
    <definedName name="cat5_irr_calc">#REF!</definedName>
    <definedName name="cat5_irr_firstpaste">#REF!</definedName>
    <definedName name="cat5_moneyM_calc">#REF!</definedName>
    <definedName name="cat5_moneyM_paste">#REF!</definedName>
    <definedName name="cat6_irr_calc">#REF!</definedName>
    <definedName name="cat6_irr_firstpaste">#REF!</definedName>
    <definedName name="cat6_moneyM_calc">#REF!</definedName>
    <definedName name="cat6_moneyM_paste">#REF!</definedName>
    <definedName name="CatandDate">#REF!</definedName>
    <definedName name="category">!#REF!</definedName>
    <definedName name="CateringBreakIn">#REF!</definedName>
    <definedName name="cawc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cb" hidden="1">{#N/A,#N/A,FALSE,"Tracking";#N/A,#N/A,FALSE,"Lost Cycles ";#N/A,#N/A,FALSE,"VAR COST";#N/A,#N/A,FALSE,"RWIP Inv. ";#N/A,#N/A,FALSE,"CCI";#N/A,#N/A,FALSE,"Reconciliation"}</definedName>
    <definedName name="cb_Add_CalloutChart_24_opts" hidden="1">"1, 9, 1, False, 2, False, False, , 0, False, False, 1, 1"</definedName>
    <definedName name="cb_Add_CalloutChart_25_opts" hidden="1">"1, 10, 1, False, 2, False, False, , 0, False, True, 1, 1"</definedName>
    <definedName name="cb_Add_CalloutChart_26_opts" hidden="1">"1, 9, 1, False, 2, False, False, , 0, False, True, 1, 1"</definedName>
    <definedName name="cb_ALT_STACKED_COLUMNChart_22_opts" hidden="1">"1, 3, 1, False, 2, True, False, , 0, False, True, 1, 2"</definedName>
    <definedName name="cb_ALT_STACKED_COLUMNChart_23_opts" hidden="1">"1, 3, 1, False, 2, True, False, , 0, False, True, 1, 2"</definedName>
    <definedName name="cb_bChart595EC34_opts" hidden="1">"1, 9, 1, False, 2, False, False, , 0, False, True, 1, 1"</definedName>
    <definedName name="cb_bChart9876793_opts" hidden="1">"1, 2, 1, False, 2, False, False, , 0, False, False, 2, 2"</definedName>
    <definedName name="cb_Chart_1_opts" hidden="1">"1, 6, 1, False, 2, False, False, , 0, False, True, 1, 2"</definedName>
    <definedName name="cb_Chart_10_opts" hidden="1">"1, 8, 1, False, 2, False, False, , 0, False, False, 1, 1"</definedName>
    <definedName name="cb_Chart_100032_opts" hidden="1">"1, 10, 1, False, 2, True, False, , 0, False, False, 2, 2"</definedName>
    <definedName name="cb_Chart_10104_opts" hidden="1">"1, 5, 1, False, 2, True, False, , 0, True, False, 2, 1"</definedName>
    <definedName name="cb_Chart_10401_opts" hidden="1">"1, 5, 1, False, 2, False, False, , 0, True, False, 2, 1"</definedName>
    <definedName name="cb_Chart_10736_opts" hidden="1">"1, 10, 1, False, 2, False, False, , 0, False, False, 2, 2"</definedName>
    <definedName name="cb_Chart_11_opts" hidden="1">"1, 5, 1, False, 2, False, False, , 0, False, False, 1, 2"</definedName>
    <definedName name="cb_Chart_12_opts" hidden="1">"1, 5, 1, False, 2, True, False, , 0, True, False, 1, 2"</definedName>
    <definedName name="cb_Chart_13_opts" hidden="1">"1, 5, 1, False, 2, True, False, , 0, True, False, 1, 2"</definedName>
    <definedName name="cb_Chart_14_opts" hidden="1">"2, 2, 2, True, 2, False, False, , 0, False, True, 1, 2"</definedName>
    <definedName name="cb_Chart_15_opts" hidden="1">"2, 1, 2, True, 2, False, False, , 0, False, True, 1, 2"</definedName>
    <definedName name="cb_Chart_1501_opts" hidden="1">"1, 10, 1, False, 2, True, False, , 0, False, False, 2, 2"</definedName>
    <definedName name="cb_Chart_16_opts" hidden="1">"2, 1, 2, True, 2, False, False, , 0, False, True, 1, 2"</definedName>
    <definedName name="cb_Chart_1670_opts" hidden="1">"1, 5, 1, False, 2, True, False, , 0, False, False, 2, 1"</definedName>
    <definedName name="cb_Chart_17_opts" hidden="1">"1, 9, 1, False, 2, False, False, , 0, False, False, 1, 1"</definedName>
    <definedName name="cb_Chart_18_opts" hidden="1">"1, 9, 1, False, 2, False, False, , 0, False, False, 1, 1"</definedName>
    <definedName name="cb_Chart_19_opts" hidden="1">"1, 2, 1, False, 2, True, False, , 0, True, False, 2, 1"</definedName>
    <definedName name="cb_Chart_1opts1" hidden="1">"1, 9, 1, False, 2, False, True, , 1, False, True, 1, 1"</definedName>
    <definedName name="cb_Chart_2_opts" hidden="1">"1, 6, 1, False, 2, False, False, , 0, False, False, 1, 2"</definedName>
    <definedName name="cb_Chart_20_opts" hidden="1">"1, 9, 1, False, 2, False, False, , 0, False, False, 1, 1"</definedName>
    <definedName name="cb_Chart_21_opts" hidden="1">"1, 2, 1, False, 2, False, False, , 0, False, False, 2, 1"</definedName>
    <definedName name="cb_Chart_22_opts" hidden="1">"1, 2, 1, False, 2, True, False, , 0, False, False, 2, 1"</definedName>
    <definedName name="cb_Chart_22784_opts" hidden="1">"1, 9, 1, False, 2, False, False, , 0, False, True, 1, 2"</definedName>
    <definedName name="cb_Chart_23_opts" hidden="1">"1, 9, 1, False, 2, False, False, , 0, False, False, 1, 1"</definedName>
    <definedName name="cb_Chart_24_opts" hidden="1">"1, 2, 1, False, 2, False, False, , 0, False, False, 2, 1"</definedName>
    <definedName name="cb_Chart_24490_opts" hidden="1">"1, 10, 1, False, 2, True, False, , 0, False, False, 2, 2"</definedName>
    <definedName name="cb_Chart_25_opts" hidden="1">"1, 3, 1, False, 2, False, False, , 0, True, True, 1, 2"</definedName>
    <definedName name="cb_Chart_26_opts" hidden="1">"1, 2, 1, False, 2, False, False, , 0, False, False, 2, 1"</definedName>
    <definedName name="cb_Chart_26476_opts" hidden="1">"1, 1, 1, False, 2, True, False, , 0, False, False, 1, 2"</definedName>
    <definedName name="cb_Chart_27_opts" hidden="1">"1, 1, 1, False, 2, True, False, , 0, False, True, 1, 2"</definedName>
    <definedName name="cb_Chart_28_opts" hidden="1">"1, 3, 1, False, 2, True, False, , 0, False, True, 1, 2"</definedName>
    <definedName name="cb_Chart_28031_opts" hidden="1">"1, 1, 1, False, 2, True, False, , 0, False, False, 1, 2"</definedName>
    <definedName name="cb_Chart_28545_opts" hidden="1">"1, 5, 1, False, 2, True, False, , 0, False, True, 2, 1"</definedName>
    <definedName name="cb_Chart_29_opts" hidden="1">"1, 3, 1, False, 2, False, False, , 0, False, False, 1, 1"</definedName>
    <definedName name="cb_Chart_29053_opts" hidden="1">"1, 10, 1, False, 2, True, False, , 0, False, False, 2, 2"</definedName>
    <definedName name="cb_Chart_29913_opts" hidden="1">"1, 1, 1, False, 2, False, False, , 0, False, False, 1, 1"</definedName>
    <definedName name="cb_Chart_3_opts" hidden="1">"1, 1, 1, False, 2, True, False, , 0, False, False, 2, 2"</definedName>
    <definedName name="cb_Chart_30_opts" hidden="1">"1, 3, 1, False, 2, True, False, , 0, False, True, 1, 2"</definedName>
    <definedName name="cb_Chart_30292_opts" hidden="1">"1, 1, 1, False, 2, False, False, , 0, False, False, 1, 2"</definedName>
    <definedName name="cb_Chart_31_opts" hidden="1">"1, 1, 1, False, 2, True, False, , 0, True, True, 2, 2"</definedName>
    <definedName name="cb_Chart_32_opts" hidden="1">"1, 1, 1, False, 2, True, False, , 0, False, False, 2, 2"</definedName>
    <definedName name="cb_Chart_33_opts" hidden="1">"1, 1, 1, False, 2, True, False, , 0, False, True, 3, 2"</definedName>
    <definedName name="cb_Chart_34_opts" hidden="1">"1, 10, 1, False, 2, True, False, , 0, False, False, 2, 2"</definedName>
    <definedName name="cb_Chart_36498_opts" hidden="1">"1, 1, 1, False, 2, True, False, , 0, False, False, 1, 2"</definedName>
    <definedName name="cb_Chart_37450_opts" hidden="1">"1, 10, 1, False, 2, True, False, , 0, False, False, 2, 2"</definedName>
    <definedName name="cb_Chart_4_opts" hidden="1">"1, 7, 1, False, 2, False, False, , 0, False, True, 1, 2"</definedName>
    <definedName name="cb_Chart_40_opts" hidden="1">"1, 1, 1, False, 2, False, False, , 0, False, False, 3, 2"</definedName>
    <definedName name="cb_Chart_41_opts" hidden="1">"1, 10, 1, False, 2, True, False, , 0, False, False, 2, 1"</definedName>
    <definedName name="cb_Chart_41499_opts" hidden="1">"1, 10, 1, False, 2, True, False, , 0, False, False, 2, 2"</definedName>
    <definedName name="cb_Chart_42_opts" hidden="1">"1, 10, 1, False, 2, True, False, , 0, False, False, 2, 1"</definedName>
    <definedName name="cb_Chart_43_opts" hidden="1">"1, 10, 1, False, 2, True, False, , 0, False, False, 2, 1"</definedName>
    <definedName name="cb_Chart_4634_opts" hidden="1">"1, 10, 1, False, 2, True, False, , 0, False, False, 2, 2"</definedName>
    <definedName name="cb_Chart_4664_opts" hidden="1">"1, 5, 1, False, 2, True, False, , 0, False, True, 1, 2"</definedName>
    <definedName name="cb_Chart_46965_opts" hidden="1">"1, 1, 1, False, 2, False, False, , 0, False, False, 1, 1"</definedName>
    <definedName name="cb_Chart_48_opts" hidden="1">"2, 1, 2, True, 2, False, False, , 0, False, True, 1, 1"</definedName>
    <definedName name="cb_Chart_49_opts" hidden="1">"2, 1, 2, True, 2, False, False, , 0, False, True, 1, 1"</definedName>
    <definedName name="cb_Chart_5_opts" hidden="1">"1, 8, 1, False, 2, False, False, , 0, False, False, 1, 2"</definedName>
    <definedName name="cb_Chart_50_opts" hidden="1">"2, 1, 2, True, 2, False, False, , 0, False, True, 1, 1"</definedName>
    <definedName name="cb_Chart_51_opts" hidden="1">"1, 2, 1, False, 2, False, False, , 0, False, False, 2, 1"</definedName>
    <definedName name="cb_Chart_52_opts" hidden="1">"1, 2, 1, False, 2, False, False, , 0, False, False, 2, 1"</definedName>
    <definedName name="cb_Chart_52582_opts" hidden="1">"1, 1, 1, False, 2, False, False, , 0, False, False, 1, 2"</definedName>
    <definedName name="cb_Chart_53_opts" hidden="1">"1, 9, 1, False, 2, False, True, , 3, False, False, 1, 1"</definedName>
    <definedName name="cb_Chart_53437_opts" hidden="1">"1, 10, 1, False, 2, True, False, , 0, False, False, 2, 2"</definedName>
    <definedName name="cb_Chart_53482_opts" hidden="1">"1, 10, 1, False, 2, True, False, , 0, False, False, 2, 2"</definedName>
    <definedName name="cb_Chart_54_opts" hidden="1">"1, 3, 1, False, 2, False, False, , 0, False, True, 2, 2"</definedName>
    <definedName name="cb_Chart_5449_opts" hidden="1">"1, 1, 1, False, 2, False, False, , 0, False, False, 1, 1"</definedName>
    <definedName name="cb_Chart_55_opts" hidden="1">"1, 7, 1, False, 2, False, False, , 0, False, True, 2, 2"</definedName>
    <definedName name="cb_Chart_5723_opts" hidden="1">"1, 1, 1, False, 2, True, False, , 0, False, True, 1, 2"</definedName>
    <definedName name="cb_Chart_57613_opts" hidden="1">"1, 5, 1, False, 2, True, False, , 0, False, True, 2, 1"</definedName>
    <definedName name="cb_Chart_58046_opts" hidden="1">"1, 10, 1, False, 2, True, False, , 0, False, False, 2, 2"</definedName>
    <definedName name="cb_Chart_59010_opts" hidden="1">"1, 2, 1, False, 2, False, False, , 0, False, False, 2, 1"</definedName>
    <definedName name="cb_Chart_59340_opts" hidden="1">"1, 1, 1, False, 2, False, False, , 0, False, False, 1, 1"</definedName>
    <definedName name="cb_Chart_6_opts" hidden="1">"1, 10, 1, False, 2, True, False, , 0, False, False, 2, 2"</definedName>
    <definedName name="cb_Chart_62364_opts" hidden="1">"1, 1, 1, False, 2, True, False, , 0, False, False, 1, 2"</definedName>
    <definedName name="cb_Chart_64876_opts" hidden="1">"1, 1, 1, False, 2, True, False, , 0, False, False, 1, 2"</definedName>
    <definedName name="cb_Chart_66_opts" hidden="1">"1, 1, 1, False, 2, False, False, , 0, False, False, 1, 1"</definedName>
    <definedName name="cb_Chart_67711_opts" hidden="1">"1, 10, 1, False, 2, True, False, , 0, False, False, 2, 2"</definedName>
    <definedName name="cb_Chart_69605_opts" hidden="1">"1, 2, 1, False, 2, False, False, , 0, False, False, 2, 1"</definedName>
    <definedName name="cb_Chart_7_opts" hidden="1">"2, 1, 2, True, 2, False, False, , 0, False, True, 1, 2"</definedName>
    <definedName name="cb_Chart_70_opts" hidden="1">"1, 10, 1, False, 2, True, False, , 0, False, False, 1, 1"</definedName>
    <definedName name="cb_Chart_70648_opts" hidden="1">"1, 1, 1, False, 2, True, False, , 0, False, False, 2, 2"</definedName>
    <definedName name="cb_Chart_70997_opts" hidden="1">"1, 10, 1, False, 2, False, False, , 0, False, False, 1, 1"</definedName>
    <definedName name="cb_Chart_71_opts" hidden="1">"1, 10, 1, False, 2, False, False, , 0, False, False, 1, 1"</definedName>
    <definedName name="cb_Chart_72_opts" hidden="1">"1, 10, 1, False, 2, True, False, , 0, False, False, 1, 1"</definedName>
    <definedName name="cb_Chart_73_opts" hidden="1">"1, 10, 1, False, 2, False, False, , 0, False, False, 1, 1"</definedName>
    <definedName name="cb_Chart_76165_opts" hidden="1">"1, 10, 1, False, 2, True, False, , 0, False, False, 2, 2"</definedName>
    <definedName name="cb_Chart_76804_opts" hidden="1">"1, 1, 1, False, 2, False, False, , 0, False, False, 1, 1"</definedName>
    <definedName name="cb_Chart_77567_opts" hidden="1">"1, 10, 1, False, 2, False, False, , 0, False, False, 1, 1"</definedName>
    <definedName name="cb_Chart_79140_opts" hidden="1">"1, 10, 1, False, 2, True, False, , 0, False, False, 2, 2"</definedName>
    <definedName name="cb_Chart_79981_opts" hidden="1">"1, 5, 1, False, 2, True, False, , 0, True, False, 2, 1"</definedName>
    <definedName name="cb_Chart_8_opts" hidden="1">"2, 1, 2, True, 2, False, False, , 0, False, True, 1, 2"</definedName>
    <definedName name="cb_Chart_81541_opts" hidden="1">"1, 10, 1, False, 2, True, False, , 0, False, False, 2, 2"</definedName>
    <definedName name="cb_Chart_82552_opts" hidden="1">"1, 1, 1, False, 2, True, False, , 0, False, False, 1, 2"</definedName>
    <definedName name="cb_Chart_83072_opts" hidden="1">"1, 1, 1, False, 2, True, False, , 0, False, False, 1, 2"</definedName>
    <definedName name="cb_Chart_86354_opts" hidden="1">"1, 10, 1, False, 2, False, False, , 0, False, False, 1, 1"</definedName>
    <definedName name="cb_Chart_87236_opts" hidden="1">"1, 1, 1, False, 2, True, False, , 0, False, False, 1, 2"</definedName>
    <definedName name="cb_Chart_9_opts" hidden="1">"1, 8, 1, False, 2, False, False, , 0, False, False, 1, 1"</definedName>
    <definedName name="cb_Chart_91188_opts" hidden="1">"1, 8, 1, False, 2, False, False, , 0, False, False, 1, 2"</definedName>
    <definedName name="cb_Chart_95047_opts" hidden="1">"1, 1, 1, False, 2, False, False, , 0, False, False, 1, 2"</definedName>
    <definedName name="cb_Chart_96286_opts" hidden="1">"1, 10, 1, False, 2, True, False, , 0, False, False, 2, 2"</definedName>
    <definedName name="cb_Chart_98091_opts" hidden="1">"1, 2, 1, False, 2, False, False, , 0, False, False, 2, 1"</definedName>
    <definedName name="cb_Chart_98700_opts" hidden="1">"1, 8, 1, False, 2, False, False, , 0, False, False, 1, 2"</definedName>
    <definedName name="cb_Copy_Chart_w_New_DataChart_10_opts" hidden="1">"2, 1, 1, True, 4, False, False, , 0, False, False, 2, 2"</definedName>
    <definedName name="cb_Copy_Chart_w_New_DataChart_7_opts" hidden="1">"2, 1, 1, True, 4, False, False, , 0, False, False, 2, 2"</definedName>
    <definedName name="cb_Copy_Chart_w_New_DataChart_8_opts" hidden="1">"2, 1, 1, True, 4, False, False, , 0, False, False, 2, 2"</definedName>
    <definedName name="cb_Copy_Chart_w_New_DataChart_9_opts" hidden="1">"2, 1, 1, True, 4, False, False, , 0, False, False, 2, 2"</definedName>
    <definedName name="cb_Dimension_Pie_ChartsChart_1_opts" hidden="1">"1, 1, 1, False, 2, True, False, , 0, False, False, 2, 2"</definedName>
    <definedName name="cb_Dimension_Pie_ChartsChart_2_opts" hidden="1">"1, 10, 1, False, 2, True, False, , 0, False, False, 2, 2"</definedName>
    <definedName name="cb_Export_LegendChart_14_opts" hidden="1">"1, 10, 1, False, 2, True, False, , 0, False, False, 2, 2"</definedName>
    <definedName name="cb_Export_LegendChart_15_opts" hidden="1">"1, 10, 1, False, 2, True, False, , 0, False, False, 2, 2"</definedName>
    <definedName name="cb_PieChart_16_opts" hidden="1">"1, 10, 1, False, 2, True, False, , 0, False, False, 2, 2"</definedName>
    <definedName name="cb_sChart_1501_opts" hidden="1">"1, 2, 1, False, 2, False, False, , 0, False, False, 2, 1"</definedName>
    <definedName name="cb_sChart_26476_opts" hidden="1">"1, 4, 1, False, 2, True, False, , 0, False, False, 1, 2"</definedName>
    <definedName name="cb_sChart_28031_opts" hidden="1">"1, 4, 1, False, 2, True, False, , 0, False, False, 1, 1"</definedName>
    <definedName name="cb_sChart_29053_opts" hidden="1">"1, 2, 1, False, 2, False, False, , 0, False, False, 2, 1"</definedName>
    <definedName name="cb_sChart_29913_opts" hidden="1">"1, 3, 1, False, 2, False, False, , 0, False, True, 2, 2"</definedName>
    <definedName name="cb_sChart_30292_opts" hidden="1">"1, 2, 1, False, 2, False, False, , 0, False, False, 2, 1"</definedName>
    <definedName name="cb_sChart_36498_opts" hidden="1">"1, 3, 1, False, 2, False, False, , 0, False, False, 1, 2"</definedName>
    <definedName name="cb_sChart_37450_opts" hidden="1">"1, 1, 1, False, 2, True, False, , 0, False, False, 1, 2"</definedName>
    <definedName name="cb_sChart_41499_opts" hidden="1">"1, 2, 1, False, 2, False, False, , 0, False, False, 2, 1"</definedName>
    <definedName name="cb_sChart_4634_opts" hidden="1">"1, 2, 1, False, 2, False, False, , 0, False, False, 2, 1"</definedName>
    <definedName name="cb_sChart_46965_opts" hidden="1">"1, 1, 1, False, 2, False, False, , 0, False, False, 1, 1"</definedName>
    <definedName name="cb_sChart_52582_opts" hidden="1">"1, 5, 1, False, 2, False, False, , 0, False, True, 1, 2"</definedName>
    <definedName name="cb_sChart_53437_opts" hidden="1">"1, 1, 1, False, 2, True, False, , 0, False, False, 1, 2"</definedName>
    <definedName name="cb_sChart_5449_opts" hidden="1">"1, 3, 1, False, 2, False, False, , 0, False, True, 2, 2"</definedName>
    <definedName name="cb_sChart_5723_opts" hidden="1">"1, 1, 1, False, 2, True, False, , 0, False, False, 2, 1"</definedName>
    <definedName name="cb_sChart_58046_opts" hidden="1">"1, 1, 1, False, 2, True, False, , 0, False, False, 1, 2"</definedName>
    <definedName name="cb_sChart_59010_opts" hidden="1">"1, 5, 1, False, 2, True, False, , 0, False, False, 2, 1"</definedName>
    <definedName name="cb_sChart_59340_opts" hidden="1">"1, 3, 1, False, 2, False, False, , 0, False, True, 2, 2"</definedName>
    <definedName name="cb_sChart_62364_opts" hidden="1">"1, 3, 1, False, 2, False, False, , 0, False, True, 2, 2"</definedName>
    <definedName name="cb_sChart_64876_opts" hidden="1">"1, 5, 1, False, 2, True, False, , 0, False, False, 2, 2"</definedName>
    <definedName name="cb_sChart_70648_opts" hidden="1">"1, 1, 1, False, 2, False, False, , 0, False, False, 1, 1"</definedName>
    <definedName name="cb_sChart_70997_opts" hidden="1">"1, 2, 1, False, 2, False, False, , 0, False, False, 2, 1"</definedName>
    <definedName name="cb_sChart_76165_opts" hidden="1">"1, 2, 1, False, 2, False, False, , 0, False, False, 2, 1"</definedName>
    <definedName name="cb_sChart_76804_opts" hidden="1">"1, 3, 1, False, 2, False, False, , 0, False, True, 2, 2"</definedName>
    <definedName name="cb_sChart_77567_opts" hidden="1">"1, 2, 1, False, 2, False, False, , 0, False, False, 2, 1"</definedName>
    <definedName name="cb_sChart_79140_opts" hidden="1">"1, 1, 1, False, 2, True, False, , 0, False, False, 1, 2"</definedName>
    <definedName name="cb_sChart_81541_opts" hidden="1">"1, 2, 1, False, 2, False, False, , 0, False, False, 2, 1"</definedName>
    <definedName name="cb_sChart_82552_opts" hidden="1">"1, 4, 1, False, 2, True, False, , 0, False, False, 2, 1"</definedName>
    <definedName name="cb_sChart_83072_opts" hidden="1">"1, 4, 1, False, 2, True, False, , 0, False, False, 2, 1"</definedName>
    <definedName name="cb_sChart_86354_opts" hidden="1">"1, 1, 1, False, 2, True, False, , 0, False, False, 1, 2"</definedName>
    <definedName name="cb_sChart_87236_opts" hidden="1">"1, 2, 1, False, 2, False, False, , 0, False, False, 2, 1"</definedName>
    <definedName name="cb_sChart_95047_opts" hidden="1">"1, 3, 1, False, 2, False, False, , 0, False, False, 1, 2"</definedName>
    <definedName name="cb_sChart_96286_opts" hidden="1">"1, 2, 1, False, 2, False, False, , 0, False, False, 2, 1"</definedName>
    <definedName name="cb_sChart105F0196_opts" hidden="1">"1, 2, 1, False, 2, False, False, , 1, False, False, 2, 1"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11DCFB24_opts" hidden="1">"1, 9, 1, False, 2, False, False, , 0, False, True, 1, 1"</definedName>
    <definedName name="cb_sChart11EADA92_opts" hidden="1">"1, 1, 1, False, 2, False, False, , 0, False, True, 2, 2"</definedName>
    <definedName name="cb_sChart11EAED4A_opts" hidden="1">"1, 1, 1, False, 2, False, False, , 0, False, True, 2, 2"</definedName>
    <definedName name="cb_sChart11EB049E_opts" hidden="1">"1, 1, 1, False, 2, False, False, , 0, False, True, 2, 2"</definedName>
    <definedName name="cb_sChart11FB1BDC_opts" hidden="1">"1, 1, 1, False, 2, True, False, , 0, False, True, 2, 2"</definedName>
    <definedName name="cb_sChart11FB2467_opts" hidden="1">"1, 1, 1, False, 2, True, False, , 0, False, True, 2, 2"</definedName>
    <definedName name="cb_sChart11FB271E_opts" hidden="1">"1, 1, 1, False, 2, True, False, , 0, False, True, 2, 2"</definedName>
    <definedName name="cb_sChart11FB296C_opts" hidden="1">"1, 1, 1, False, 2, True, False, , 0, False, True, 2, 2"</definedName>
    <definedName name="cb_sChart11FB4DE8_opts" hidden="1">"1, 9, 1, False, 2, False, False, , 0, False, True, 1, 2"</definedName>
    <definedName name="cb_sChart11FCA363_opts" hidden="1">"2, 1, 2, True, 2, False, False, , 0, False, True, 2, 2"</definedName>
    <definedName name="cb_sChart11FCA851_opts" hidden="1">"2, 1, 2, True, 2, False, False, , 0, False, True, 2, 2"</definedName>
    <definedName name="cb_sChart11FCE81C_opts" hidden="1">"1, 9, 1, False, 2, False, False, , 0, False, True, 2, 2"</definedName>
    <definedName name="cb_sChart12073B79_opts" hidden="1">"1, 9, 1, False, 2, False, False, , 0, False, True, 2, 2"</definedName>
    <definedName name="cb_sChart12074F69_opts" hidden="1">"1, 9, 1, False, 2, False, False, , 0, False, True, 2, 2"</definedName>
    <definedName name="cb_sChart1216F828_opts" hidden="1">"2, 1, 1, False, 2, False, False, , 0, False, True, 2, 2"</definedName>
    <definedName name="cb_sChart122574E1_opts" hidden="1">"1, 1, 1, False, 2, False, False, , 0, False, True, 2, 2"</definedName>
    <definedName name="cb_sChart12285211_opts" hidden="1">"1, 9, 1, False, 2, False, False, , 0, False, False, 1, 2"</definedName>
    <definedName name="cb_sChart12291B1F_opts" hidden="1">"2, 1, 1, True, 3, False, False, , 0, False, False, 1, 2"</definedName>
    <definedName name="cb_sChart1248DE96_opts" hidden="1">"1, 9, 1, False, 2, False, False, , 0, False, False, 1, 2"</definedName>
    <definedName name="cb_sChart1248E206_opts" hidden="1">"1, 9, 1, False, 2, False, False, , 0, False, False, 1, 2"</definedName>
    <definedName name="cb_sChart12D83A2_opts" hidden="1">"1, 1, 1, False, 2, False, False, , 0, False, True, 2, 2"</definedName>
    <definedName name="cb_sChart12D852C_opts" hidden="1">"1, 1, 1, False, 2, False, False, , 0, False, True, 2, 2"</definedName>
    <definedName name="cb_sChart12D89EB_opts" hidden="1">"1, 1, 1, False, 2, False, False, , 0, False, True, 2, 2"</definedName>
    <definedName name="cb_sChart12DAD51_opts" hidden="1">"1, 1, 1, False, 2, False, False, , 0, False, True, 2, 2"</definedName>
    <definedName name="cb_sChart12E7B7B_opts" hidden="1">"1, 1, 1, False, 2, True, False, , 0, False, True, 2, 2"</definedName>
    <definedName name="cb_sChart12E83C1_opts" hidden="1">"1, 1, 1, False, 2, False, False, , 0, False, True, 2, 1"</definedName>
    <definedName name="cb_sChart12E85B3_opts" hidden="1">"1, 1, 1, False, 2, False, False, , 0, False, True, 2, 2"</definedName>
    <definedName name="cb_sChart12E8C9E_opts" hidden="1">"1, 2, 1, False, 2, False, False, , 0, False, False, 2, 1"</definedName>
    <definedName name="cb_sChart12EA8E0_opts" hidden="1">"1, 1, 1, False, 2, True, False, , 0, False, False, 2, 2"</definedName>
    <definedName name="cb_sChart12EB078_opts" hidden="1">"1, 1, 1, False, 2, False, False, , 0, False, False, 2, 2"</definedName>
    <definedName name="cb_sChart12EBD15_opts" hidden="1">"1, 1, 1, False, 2, False, False, , 0, False, False, 2, 2"</definedName>
    <definedName name="cb_sChart12FE48A_opts" hidden="1">"1, 2, 1, False, 2, False, False, , 0, False, False, 2, 1"</definedName>
    <definedName name="cb_sChart12FE9EB_opts" hidden="1">"1, 1, 1, False, 2, False, False, , 0, False, False, 1, 2"</definedName>
    <definedName name="cb_sChart12FEDFD_opts" hidden="1">"1, 1, 1, False, 2, False, False, , 0, False, False, 1, 2"</definedName>
    <definedName name="cb_sChart12FF231_opts" hidden="1">"1, 1, 1, False, 2, False, False, , 0, False, False, 1, 2"</definedName>
    <definedName name="cb_sChart12FF8BF_opts" hidden="1">"1, 1, 1, False, 2, False, False, , 0, False, False, 1, 2"</definedName>
    <definedName name="cb_sChart12FF933_opts" hidden="1">"1, 3, 1, False, 2, False, False, , 0, False, False, 1, 2"</definedName>
    <definedName name="cb_sChart12FFC46_opts" hidden="1">"1, 1, 1, False, 2, False, False, , 0, False, False, 1, 2"</definedName>
    <definedName name="cb_sChart13476674_opts" hidden="1">"2, 1, 1, True, 2, False, False, , 0, False, False, 1, 1"</definedName>
    <definedName name="cb_sChart13485B52_opts" hidden="1">"2, 1, 1, False, 2, False, False, , 0, False, False, 1, 1"</definedName>
    <definedName name="cb_sChart13786B54_opts" hidden="1">"2, 1, 1, False, 2, False, False, , 0, False, True, 1, 1"</definedName>
    <definedName name="cb_sChart1385548A_opts" hidden="1">"2, 1, 1, False, 2, False, False, , 0, False, True, 1, 1"</definedName>
    <definedName name="cb_sChart1386774B_opts" hidden="1">"2, 1, 2, True, 2, False, False, , 0, False, True, 1, 1"</definedName>
    <definedName name="cb_sChart1386B158_opts" hidden="1">"2, 1, 2, True, 2, False, False, , 0, False, True, 1, 1"</definedName>
    <definedName name="cb_sChart1386B304_opts" hidden="1">"2, 1, 1, False, 2, False, False, , 0, False, False, 1, 1"</definedName>
    <definedName name="cb_sChart1386B3E0_opts" hidden="1">"2, 1, 1, True, 2, False, False, , 0, False, False, 1, 1"</definedName>
    <definedName name="cb_sChart139636EA_opts" hidden="1">"1, 1, 1, False, 2, False, False, , 0, False, False, 1, 1"</definedName>
    <definedName name="cb_sChart139637E9_opts" hidden="1">"1, 1, 1, False, 2, False, False, , 0, False, False, 3, 1"</definedName>
    <definedName name="cb_sChart139638B9_opts" hidden="1">"1, 1, 1, False, 2, False, False, , 0, False, False, 1, 2"</definedName>
    <definedName name="cb_sChart1396821A_opts" hidden="1">"1, 9, 1, False, 2, False, False, , 0, False, True, 1, 1"</definedName>
    <definedName name="cb_sChart1396872A_opts" hidden="1">"1, 9, 1, False, 2, False, False, , 0, False, True, 1, 1"</definedName>
    <definedName name="cb_sChart1396D1AC_opts" hidden="1">"1, 9, 1, False, 2, False, False, , 0, False, True, 1, 1"</definedName>
    <definedName name="cb_sChart139AA6C1_opts" hidden="1">"2, 1, 1, True, 2, False, False, , 0, False, True, 1, 1"</definedName>
    <definedName name="cb_sChart1489E789_opts" hidden="1">"2, 1, 2, True, 2, False, False, , 0, False, True, 2, 2"</definedName>
    <definedName name="cb_sChart1489EC54_opts" hidden="1">"2, 1, 2, True, 2, False, False, , 0, False, True, 2, 2"</definedName>
    <definedName name="cb_sChart155F5559_opts">"1, 1, 1, False, 2, False, False, , 0, False, False, 1, 1"</definedName>
    <definedName name="cb_sChart155F5734_opts">"1, 1, 1, False, 2, False, False, , 0, False, False, 2, 1"</definedName>
    <definedName name="cb_sChart155F57B3_opts">"1, 1, 1, False, 2, False, False, , 0, False, False, 1, 1"</definedName>
    <definedName name="cb_sChart15CA0E0A_opts" hidden="1">"1, 9, 1, False, 2, False, False, , 0, False, False, 1, 2"</definedName>
    <definedName name="cb_sChart15CA1FFD_opts" hidden="1">"1, 10, 1, False, 2, False, False, , 0, False, False, 1, 1"</definedName>
    <definedName name="cb_sChart15CA20AB_opts" hidden="1">"1, 9, 1, False, 2, False, False, , 0, False, False, 1, 1"</definedName>
    <definedName name="cb_sChart15CA2F5C_opts" hidden="1">"1, 9, 1, False, 2, False, False, , 0, False, False, 1, 1"</definedName>
    <definedName name="cb_sChart15CA30C3_opts" hidden="1">"1, 9, 1, False, 2, False, False, , 0, False, True, 1, 1"</definedName>
    <definedName name="cb_sChart16EBA7BA_opts" hidden="1">"1, 1, 1, False, 2, True, False, , 0, False, True, 1, 2"</definedName>
    <definedName name="cb_sChart1747F65E_opts" hidden="1">"2, 1, 2, True, 2, False, False, , 0, False, True, 1, 1"</definedName>
    <definedName name="cb_sChart1749F803_opts" hidden="1">"1, 1, 1, False, 2, True, False, , 0, False, False, 1, 1"</definedName>
    <definedName name="cb_sChart174A0AB0_opts" hidden="1">"1, 1, 1, False, 2, False, False, , 0, False, False, 2, 1"</definedName>
    <definedName name="cb_sChart174C8BEB_opts" hidden="1">"1, 9, 1, False, 2, False, False, , 0, False, True, 1, 1"</definedName>
    <definedName name="cb_sChart174C8EAD_opts" hidden="1">"1, 9, 1, False, 2, False, False, , 0, False, False, 1, 1"</definedName>
    <definedName name="cb_sChart174C909E_opts" hidden="1">"1, 9, 1, False, 2, False, False, , 0, False, True, 1, 1"</definedName>
    <definedName name="cb_sChart174E2C44_opts" hidden="1">"2, 1, 2, True, 2, False, False, , 0, False, True, 1, 1"</definedName>
    <definedName name="cb_sChart1754A686_opts" hidden="1">"1, 10, 1, False, 2, False, False, , 0, False, False, 2, 2"</definedName>
    <definedName name="cb_sChart1755F643_opts" hidden="1">"1, 1, 1, False, 2, False, False, , 0, False, False, 2, 1"</definedName>
    <definedName name="cb_sChart1755FC0D_opts" hidden="1">"1, 1, 1, False, 2, True, False, , 0, False, False, 2, 1"</definedName>
    <definedName name="cb_sChart175849A6_opts" hidden="1">"1, 1, 1, False, 2, False, False, , 0, False, False, 2, 1"</definedName>
    <definedName name="cb_sChart175885B1_opts" hidden="1">"1, 1, 1, False, 2, False, False, , 0, False, False, 1, 1"</definedName>
    <definedName name="cb_sChart175890FE_opts" hidden="1">"1, 1, 1, False, 2, True, False, , 0, False, False, 1, 1"</definedName>
    <definedName name="cb_sChart1765309A_opts" hidden="1">"2, 1, 2, True, 2, False, False, , 0, False, True, 1, 1"</definedName>
    <definedName name="cb_sChart1769A36D_opts" hidden="1">"2, 1, 2, True, 2, False, False, , 0, False, True, 1, 1"</definedName>
    <definedName name="cb_sChart1769CA15_opts" hidden="1">"1, 9, 1, False, 2, False, False, , 0, False, True, 1, 1"</definedName>
    <definedName name="cb_sChart181DCCD8_opts" hidden="1">"1, 9, 1, False, 2, False, False, , 0, False, True, 1, 2"</definedName>
    <definedName name="cb_sChart181DCFF7_opts" hidden="1">"1, 3, 1, False, 2, True, False, , 0, True, True, 2, 1"</definedName>
    <definedName name="cb_sChart181DDD93_opts" hidden="1">"1, 3, 1, False, 2, True, False, , 0, True, True, 2, 1"</definedName>
    <definedName name="cb_sChart181DDEEE_opts" hidden="1">"1, 3, 1, False, 2, True, False, , 0, True, True, 2, 1"</definedName>
    <definedName name="cb_sChart181DE1C7_opts" hidden="1">"1, 10, 1, False, 2, True, False, , 0, False, True, 2, 1"</definedName>
    <definedName name="cb_sChart181E8791_opts" hidden="1">"2, 1, 2, True, 2, True, False, , 0, False, True, 1, 2"</definedName>
    <definedName name="cb_sChart181E96D9_opts" hidden="1">"1, 9, 1, False, 2, False, False, , 0, False, True, 1, 2"</definedName>
    <definedName name="cb_sChart182C6410_opts" hidden="1">"1, 1, 1, False, 2, True, False, , 0, False, False, 2, 2"</definedName>
    <definedName name="cb_sChart182C682D_opts" hidden="1">"2, 1, 1, False, 2, False, False, , 0, False, False, 2, 2"</definedName>
    <definedName name="cb_sChart182C6A08_opts" hidden="1">"2, 1, 1, True, 2, False, False, , 0, False, True, 2, 2"</definedName>
    <definedName name="cb_sChart182C8139_opts" hidden="1">"1, 10, 1, False, 2, False, False, , 0, False, False, 1, 1"</definedName>
    <definedName name="cb_sChart182CA784_opts" hidden="1">"2, 1, 1, True, 2, False, False, , 0, False, True, 2, 2"</definedName>
    <definedName name="cb_sChart182CB588_opts" hidden="1">"1, 1, 1, False, 2, True, False, , 0, False, False, 2, 2"</definedName>
    <definedName name="cb_sChart182CB687_opts" hidden="1">"1, 1, 1, False, 2, True, False, , 0, False, False, 2, 2"</definedName>
    <definedName name="cb_sChart182CB729_opts" hidden="1">"1, 1, 1, False, 2, True, False, , 0, False, False, 2, 2"</definedName>
    <definedName name="cb_sChart182CB879_opts" hidden="1">"1, 1, 1, False, 2, True, False, , 0, False, False, 2, 2"</definedName>
    <definedName name="cb_sChart182CCD73_opts" hidden="1">"2, 1, 2, True, 2, False, False, , 0, False, True, 1, 1"</definedName>
    <definedName name="cb_sChart182D26A7_opts" hidden="1">"1, 9, 1, False, 2, False, False, , 0, False, True, 1, 1"</definedName>
    <definedName name="cb_sChart182EE412_opts" hidden="1">"1, 3, 1, False, 2, False, False, , 0, False, False, 2, 2"</definedName>
    <definedName name="cb_sChart182EE7EA_opts" hidden="1">"1, 3, 1, False, 2, True, False, , 0, False, True, 2, 2"</definedName>
    <definedName name="cb_sChart182EEAFD_opts" hidden="1">"1, 3, 1, False, 2, False, False, , 0, False, True, 1, 1"</definedName>
    <definedName name="cb_sChart182EEB7C_opts" hidden="1">"1, 3, 1, False, 2, False, False, , 0, False, True, 2, 2"</definedName>
    <definedName name="cb_sChart182EFA23_opts" hidden="1">"1, 3, 1, False, 2, False, False, , 0, False, True, 2, 2"</definedName>
    <definedName name="cb_sChart182F2AF6_opts" hidden="1">"1, 10, 1, False, 2, False, False, , 0, False, False, 1, 1"</definedName>
    <definedName name="cb_sChart182F2C80_opts" hidden="1">"1, 10, 1, False, 2, False, False, , 0, False, False, 1, 1"</definedName>
    <definedName name="cb_sChart182F3616_opts" hidden="1">"1, 10, 1, False, 2, False, False, , 0, False, False, 1, 1"</definedName>
    <definedName name="cb_sChart182F379F_opts" hidden="1">"1, 10, 1, False, 2, False, False, , 0, False, False, 1, 1"</definedName>
    <definedName name="cb_sChart182F6E6B_opts" hidden="1">"1, 1, 1, False, 2, True, False, , 0, False, False, 1, 2"</definedName>
    <definedName name="cb_sChart182F8534_opts" hidden="1">"1, 1, 1, False, 2, True, False, , 0, False, False, 2, 2"</definedName>
    <definedName name="cb_sChart182F90BC_opts" hidden="1">"1, 1, 1, False, 2, True, False, , 0, False, False, 2, 2"</definedName>
    <definedName name="cb_sChart18446126_opts" hidden="1">"2, 1, 2, True, 2, False, False, , 0, False, True, 1, 1"</definedName>
    <definedName name="cb_sChart1844654F_opts" hidden="1">"1, 9, 1, False, 2, False, False, , 0, False, True, 1, 1"</definedName>
    <definedName name="cb_sChart189C3065_opts" hidden="1">"2, 1, 2, True, 2, False, False, , 0, False, True, 1, 1"</definedName>
    <definedName name="cb_sChart18D72224_opts" hidden="1">"2, 1, 2, True, 2, False, False, , 0, False, True, 1, 1"</definedName>
    <definedName name="cb_sChart19DDC996_opts" hidden="1">"1, 10, 1, False, 2, False, False, , 0, False, False, 2, 2"</definedName>
    <definedName name="cb_sChart1A3873A1_opts" hidden="1">"1, 1, 1, False, 2, True, False, , 0, False, True, 1, 1"</definedName>
    <definedName name="cb_sChart1A3875D8_opts" hidden="1">"1, 1, 1, False, 2, False, False, , 0, False, False, 1, 1"</definedName>
    <definedName name="cb_sChart1A3877BF_opts" hidden="1">"1, 1, 1, False, 2, True, False, , 0, False, True, 1, 1"</definedName>
    <definedName name="cb_sChart1A387878_opts" hidden="1">"1, 1, 1, False, 2, True, False, , 0, False, True, 1, 1"</definedName>
    <definedName name="cb_sChart1A387AF4_opts" hidden="1">"1, 3, 1, False, 2, False, False, , 0, False, False, 1, 1"</definedName>
    <definedName name="cb_sChart1A38BEAE_opts" hidden="1">"1, 10, 1, False, 2, True, False, , 0, False, False, 1, 1"</definedName>
    <definedName name="cb_sChart1A43A019_opts" hidden="1">"1, 1, 1, False, 2, True, False, , 0, False, False, 1, 1"</definedName>
    <definedName name="cb_sChart1A4414D6_opts" hidden="1">"1, 1, 1, False, 2, True, False, , 0, False, False, 1, 1"</definedName>
    <definedName name="cb_sChart1A4416BC_opts" hidden="1">"1, 1, 1, False, 2, True, False, , 0, False, False, 1, 1"</definedName>
    <definedName name="cb_sChart1A4418D0_opts" hidden="1">"1, 1, 1, False, 2, True, False, , 0, False, False, 1, 1"</definedName>
    <definedName name="cb_sChart1A4419DA_opts" hidden="1">"1, 1, 1, False, 2, True, False, , 0, False, False, 1, 1"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b_sChart1B1BE962_opts" hidden="1">"1, 1, 1, False, 2, True, False, , 0, False, True, 1, 1"</definedName>
    <definedName name="cb_sChart1B1BEC47_opts" hidden="1">"1, 1, 1, False, 2, True, False, , 0, False, False, 1, 1"</definedName>
    <definedName name="cb_sChart1B1BEDFF_opts" hidden="1">"1, 1, 1, False, 2, True, False, , 0, False, False, 1, 1"</definedName>
    <definedName name="cb_sChart1B1BF0B5_opts" hidden="1">"1, 1, 1, False, 2, True, False, , 0, False, False, 1, 1"</definedName>
    <definedName name="cb_sChart1B1BF228_opts" hidden="1">"1, 1, 1, False, 2, True, False, , 0, False, False, 1, 1"</definedName>
    <definedName name="cb_sChart1B1BF30F_opts" hidden="1">"1, 1, 1, False, 2, True, False, , 0, False, False, 1, 2"</definedName>
    <definedName name="cb_sChart1B1BF48D_opts" hidden="1">"1, 1, 1, False, 2, True, False, , 0, False, False, 1, 1"</definedName>
    <definedName name="cb_sChart1B1BF772_opts" hidden="1">"2, 1, 1, False, 2, False, False, , 0, False, False, 1, 1"</definedName>
    <definedName name="cb_sChart1B2A786B_opts" hidden="1">"1, 9, 1, False, 2, False, False, , 0, False, True, 1, 1"</definedName>
    <definedName name="cb_sChart1B36F9D3_opts" hidden="1">"2, 1, 1, False, 2, False, False, , 0, False, False, 1, 1"</definedName>
    <definedName name="cb_sChart1B36FA69_opts" hidden="1">"2, 1, 1, True, 2, False, False, , 0, False, True, 1, 1"</definedName>
    <definedName name="cb_sChart1B36FB17_opts" hidden="1">"2, 1, 2, True, 2, False, False, , 0, False, True, 1, 1"</definedName>
    <definedName name="cb_sChart1B3899A2_opts" hidden="1">"1, 9, 1, False, 2, False, False, , 0, False, True, 1, 1"</definedName>
    <definedName name="cb_sChart1B597E8A_opts" hidden="1">"1, 3, 1, False, 2, False, False, , 0, False, False, 1, 1"</definedName>
    <definedName name="cb_sChart1B598BC9_opts" hidden="1">"1, 3, 1, False, 2, False, False, , 0, False, True, 1, 1"</definedName>
    <definedName name="cb_sChart1B598CA5_opts" hidden="1">"1, 3, 1, False, 2, True, False, , 0, False, False, 1, 1"</definedName>
    <definedName name="cb_sChart1B598D98_opts" hidden="1">"1, 5, 1, False, 2, False, False, , 0, False, False, 1, 1"</definedName>
    <definedName name="cb_sChart1B598E69_opts" hidden="1">"1, 3, 1, False, 2, False, False, , 0, False, True, 1, 1"</definedName>
    <definedName name="cb_sChart1B59DA46_opts" hidden="1">"1, 3, 1, False, 2, True, False, , 0, False, True, 1, 2"</definedName>
    <definedName name="cb_sChart1B59F03F_opts" hidden="1">"1, 3, 1, False, 2, True, False, , 0, False, True, 1, 2"</definedName>
    <definedName name="cb_sChart1B76B73C_opts" hidden="1">"2, 1, 2, True, 2, False, False, , 0, False, True, 1, 1"</definedName>
    <definedName name="cb_sChart1B76EB51_opts" hidden="1">"1, 9, 1, False, 2, False, False, , 0, False, True, 1, 1"</definedName>
    <definedName name="cb_sChart1B7AB11_opts" hidden="1">"1, 7, 1, False, 2, False, False, , 0, False, True, 1, 1"</definedName>
    <definedName name="cb_sChart1B7ECF0_opts" hidden="1">"1, 9, 1, False, 2, False, False, , 0, False, False, 1, 1"</definedName>
    <definedName name="cb_sChart1B854864_opts" hidden="1">"2, 1, 2, True, 2, False, False, , 0, False, True, 1, 1"</definedName>
    <definedName name="cb_sChart1B855A06_opts" hidden="1">"2, 1, 2, True, 2, False, False, , 0, False, True, 1, 1"</definedName>
    <definedName name="cb_sChart1B857654_opts" hidden="1">"1, 3, 1, False, 2, True, False, , 0, False, True, 1, 1"</definedName>
    <definedName name="cb_sChart1B8582DA_opts" hidden="1">"1, 5, 1, False, 2, False, False, , 0, False, False, 1, 1"</definedName>
    <definedName name="cb_sChart1B85949E_opts" hidden="1">"2, 1, 1, False, 2, False, False, , 0, False, False, 1, 1"</definedName>
    <definedName name="cb_sChart1B8AF1F_opts" hidden="1">"1, 9, 1, False, 2, False, True, , 0, False, False, 1, 1"</definedName>
    <definedName name="cb_sChart1B90E804_opts" hidden="1">"1, 1, 1, False, 2, True, False, , 0, False, False, 1, 1"</definedName>
    <definedName name="cb_sChart1B90EF28_opts" hidden="1">"1, 1, 1, False, 2, True, False, , 0, False, False, 1, 1"</definedName>
    <definedName name="cb_sChart1B90FE93_opts" hidden="1">"1, 1, 1, False, 2, True, False, , 0, False, False, 1, 1"</definedName>
    <definedName name="cb_sChart1B910758_opts" hidden="1">"2, 1, 2, True, 2, False, False, , 0, False, True, 1, 1"</definedName>
    <definedName name="cb_sChart1B911376_opts" hidden="1">"1, 1, 1, False, 2, True, False, , 0, False, False, 1, 1"</definedName>
    <definedName name="cb_sChart1B911C6A_opts" hidden="1">"2, 1, 1, False, 2, True, False, , 0, False, False, 1, 1"</definedName>
    <definedName name="cb_sChart1B912893_opts" hidden="1">"1, 6, 1, False, 2, False, False, , 0, False, False, 1, 1"</definedName>
    <definedName name="cb_sChart1B99DE1_opts" hidden="1">"1, 7, 1, False, 2, False, False, , 0, False, True, 1, 2"</definedName>
    <definedName name="cb_sChart1BA8AA_opts" hidden="1">"1, 1, 1, False, 2, False, False, , 0, False, False, 1, 2"</definedName>
    <definedName name="cb_sChart1BADD1_opts" hidden="1">"1, 1, 1, False, 2, False, False, , 0, False, False, 2, 2"</definedName>
    <definedName name="cb_sChart1C1DB169_opts" hidden="1">"1, 3, 1, False, 2, False, False, , 0, False, False, 1, 1"</definedName>
    <definedName name="cb_sChart1C3BD6A6_opts" hidden="1">"1, 10, 1, False, 2, False, False, , 0, False, False, 1, 1"</definedName>
    <definedName name="cb_sChart1C57CB5C_opts" hidden="1">"1, 10, 1, False, 2, False, False, , 0, False, False, 1, 1"</definedName>
    <definedName name="cb_sChart1C5896AD_opts" hidden="1">"1, 10, 1, False, 2, False, False, , 0, False, False, 1, 1"</definedName>
    <definedName name="cb_sChart1C589842_opts" hidden="1">"1, 10, 1, False, 2, False, False, , 0, False, False, 1, 1"</definedName>
    <definedName name="cb_sChart1C5FD194_opts" hidden="1">"2, 1, 2, True, 2, False, False, , 0, False, True, 1, 1"</definedName>
    <definedName name="cb_sChart1C5FEB93_opts" hidden="1">"2, 1, 2, True, 2, False, False, , 0, False, True, 1, 1"</definedName>
    <definedName name="cb_sChart1C6D61E4_opts" hidden="1">"2, 1, 3, False, 2, False, False, , 0, False, False, 1, 1"</definedName>
    <definedName name="cb_sChart1CAAAF_opts" hidden="1">"1, 1, 1, False, 2, False, False, , 0, False, False, 3, 2"</definedName>
    <definedName name="cb_sChart1D05BD_opts" hidden="1">"1, 4, 1, False, 2, True, False, , 0, False, False, 2, 1"</definedName>
    <definedName name="cb_sChart1D0E49_opts" hidden="1">"1, 1, 1, False, 2, True, False, , 0, False, True, 2, 1"</definedName>
    <definedName name="cb_sChart1D0EF7_opts" hidden="1">"1, 5, 1, False, 2, True, False, , 0, False, True, 2, 1"</definedName>
    <definedName name="cb_sChart1D3AE8_opts" hidden="1">"1, 6, 1, False, 2, False, False, , 0, False, True, 2, 2"</definedName>
    <definedName name="cb_sChart1D3EEF_opts" hidden="1">"1, 7, 1, False, 2, False, False, , 0, False, True, 2, 2"</definedName>
    <definedName name="cb_sChart1D41EA_opts" hidden="1">"1, 8, 1, False, 2, False, False, , 0, False, False, 2, 2"</definedName>
    <definedName name="cb_sChart1D4AB240_opts" hidden="1">"1, 9, 1, False, 2, False, False, , 0, False, True, 2, 2"</definedName>
    <definedName name="cb_sChart1D5372A5_opts" hidden="1">"1, 5, 1, False, 2, False, False, , 0, False, False, 1, 1"</definedName>
    <definedName name="cb_sChart1D5891_opts" hidden="1">"1, 9, 1, False, 2, False, False, , 0, False, True, 2, 2"</definedName>
    <definedName name="cb_sChart1D9CE2_opts" hidden="1">"1, 10, 1, False, 2, True, False, , 0, False, False, 2, 2"</definedName>
    <definedName name="cb_sChart1DA03A_opts" hidden="1">"2, 1, 1, True, 3, False, False, , 0, False, True, 1, 2"</definedName>
    <definedName name="cb_sChart1DA590_opts" hidden="1">"2, 1, 1, True, 3, False, False, , 0, False, True, 2, 2"</definedName>
    <definedName name="cb_sChart1DB9B8D4_opts" hidden="1">"1, 10, 1, False, 2, False, False, , 0, False, False, 1, 1"</definedName>
    <definedName name="cb_sChart1DB9C5CE_opts" hidden="1">"1, 10, 1, False, 2, False, False, , 0, False, False, 1, 1"</definedName>
    <definedName name="cb_sChart1DBCD0EE_opts" hidden="1">"1, 10, 1, False, 2, False, False, , 0, False, False, 1, 1"</definedName>
    <definedName name="cb_sChart1DBCD418_opts" hidden="1">"1, 10, 1, False, 2, False, False, , 0, False, False, 1, 1"</definedName>
    <definedName name="cb_sChart1DCA97_opts" hidden="1">"2, 1, 1, True, 2, False, False, , 0, False, True, 2, 1"</definedName>
    <definedName name="cb_sChart1DCCF1_opts" hidden="1">"2, 1, 1, True, 2, False, False, , 0, False, True, 1, 2"</definedName>
    <definedName name="cb_sChart1E1206_opts" hidden="1">"2, 1, 3, False, 2, False, False, , 0, False, True, 2, 2"</definedName>
    <definedName name="cb_sChart1E17F2_opts" hidden="1">"1, 9, 1, False, 2, False, False, , 0, False, True, 1, 1"</definedName>
    <definedName name="cb_sChart1E2D49_opts" hidden="1">"1, 10, 1, False, 2, True, False, , 0, False, False, 3, 2"</definedName>
    <definedName name="cb_sChart1E2DEB_opts" hidden="1">"1, 10, 1, False, 2, True, False, , 0, False, False, 2, 2"</definedName>
    <definedName name="cb_sChart1E3944_opts" hidden="1">"1, 10, 1, False, 2, True, False, , 0, False, False, 2, 2"</definedName>
    <definedName name="cb_sChart1E3BE4_opts" hidden="1">"1, 10, 1, False, 2, True, False, , 0, False, False, 2, 2"</definedName>
    <definedName name="cb_sChart1E3E3D_opts" hidden="1">"1, 10, 1, False, 2, True, False, , 0, False, False, 1, 2"</definedName>
    <definedName name="cb_sChart1E4314_opts" hidden="1">"1, 10, 1, False, 2, True, False, , 0, False, False, 2, 2"</definedName>
    <definedName name="cb_sChart1E4E56_opts" hidden="1">"1, 1, 1, False, 2, False, False, , 0, False, False, 2, 2"</definedName>
    <definedName name="cb_sChart1E5372_opts" hidden="1">"1, 1, 1, False, 2, True, False, , 0, False, True, 2, 2"</definedName>
    <definedName name="cb_sChart1E5975_opts" hidden="1">"2, 1, 2, True, 2, False, False, , 0, False, True, 1, 2"</definedName>
    <definedName name="cb_sChart1E5C43_opts" hidden="1">"2, 1, 2, True, 2, False, False, , 0, False, True, 2, 2"</definedName>
    <definedName name="cb_sChart1E5F4A_opts" hidden="1">"2, 1, 2, True, 2, False, False, , 0, False, True, 1, 2"</definedName>
    <definedName name="cb_sChart23F891A_opts" hidden="1">"1, 9, 1, False, 2, False, False, , 0, False, True, 1, 1"</definedName>
    <definedName name="cb_sChart24ED245_opts" hidden="1">"1, 9, 1, False, 2, False, False, , 0, False, True, 1, 1"</definedName>
    <definedName name="cb_sChart24ED930_opts" hidden="1">"1, 9, 1, False, 2, False, False, , 0, False, False, 1, 1"</definedName>
    <definedName name="cb_sChart26CA498_opts" hidden="1">"1, 9, 1, False, 2, False, False, , 0, False, False, 1, 1"</definedName>
    <definedName name="cb_sChart27D31D5_opts" hidden="1">"1, 9, 1, False, 2, False, False, , 0, False, True, 1, 1"</definedName>
    <definedName name="cb_sChart27D3990_opts" hidden="1">"1, 9, 1, False, 2, False, False, , 0, False, True, 1, 1"</definedName>
    <definedName name="cb_sChart2A64D8F_opts" hidden="1">"1, 8, 1, False, 2, False, False, , 0, False, True, 1, 1"</definedName>
    <definedName name="cb_sChart2A65748_opts" hidden="1">"1, 8, 1, False, 2, False, False, , 0, False, True, 1, 1"</definedName>
    <definedName name="cb_sChart2A667D4_opts" hidden="1">"1, 8, 1, False, 2, False, False, , 0, False, True, 1, 1"</definedName>
    <definedName name="cb_sChart2A66D9D_opts" hidden="1">"1, 8, 1, False, 2, False, False, , 0, False, True, 1, 1"</definedName>
    <definedName name="cb_sChart2A67124_opts" hidden="1">"2, 1, 3, False, 2, False, False, , 0, False, True, 1, 1"</definedName>
    <definedName name="cb_sChart2A673A1_opts" hidden="1">"1, 8, 1, False, 2, False, False, , 0, False, True, 1, 1"</definedName>
    <definedName name="cb_sChart2A67A0C_opts" hidden="1">"1, 8, 1, False, 2, False, False, , 0, False, True, 1, 1"</definedName>
    <definedName name="cb_sChart2A68670_opts" hidden="1">"1, 8, 1, False, 2, False, False, , 0, False, True, 1, 1"</definedName>
    <definedName name="cb_sChart2A6C43D_opts" hidden="1">"1, 9, 1, False, 2, False, False, , 0, False, True, 1, 1"</definedName>
    <definedName name="cb_sChart2A74E8A_opts" hidden="1">"1, 9, 1, False, 2, False, False, , 0, False, True, 1, 1"</definedName>
    <definedName name="cb_sChart2A76BA8_opts" hidden="1">"1, 9, 1, False, 2, False, False, , 0, False, True, 1, 1"</definedName>
    <definedName name="cb_sChart2D6F93B_opts" hidden="1">"1, 9, 1, False, 2, False, False, , 0, False, True, 1, 1"</definedName>
    <definedName name="cb_sChart2D714FE_opts" hidden="1">"1, 9, 1, False, 2, False, False, , 0, False, True, 1, 2"</definedName>
    <definedName name="cb_sChart2D737E5_opts" hidden="1">"1, 9, 1, False, 2, False, False, , 0, False, False, 1, 2"</definedName>
    <definedName name="cb_sChart2D73A28_opts" hidden="1">"1, 9, 1, False, 2, False, False, , 0, False, True, 1, 1"</definedName>
    <definedName name="cb_sChart2D759D9_opts" hidden="1">"1, 10, 1, False, 2, False, False, , 0, False, False, 1, 2"</definedName>
    <definedName name="cb_sChart2D76823_opts" hidden="1">"1, 9, 1, False, 2, False, False, , 0, False, True, 1, 2"</definedName>
    <definedName name="cb_sChart2D76BFA_opts" hidden="1">"1, 9, 1, False, 2, False, False, , 0, False, True, 1, 2"</definedName>
    <definedName name="cb_sChart2D9FB96_opts" hidden="1">"1, 9, 1, False, 2, False, False, , 0, False, True, 1, 2"</definedName>
    <definedName name="cb_sChart2D9FE6F_opts" hidden="1">"1, 9, 1, False, 2, False, False, , 0, False, True, 1, 2"</definedName>
    <definedName name="cb_sChart2DA6F48_opts" hidden="1">"1, 9, 1, False, 2, False, False, , 0, False, True, 1, 2"</definedName>
    <definedName name="cb_sChart2DAB5B8_opts" hidden="1">"1, 7, 1, False, 2, False, False, , 0, False, True, 1, 1"</definedName>
    <definedName name="cb_sChart2DAC2D5_opts" hidden="1">"1, 7, 1, False, 2, False, False, , 0, False, True, 1, 1"</definedName>
    <definedName name="cb_sChart2DADDDE_opts" hidden="1">"1, 7, 1, False, 2, False, False, , 0, False, False, 1, 1"</definedName>
    <definedName name="cb_sChart2DADE5D_opts" hidden="1">"1, 7, 1, False, 2, False, False, , 0, False, True, 1, 1"</definedName>
    <definedName name="cb_sChart2DAF358_opts" hidden="1">"1, 7, 1, False, 2, False, False, , 0, False, True, 1, 1"</definedName>
    <definedName name="cb_sChart2E6278B_opts" hidden="1">"1, 9, 1, False, 2, False, False, , 0, False, True, 1, 1"</definedName>
    <definedName name="cb_sChart2EB0678_opts" hidden="1">"1, 1, 1, False, 2, True, False, , 0, False, True, 2, 2"</definedName>
    <definedName name="cb_sChart2F3EBCE_opts" hidden="1">"2, 1, 1, False, 2, False, False, , 0, False, True, 2, 2"</definedName>
    <definedName name="cb_sChart2F3F63F_opts" hidden="1">"1, 5, 1, False, 2, True, False, , 0, False, False, 1, 1"</definedName>
    <definedName name="cb_sChart2F3F90D_opts" hidden="1">"1, 5, 1, False, 2, True, False, , 0, False, False, 2, 2"</definedName>
    <definedName name="cb_sChart2F470D1_opts" hidden="1">"2, 1, 1, False, 2, True, False, , 0, False, True, 1, 2"</definedName>
    <definedName name="cb_sChart2F4952A_opts" hidden="1">"1, 5, 1, False, 2, False, False, , 0, False, False, 1, 1"</definedName>
    <definedName name="cb_sChart2F49CDA_opts" hidden="1">"1, 5, 1, False, 2, False, False, , 0, False, False, 1, 1"</definedName>
    <definedName name="cb_sChart2F4A3D0_opts" hidden="1">"1, 5, 1, False, 2, False, False, , 0, False, False, 1, 1"</definedName>
    <definedName name="cb_sChart2F4A9B1_opts" hidden="1">"1, 5, 1, False, 2, False, False, , 0, False, False, 1, 1"</definedName>
    <definedName name="cb_sChart2F65E86_opts" hidden="1">"1, 1, 1, False, 2, True, False, , 0, False, False, 2, 2"</definedName>
    <definedName name="cb_sChart2F6A8C2_opts" hidden="1">"1, 1, 1, False, 2, True, False, , 0, False, False, 1, 2"</definedName>
    <definedName name="cb_sChart2F6AAB4_opts" hidden="1">"1, 1, 1, False, 2, True, False, , 0, False, True, 1, 2"</definedName>
    <definedName name="cb_sChart2F6B601_opts" hidden="1">"1, 1, 1, False, 2, False, False, , 0, False, False, 1, 1"</definedName>
    <definedName name="cb_sChart2F730C1_opts" hidden="1">"1, 4, 1, False, 2, False, False, , 0, False, False, 1, 1"</definedName>
    <definedName name="cb_sChart2FA9A3C_opts" hidden="1">"1, 3, 1, False, 2, False, False, , 0, False, True, 1, 2"</definedName>
    <definedName name="cb_sChart2FA9CC4_opts" hidden="1">"1, 3, 1, False, 2, False, False, , 0, False, True, 1, 2"</definedName>
    <definedName name="cb_sChart33FC2FF_opts" hidden="1">"1, 5, 1, False, 2, False, False, , 0, False, False, 1, 2"</definedName>
    <definedName name="cb_sChart33FC8D4_opts" hidden="1">"1, 5, 1, False, 2, False, False, , 0, False, False, 1, 2"</definedName>
    <definedName name="cb_sChart33FE8BF_opts" hidden="1">"1, 5, 1, False, 2, False, False, , 0, False, False, 1, 2"</definedName>
    <definedName name="cb_sChart34010F1_opts" hidden="1">"1, 5, 1, False, 2, False, False, , 0, False, False, 1, 2"</definedName>
    <definedName name="cb_sChart3401AFA_opts" hidden="1">"1, 5, 1, False, 2, False, False, , 0, False, False, 1, 2"</definedName>
    <definedName name="cb_sChart3409186_opts" hidden="1">"1, 5, 1, False, 2, False, False, , 0, False, False, 1, 2"</definedName>
    <definedName name="cb_sChart340A263_opts" hidden="1">"1, 5, 1, False, 2, False, False, , 0, False, False, 1, 1"</definedName>
    <definedName name="cb_sChart340F629_opts" hidden="1">"1, 8, 1, False, 2, False, False, , 0, False, False, 1, 2"</definedName>
    <definedName name="cb_sChart340FD14_opts" hidden="1">"1, 8, 1, False, 2, False, False, , 0, False, False, 1, 2"</definedName>
    <definedName name="cb_sChart34107E2_opts" hidden="1">"1, 8, 1, False, 2, False, False, , 0, False, False, 1, 1"</definedName>
    <definedName name="cb_sChart3434ED7_opts" hidden="1">"1, 5, 1, False, 2, False, False, , 0, False, False, 1, 2"</definedName>
    <definedName name="cb_sChart343DEED_opts" hidden="1">"2, 1, 2, True, 2, False, False, , 0, False, True, 1, 2"</definedName>
    <definedName name="cb_sChart344EE9A_opts" hidden="1">"1, 9, 1, False, 2, False, False, , 0, False, True, 1, 1"</definedName>
    <definedName name="cb_sChart344F24F_opts" hidden="1">"1, 9, 1, False, 2, False, False, , 0, False, True, 1, 2"</definedName>
    <definedName name="cb_sChart3450777_opts" hidden="1">"1, 9, 1, False, 2, False, True, 13, 2, False, False, 1, 1"</definedName>
    <definedName name="cb_sChart3450E85_opts" hidden="1">"1, 9, 1, False, 2, False, False, , 0, False, True, 1, 2"</definedName>
    <definedName name="cb_sChart3452C22_opts" hidden="1">"1, 3, 1, False, 2, False, False, , 0, False, True, 1, 2"</definedName>
    <definedName name="cb_sChart345311B_opts" hidden="1">"1, 3, 1, False, 2, False, False, , 0, False, True, 1, 2"</definedName>
    <definedName name="cb_sChart3453B0D_opts" hidden="1">"2, 1, 1, True, 2, False, False, , 0, False, True, 1, 2"</definedName>
    <definedName name="cb_sChart34647CA_opts" hidden="1">"1, 8, 1, False, 2, False, False, , 0, False, False, 2, 2"</definedName>
    <definedName name="cb_sChart346520D_opts" hidden="1">"1, 8, 1, False, 2, False, False, , 0, False, False, 1, 2"</definedName>
    <definedName name="cb_sChart346953C_opts" hidden="1">"2, 1, 1, False, 2, False, False, , 0, False, False, 2, 2"</definedName>
    <definedName name="cb_sChart346A27B_opts" hidden="1">"1, 3, 1, False, 2, False, False, , 0, False, True, 2, 2"</definedName>
    <definedName name="cb_sChart347102A_opts" hidden="1">"2, 1, 1, False, 2, False, False, , 0, False, True, 2, 2"</definedName>
    <definedName name="cb_sChart34E448E_opts" hidden="1">"1, 1, 1, False, 2, False, False, , 0, False, False, 1, 1"</definedName>
    <definedName name="cb_sChart34F5376_opts" hidden="1">"2, 1, 2, True, 2, False, False, , 0, False, True, 1, 2"</definedName>
    <definedName name="cb_sChart34F577C_opts" hidden="1">"2, 1, 2, True, 2, False, False, , 0, False, True, 1, 2"</definedName>
    <definedName name="cb_sChart34F5A05_opts" hidden="1">"2, 1, 2, True, 2, False, False, , 0, False, True, 1, 2"</definedName>
    <definedName name="cb_sChart34F5F2C_opts" hidden="1">"2, 1, 2, True, 2, False, False, , 0, False, True, 1, 2"</definedName>
    <definedName name="cb_sChart34F92FC_opts" hidden="1">"1, 1, 1, False, 2, True, False, , 0, False, False, 1, 2"</definedName>
    <definedName name="cb_sChart34F9B08_opts" hidden="1">"1, 4, 1, False, 2, False, False, , 0, False, False, 1, 1"</definedName>
    <definedName name="cb_sChart34FAEB3_opts" hidden="1">"1, 3, 1, False, 2, False, False, , 0, False, True, 1, 1"</definedName>
    <definedName name="cb_sChart34FB053_opts" hidden="1">"1, 3, 1, False, 2, True, False, , 0, False, False, 1, 1"</definedName>
    <definedName name="cb_sChart352F02B_opts" hidden="1">"1, 5, 1, False, 2, True, False, , 0, False, False, 1, 2"</definedName>
    <definedName name="cb_sChart3532FF6_opts" hidden="1">"2, 1, 1, False, 2, False, False, , 0, False, True, 1, 2"</definedName>
    <definedName name="cb_sChart355BCAD_opts" hidden="1">"2, 1, 1, False, 2, False, False, , 0, False, True, 1, 2"</definedName>
    <definedName name="cb_sChart35FF6A2_opts" hidden="1">"1, 8, 1, False, 2, False, False, , 0, False, False, 1, 2"</definedName>
    <definedName name="cb_sChart3624091_opts" hidden="1">"1, 8, 1, False, 2, False, False, , 0, False, False, 1, 2"</definedName>
    <definedName name="cb_sChart36406CE_opts" hidden="1">"1, 3, 1, False, 2, True, False, , 0, False, True, 1, 1"</definedName>
    <definedName name="cb_sChart3AB73A1_opts" hidden="1">"2, 1, 1, False, 2, True, False, , 0, False, True, 2, 2"</definedName>
    <definedName name="cb_sChart3ABAD51_opts" hidden="1">"1, 5, 1, False, 2, True, False, , 0, False, False, 2, 2"</definedName>
    <definedName name="cb_sChart3AE4A4F_opts" hidden="1">"2, 1, 1, True, 2, False, False, , 0, False, True, 2, 2"</definedName>
    <definedName name="cb_sChart3AEA7B7_opts" hidden="1">"2, 1, 1, True, 2, False, False, , 0, False, True, 1, 1"</definedName>
    <definedName name="cb_sChart3AEAB83_opts" hidden="1">"2, 1, 1, True, 2, False, False, , 0, False, True, 2, 2"</definedName>
    <definedName name="cb_sChart3AF2834_opts" hidden="1">"1, 3, 1, False, 2, False, False, , 0, False, False, 2, 2"</definedName>
    <definedName name="cb_sChart3AF5310_opts" hidden="1">"1, 1, 1, False, 2, False, False, , 0, False, False, 1, 2"</definedName>
    <definedName name="cb_sChart3AF68AD_opts" hidden="1">"1, 1, 1, False, 2, False, False, , 0, False, False, 2, 2"</definedName>
    <definedName name="cb_sChart3AF71DA_opts" hidden="1">"1, 1, 1, False, 2, False, False, , 0, False, False, 1, 1"</definedName>
    <definedName name="cb_sChart3AF76D4_opts" hidden="1">"1, 1, 1, False, 2, False, False, , 0, False, False, 2, 2"</definedName>
    <definedName name="cb_sChart3AF8492_opts" hidden="1">"1, 1, 1, False, 2, False, False, , 0, False, False, 1, 1"</definedName>
    <definedName name="cb_sChart3AFF994_opts" hidden="1">"1, 1, 1, False, 2, False, False, , 0, False, False, 2, 2"</definedName>
    <definedName name="cb_sChart3B004D6_opts" hidden="1">"1, 1, 1, False, 2, False, False, , 0, False, False, 1, 1"</definedName>
    <definedName name="cb_sChart3B03C44_opts" hidden="1">"1, 1, 1, False, 2, False, False, , 0, False, False, 1, 1"</definedName>
    <definedName name="cb_sChart3B08D31_opts" hidden="1">"1, 8, 1, False, 2, False, False, , 0, False, False, 2, 2"</definedName>
    <definedName name="cb_sChart3B09A9F_opts" hidden="1">"1, 8, 1, False, 2, False, False, , 0, False, False, 2, 2"</definedName>
    <definedName name="cb_sChart3B09F8C_opts" hidden="1">"1, 8, 1, False, 2, False, False, , 0, False, False, 2, 2"</definedName>
    <definedName name="cb_sChart3B0ABD8_opts" hidden="1">"1, 8, 1, False, 2, False, False, , 0, False, False, 2, 2"</definedName>
    <definedName name="cb_sChart3B12357_opts" hidden="1">"1, 8, 1, False, 2, False, False, , 0, False, False, 2, 2"</definedName>
    <definedName name="cb_sChart3B12816_opts" hidden="1">"1, 8, 1, False, 2, False, False, , 0, False, False, 2, 2"</definedName>
    <definedName name="cb_sChart3B12D0F_opts" hidden="1">"1, 8, 1, False, 2, False, False, , 0, False, False, 2, 2"</definedName>
    <definedName name="cb_sChart3BA9EF5_opts" hidden="1">"1, 9, 1, False, 2, False, False, , 0, False, True, 1, 1"</definedName>
    <definedName name="cb_sChart3BAA0A1_opts" hidden="1">"1, 9, 1, False, 2, False, False, , 0, False, True, 1, 1"</definedName>
    <definedName name="cb_sChart3BAA29E_opts" hidden="1">"1, 9, 1, False, 2, False, False, , 0, False, True, 1, 1"</definedName>
    <definedName name="cb_sChart3BAACED_opts" hidden="1">"1, 9, 1, False, 2, False, False, , 0, False, True, 1, 1"</definedName>
    <definedName name="cb_sChart3BAD7A6_opts" hidden="1">"2, 1, 2, True, 2, False, False, , 0, False, True, 1, 2"</definedName>
    <definedName name="cb_sChart3BBD972_opts" hidden="1">"1, 1, 1, False, 2, False, False, , 0, False, False, 1, 1"</definedName>
    <definedName name="cb_sChart3BC0E91_opts" hidden="1">"2, 1, 1, False, 2, True, False, , 0, False, True, 1, 1"</definedName>
    <definedName name="cb_sChart3BFC30E_opts" hidden="1">"1, 4, 1, False, 2, False, False, , 0, False, False, 1, 1"</definedName>
    <definedName name="cb_sChart3BFD9FA_opts" hidden="1">"2, 1, 1, True, 2, False, False, , 0, False, True, 2, 2"</definedName>
    <definedName name="cb_sChart3BFEF23_opts" hidden="1">"1, 4, 1, False, 2, False, False, , 0, False, False, 1, 1"</definedName>
    <definedName name="cb_sChart3BFF2E3_opts" hidden="1">"1, 1, 1, False, 2, False, False, , 0, False, False, 1, 1"</definedName>
    <definedName name="cb_sChart41E9A35_opts" hidden="1">"1, 9, 1, False, 2, False, False, , 0, False, True, 1, 1"</definedName>
    <definedName name="cb_sChart463330_opts" hidden="1">"2, 1, 2, True, 2, False, False, , 0, False, True, 1, 2"</definedName>
    <definedName name="cb_sChart4665D3_opts" hidden="1">"1, 9, 1, False, 2, False, False, , 0, False, True, 2, 2"</definedName>
    <definedName name="cb_sChart4680DD_opts" hidden="1">"1, 10, 1, False, 2, True, False, , 0, False, False, 2, 2"</definedName>
    <definedName name="cb_sChart468801_opts" hidden="1">"1, 10, 1, False, 2, True, False, , 0, False, False, 2, 2"</definedName>
    <definedName name="cb_sChart46BC0B_opts" hidden="1">"2, 1, 2, True, 2, False, False, , 0, False, True, 1, 2"</definedName>
    <definedName name="cb_sChart4828C3_opts" hidden="1">"1, 1, 1, False, 2, False, False, , 0, False, False, 1, 2"</definedName>
    <definedName name="cb_sChart482D03_opts" hidden="1">"1, 1, 1, False, 2, False, False, , 0, False, False, 1, 2"</definedName>
    <definedName name="cb_sChart595EE0E_opts" hidden="1">"1, 9, 1, False, 2, False, True, , 3, False, True, 1, 1"</definedName>
    <definedName name="cb_sChart5D0C805_opts" hidden="1">"1, 4, 1, False, 2, False, False, , 0, False, False, 1, 1"</definedName>
    <definedName name="cb_sChart5D375C8_opts" hidden="1">"1, 9, 1, False, 2, False, False, , 0, False, True, 1, 1"</definedName>
    <definedName name="cb_sChart68E08A4_opts" hidden="1">"1, 1, 1, False, 2, True, False, , 0, False, False, 2, 2"</definedName>
    <definedName name="cb_sChart6A2ED7_opts" hidden="1">"1, 10, 1, False, 2, True, False, , 0, False, False, 1, 1"</definedName>
    <definedName name="cb_sChart6A6617_opts" hidden="1">"1, 10, 1, False, 2, True, False, , 0, False, False, 1, 1"</definedName>
    <definedName name="cb_sChart6A66F3_opts" hidden="1">"1, 10, 1, False, 2, True, False, , 0, False, False, 1, 1"</definedName>
    <definedName name="cb_sChart6A7DF6_opts" hidden="1">"1, 3, 1, False, 2, True, False, , 0, False, True, 2, 1"</definedName>
    <definedName name="cb_sChart6F544DD_opts" hidden="1">"1, 3, 1, False, 2, False, False, , 0, False, False, 2, 1"</definedName>
    <definedName name="cb_sChart74E984_opts" hidden="1">"1, 1, 1, False, 2, False, False, , 0, False, False, 2, 2"</definedName>
    <definedName name="cb_sChart74FE4B0_opts" hidden="1">"1, 4, 1, False, 2, True, False, , 0, False, False, 1, 1"</definedName>
    <definedName name="cb_sChart74FE8FC_opts" hidden="1">"1, 4, 1, False, 2, True, False, , 0, False, False, 1, 1"</definedName>
    <definedName name="cb_sChart7F59C8D_opts" hidden="1">"1, 4, 1, False, 2, False, False, , 0, False, False, 1, 1"</definedName>
    <definedName name="cb_sChart7F59D80_opts" hidden="1">"1, 1, 1, False, 2, True, False, , 0, False, False, 1, 1"</definedName>
    <definedName name="cb_sChart7F5A913_opts" hidden="1">"1, 1, 1, False, 2, True, False, , 0, False, False, 3, 1"</definedName>
    <definedName name="cb_sChart7F5AA63_opts" hidden="1">"1, 1, 1, False, 2, False, False, , 0, False, False, 3, 1"</definedName>
    <definedName name="cb_sChart7F5AB6D_opts" hidden="1">"1, 1, 1, False, 2, False, False, , 0, False, False, 3, 1"</definedName>
    <definedName name="cb_sChart7F5AED1_opts" hidden="1">"1, 1, 1, False, 2, False, False, , 0, False, False, 3, 1"</definedName>
    <definedName name="cb_sChart8CD287E_opts" hidden="1">"1, 1, 1, False, 2, False, False, , 0, False, False, 1, 1"</definedName>
    <definedName name="cb_sChartD086F3E_opts" hidden="1">"1, 1, 1, False, 2, False, False, , 1, False, True, 2, 2"</definedName>
    <definedName name="cb_sChartD0876B3_opts" hidden="1">"2, 2, 2, True, 2, False, False, , 1, False, True, 2, 2"</definedName>
    <definedName name="cb_sChartD68BCC9_opts" hidden="1">"1, 1, 1, False, 2, True, False, , 0, False, True, 1, 1"</definedName>
    <definedName name="cb_sChartD6B06A2_opts" hidden="1">"1, 1, 1, False, 2, False, False, , 0, False, False, 2, 2"</definedName>
    <definedName name="cb_sChartD6B1FA3_opts" hidden="1">"1, 1, 1, False, 2, False, False, , 0, False, False, 2, 2"</definedName>
    <definedName name="cb_sChartD6B69B1_opts" hidden="1">"1, 1, 1, False, 2, False, False, , 0, False, False, 1, 2"</definedName>
    <definedName name="cb_sChartD6B76F0_opts" hidden="1">"2, 1, 1, False, 2, False, False, , 0, False, False, 1, 2"</definedName>
    <definedName name="cb_sChartD6B943C_opts" hidden="1">"2, 1, 1, False, 3, False, False, , 0, False, False, 1, 2"</definedName>
    <definedName name="cb_sChartD6C1C01_opts" hidden="1">"2, 1, 1, True, 2, False, False, , 0, False, False, 1, 2"</definedName>
    <definedName name="cb_sChartD6FD60D_opts" hidden="1">"1, 1, 1, False, 2, False, False, , 0, False, False, 1, 1"</definedName>
    <definedName name="cb_sChartD78B484_opts" hidden="1">"2, 1, 1, False, 2, True, False, , 0, False, False, 1, 2"</definedName>
    <definedName name="cb_sChartD78C2AA_opts" hidden="1">"2, 1, 1, True, 2, True, False, , 0, False, False, 1, 2"</definedName>
    <definedName name="cb_sChartD78C76A_opts" hidden="1">"2, 1, 1, True, 2, True, False, , 0, False, False, 1, 1"</definedName>
    <definedName name="cb_sChartD78CF99_opts" hidden="1">"2, 1, 3, True, 2, False, False, , 0, False, False, 1, 1"</definedName>
    <definedName name="cb_sChartD78D2CE_opts" hidden="1">"1, 1, 1, False, 2, False, False, , 0, False, False, 1, 2"</definedName>
    <definedName name="cb_sChartD78D365_opts" hidden="1">"1, 1, 1, False, 2, False, False, , 0, False, False, 1, 2"</definedName>
    <definedName name="cb_sChartD78D5B3_opts" hidden="1">"1, 1, 1, False, 2, False, False, , 0, False, False, 1, 2"</definedName>
    <definedName name="cb_sChartD78D655_opts" hidden="1">"1, 1, 1, False, 2, True, False, , 0, False, False, 1, 2"</definedName>
    <definedName name="cb_sChartD78DFD4_opts" hidden="1">"2, 1, 1, True, 2, False, False, , 0, False, False, 1, 2"</definedName>
    <definedName name="cb_sChartD78E27F_opts" hidden="1">"2, 1, 1, True, 2, False, False, , 0, False, False, 1, 2"</definedName>
    <definedName name="cb_sChartD78E924_opts" hidden="1">"2, 1, 1, True, 3, False, False, , 0, False, False, 1, 2"</definedName>
    <definedName name="cb_sChartD7A9852_opts" hidden="1">"2, 1, 1, True, 3, False, False, , 0, False, False, 1, 2"</definedName>
    <definedName name="cb_sChartE2218BA_opts" hidden="1">"1, 4, 1, False, 2, False, False, , 0, False, True, 1, 1"</definedName>
    <definedName name="cb_sChartE221ADA_opts" hidden="1">"1, 5, 1, False, 2, False, False, , 0, False, False, 1, 1"</definedName>
    <definedName name="cb_sChartEB337E1_opts" hidden="1">"1, 10, 1, False, 2, False, False, , 1, False, True, 2, 2"</definedName>
    <definedName name="cb_sChartEB33A80_opts" hidden="1">"1, 10, 1, False, 2, False, False, , 1, False, True, 2, 2"</definedName>
    <definedName name="cb_sChartEB33EA9_opts" hidden="1">"1, 10, 1, False, 2, False, False, , 1, False, True, 2, 2"</definedName>
    <definedName name="cb_sChartEB340BD_opts" hidden="1">"1, 10, 1, False, 2, False, False, , 1, False, True, 2, 2"</definedName>
    <definedName name="cb_sChartEB344DA_opts" hidden="1">"1, 10, 1, False, 2, False, False, , 1, False, False, 2, 2"</definedName>
    <definedName name="cb_sChartEB3479C_opts" hidden="1">"1, 1, 1, False, 2, False, False, , 1, False, True, 2, 1"</definedName>
    <definedName name="cb_sChartEB34833_opts" hidden="1">"1, 10, 1, False, 2, False, False, , 1, False, True, 2, 1"</definedName>
    <definedName name="cb_sChartEB34DCE_opts" hidden="1">"1, 10, 1, False, 2, False, False, , 1, False, True, 2, 1"</definedName>
    <definedName name="cb_sChartEB36CAF_opts" hidden="1">"1, 9, 1, False, 2, False, False, , 1, False, True, 1, 2"</definedName>
    <definedName name="cb_sChartEB38838_opts" hidden="1">"1, 9, 1, False, 2, False, False, , 1, False, True, 2, 2"</definedName>
    <definedName name="cb_sChartEB38E8C_opts" hidden="1">"1, 10, 1, False, 2, False, False, , 1, False, True, 2, 2"</definedName>
    <definedName name="cb_sChartEB3980B_opts" hidden="1">"1, 2, 1, False, 2, False, False, , 1, False, False, 2, 1"</definedName>
    <definedName name="cb_sChartEB39C1C_opts" hidden="1">"1, 2, 1, False, 2, False, False, , 1, False, False, 2,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046D89_opts" hidden="1">"1, 1, 1, False, 2, True, False, , 1, False, False, 1, 1"</definedName>
    <definedName name="cb_sChartF048B26_opts" hidden="1">"1, 5, 1, False, 2, False, False, , 1, False, False, 1, 2"</definedName>
    <definedName name="cb_sChartF0FF3D7_opts" hidden="1">"1, 8, 1, False, 2, False, False, , 1, False, True, 1, 2"</definedName>
    <definedName name="cb_sChartF1BF8C8_opts" hidden="1">"1, 8, 1, False, 2, False, False, , 1, False, True, 1, 2"</definedName>
    <definedName name="cb_sChartF1C057C_opts" hidden="1">"1, 2, 1, False, 2, False, False, , 1, False, False, 2, 1"</definedName>
    <definedName name="cb_sChartF1C0A0D_opts" hidden="1">"1, 8, 1, False, 2, False, False, , 1, False, True, 1, 1"</definedName>
    <definedName name="cb_sChartF1C9DF0_opts" hidden="1">"1, 8, 1, False, 2, False, False, , 1, False, True, 1, 2"</definedName>
    <definedName name="cb_sChartF1F24F5_opts" hidden="1">"1, 8, 1, False, 2, False, False, , 1, False, True, 1, 2"</definedName>
    <definedName name="cb_sChartF2B7B01_opts" hidden="1">"1, 1, 1, False, 2, True, False, , 1, False, False,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E54712_opts" hidden="1">"1, 3, 1, False, 2, True, False, , 0, False, True, 1, 1"</definedName>
    <definedName name="cb_Size_by_height_and_widthChart_16_opts" hidden="1">"1, 4, 1, False, 2, False, False, , 0, False, False, 1, 1"</definedName>
    <definedName name="cb_Size_by_height_and_widthChart_7_opts" hidden="1">"1, 4, 1, False, 2, False, False, , 0, False, False, 1, 1"</definedName>
    <definedName name="cb_Size_by_height_and_widthChart_8_opts" hidden="1">"1, 4, 1, False, 2, False, False, , 0, False, False, 1, 1"</definedName>
    <definedName name="cbn">!#REF!</definedName>
    <definedName name="CBSH">#REF!</definedName>
    <definedName name="CBWorkbookPriority" hidden="1">-974597380</definedName>
    <definedName name="CC" hidden="1">"46BCJM0PISXSHS4V8LJHTXK8Q"</definedName>
    <definedName name="cc_1" hidden="1">{#N/A,#N/A,FALSE,"CBE";#N/A,#N/A,FALSE,"SWK"}</definedName>
    <definedName name="cc_1_1" hidden="1">{#N/A,#N/A,FALSE,"Assessment";#N/A,#N/A,FALSE,"Staffing";#N/A,#N/A,FALSE,"Hires";#N/A,#N/A,FALSE,"Assumptions"}</definedName>
    <definedName name="cc_1_2" hidden="1">{#N/A,#N/A,FALSE,"Assessment";#N/A,#N/A,FALSE,"Staffing";#N/A,#N/A,FALSE,"Hires";#N/A,#N/A,FALSE,"Assumptions"}</definedName>
    <definedName name="cc_1_3" hidden="1">{#N/A,#N/A,FALSE,"Assessment";#N/A,#N/A,FALSE,"Staffing";#N/A,#N/A,FALSE,"Hires";#N/A,#N/A,FALSE,"Assumptions"}</definedName>
    <definedName name="cc_1_4" hidden="1">{#N/A,#N/A,FALSE,"Assessment";#N/A,#N/A,FALSE,"Staffing";#N/A,#N/A,FALSE,"Hires";#N/A,#N/A,FALSE,"Assumptions"}</definedName>
    <definedName name="cc_1_5" hidden="1">{#N/A,#N/A,FALSE,"Assessment";#N/A,#N/A,FALSE,"Staffing";#N/A,#N/A,FALSE,"Hires";#N/A,#N/A,FALSE,"Assumptions"}</definedName>
    <definedName name="cc_2" hidden="1">{#N/A,#N/A,FALSE,"Assessment";#N/A,#N/A,FALSE,"Staffing";#N/A,#N/A,FALSE,"Hires";#N/A,#N/A,FALSE,"Assumptions"}</definedName>
    <definedName name="cc_2_1" hidden="1">{#N/A,#N/A,FALSE,"Assessment";#N/A,#N/A,FALSE,"Staffing";#N/A,#N/A,FALSE,"Hires";#N/A,#N/A,FALSE,"Assumptions"}</definedName>
    <definedName name="cc_2_2" hidden="1">{#N/A,#N/A,FALSE,"Assessment";#N/A,#N/A,FALSE,"Staffing";#N/A,#N/A,FALSE,"Hires";#N/A,#N/A,FALSE,"Assumptions"}</definedName>
    <definedName name="cc_2_3" hidden="1">{#N/A,#N/A,FALSE,"Assessment";#N/A,#N/A,FALSE,"Staffing";#N/A,#N/A,FALSE,"Hires";#N/A,#N/A,FALSE,"Assumptions"}</definedName>
    <definedName name="cc_2_4" hidden="1">{#N/A,#N/A,FALSE,"Assessment";#N/A,#N/A,FALSE,"Staffing";#N/A,#N/A,FALSE,"Hires";#N/A,#N/A,FALSE,"Assumptions"}</definedName>
    <definedName name="cc_2_5" hidden="1">{#N/A,#N/A,FALSE,"Assessment";#N/A,#N/A,FALSE,"Staffing";#N/A,#N/A,FALSE,"Hires";#N/A,#N/A,FALSE,"Assumptions"}</definedName>
    <definedName name="cc_3" hidden="1">{#N/A,#N/A,FALSE,"Assessment";#N/A,#N/A,FALSE,"Staffing";#N/A,#N/A,FALSE,"Hires";#N/A,#N/A,FALSE,"Assumptions"}</definedName>
    <definedName name="cc_3_1" hidden="1">{#N/A,#N/A,FALSE,"Assessment";#N/A,#N/A,FALSE,"Staffing";#N/A,#N/A,FALSE,"Hires";#N/A,#N/A,FALSE,"Assumptions"}</definedName>
    <definedName name="cc_3_2" hidden="1">{#N/A,#N/A,FALSE,"Assessment";#N/A,#N/A,FALSE,"Staffing";#N/A,#N/A,FALSE,"Hires";#N/A,#N/A,FALSE,"Assumptions"}</definedName>
    <definedName name="cc_3_3" hidden="1">{#N/A,#N/A,FALSE,"Assessment";#N/A,#N/A,FALSE,"Staffing";#N/A,#N/A,FALSE,"Hires";#N/A,#N/A,FALSE,"Assumptions"}</definedName>
    <definedName name="cc_3_4" hidden="1">{#N/A,#N/A,FALSE,"Assessment";#N/A,#N/A,FALSE,"Staffing";#N/A,#N/A,FALSE,"Hires";#N/A,#N/A,FALSE,"Assumptions"}</definedName>
    <definedName name="cc_3_5" hidden="1">{#N/A,#N/A,FALSE,"Assessment";#N/A,#N/A,FALSE,"Staffing";#N/A,#N/A,FALSE,"Hires";#N/A,#N/A,FALSE,"Assumptions"}</definedName>
    <definedName name="cc_4" hidden="1">{#N/A,#N/A,FALSE,"Assessment";#N/A,#N/A,FALSE,"Staffing";#N/A,#N/A,FALSE,"Hires";#N/A,#N/A,FALSE,"Assumptions"}</definedName>
    <definedName name="cc_4_1" hidden="1">{#N/A,#N/A,FALSE,"Assessment";#N/A,#N/A,FALSE,"Staffing";#N/A,#N/A,FALSE,"Hires";#N/A,#N/A,FALSE,"Assumptions"}</definedName>
    <definedName name="cc_4_2" hidden="1">{#N/A,#N/A,FALSE,"Assessment";#N/A,#N/A,FALSE,"Staffing";#N/A,#N/A,FALSE,"Hires";#N/A,#N/A,FALSE,"Assumptions"}</definedName>
    <definedName name="cc_4_3" hidden="1">{#N/A,#N/A,FALSE,"Assessment";#N/A,#N/A,FALSE,"Staffing";#N/A,#N/A,FALSE,"Hires";#N/A,#N/A,FALSE,"Assumptions"}</definedName>
    <definedName name="cc_4_4" hidden="1">{#N/A,#N/A,FALSE,"Assessment";#N/A,#N/A,FALSE,"Staffing";#N/A,#N/A,FALSE,"Hires";#N/A,#N/A,FALSE,"Assumptions"}</definedName>
    <definedName name="cc_4_5" hidden="1">{#N/A,#N/A,FALSE,"Assessment";#N/A,#N/A,FALSE,"Staffing";#N/A,#N/A,FALSE,"Hires";#N/A,#N/A,FALSE,"Assumptions"}</definedName>
    <definedName name="cc_5" hidden="1">{#N/A,#N/A,FALSE,"Assessment";#N/A,#N/A,FALSE,"Staffing";#N/A,#N/A,FALSE,"Hires";#N/A,#N/A,FALSE,"Assumptions"}</definedName>
    <definedName name="cc_5_1" hidden="1">{#N/A,#N/A,FALSE,"Assessment";#N/A,#N/A,FALSE,"Staffing";#N/A,#N/A,FALSE,"Hires";#N/A,#N/A,FALSE,"Assumptions"}</definedName>
    <definedName name="cc_5_2" hidden="1">{#N/A,#N/A,FALSE,"Assessment";#N/A,#N/A,FALSE,"Staffing";#N/A,#N/A,FALSE,"Hires";#N/A,#N/A,FALSE,"Assumptions"}</definedName>
    <definedName name="cc_5_3" hidden="1">{#N/A,#N/A,FALSE,"Assessment";#N/A,#N/A,FALSE,"Staffing";#N/A,#N/A,FALSE,"Hires";#N/A,#N/A,FALSE,"Assumptions"}</definedName>
    <definedName name="cc_5_4" hidden="1">{#N/A,#N/A,FALSE,"Assessment";#N/A,#N/A,FALSE,"Staffing";#N/A,#N/A,FALSE,"Hires";#N/A,#N/A,FALSE,"Assumptions"}</definedName>
    <definedName name="cc_5_5" hidden="1">{#N/A,#N/A,FALSE,"Assessment";#N/A,#N/A,FALSE,"Staffing";#N/A,#N/A,FALSE,"Hires";#N/A,#N/A,FALSE,"Assumptions"}</definedName>
    <definedName name="CCAT">#REF!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{#N/A,#N/A,FALSE,"Assessment";#N/A,#N/A,FALSE,"Staffing";#N/A,#N/A,FALSE,"Hires";#N/A,#N/A,FALSE,"Assumptions"}</definedName>
    <definedName name="ccccc" hidden="1">{#N/A,#N/A,FALSE,"Layout Cash Flow"}</definedName>
    <definedName name="cccccc" hidden="1">{#N/A,#N/A,FALSE,"PIC"}</definedName>
    <definedName name="cccccc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ccf" hidden="1">{"'Eng (page2)'!$A$1:$D$52"}</definedName>
    <definedName name="ccn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CCO" hidden="1">{"'Leading KPI'!$A$1:$P$33","'Leading KPI'!$A$1:$P$33"}</definedName>
    <definedName name="ccv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ccw" hidden="1">{"NOTES",#N/A,FALSE,"NOTES";"EXECSUM",#N/A,FALSE,"EXECSUM"}</definedName>
    <definedName name="CCY">"€m"</definedName>
    <definedName name="cd">#REF!</definedName>
    <definedName name="CDAT">#REF!</definedName>
    <definedName name="cddc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ECP">#REF!</definedName>
    <definedName name="CEHS">#REF!</definedName>
    <definedName name="Cell_BU">!#REF!</definedName>
    <definedName name="Cell_Period">!#REF!</definedName>
    <definedName name="Cell_Schedule">!#REF!</definedName>
    <definedName name="Cell_Year">!#REF!</definedName>
    <definedName name="Centra">#REF!</definedName>
    <definedName name="central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Central_Acquisitions">#REF!</definedName>
    <definedName name="cev" hidden="1">{"Headcount Worksheet",#N/A,FALSE,"HEADCOUNT"}</definedName>
    <definedName name="c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F_5yr_sum">#REF!</definedName>
    <definedName name="cf_a">#REF!</definedName>
    <definedName name="CFAB7" hidden="1">{"'Sheet1'!$A$1:$H$36"}</definedName>
    <definedName name="CFDivisions">#REF!</definedName>
    <definedName name="cfef" hidden="1">{#N/A,#N/A,FALSE,"Admin";#N/A,#N/A,FALSE,"Other"}</definedName>
    <definedName name="CFiniN" hidden="1">0</definedName>
    <definedName name="cflow">#REF!</definedName>
    <definedName name="CFPS_Curr_Yr">#REF!</definedName>
    <definedName name="CFPS_Lst_Yr">#REF!</definedName>
    <definedName name="CFPS_Next_Yr">#REF!</definedName>
    <definedName name="cf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cgjtzizuo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cgre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ha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hang" hidden="1">{#N/A,#N/A,FALSE,"을지 (4)";#N/A,#N/A,FALSE,"을지 (5)";#N/A,#N/A,FALSE,"을지 (6)"}</definedName>
    <definedName name="chang1" hidden="1">{#N/A,#N/A,FALSE,"을지 (4)";#N/A,#N/A,FALSE,"을지 (5)";#N/A,#N/A,FALSE,"을지 (6)"}</definedName>
    <definedName name="chang1a" hidden="1">{#N/A,#N/A,FALSE,"을지 (4)";#N/A,#N/A,FALSE,"을지 (5)";#N/A,#N/A,FALSE,"을지 (6)"}</definedName>
    <definedName name="changa" hidden="1">{#N/A,#N/A,FALSE,"을지 (4)";#N/A,#N/A,FALSE,"을지 (5)";#N/A,#N/A,FALSE,"을지 (6)"}</definedName>
    <definedName name="Change" hidden="1">#N/A</definedName>
    <definedName name="Change1">#REF!</definedName>
    <definedName name="Change2" hidden="1">#N/A</definedName>
    <definedName name="Change3" hidden="1">#N/A</definedName>
    <definedName name="Change4" hidden="1">#N/A</definedName>
    <definedName name="ChangeRange" hidden="1">#N/A</definedName>
    <definedName name="ChangeRange2" hidden="1">#N/A</definedName>
    <definedName name="CHANGES_WORK_CAP" hidden="1">"CHANGES_WORK_CAP"</definedName>
    <definedName name="Channel_ID">!#REF!</definedName>
    <definedName name="Channel_ID_1">!#REF!</definedName>
    <definedName name="char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2" hidden="1">{"test2",#N/A,TRUE,"Prices"}</definedName>
    <definedName name="Charta">#REF!</definedName>
    <definedName name="ChartEnd">#REF!</definedName>
    <definedName name="chartNew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OFACCOUNTSID1">#REF!</definedName>
    <definedName name="CHARTOFACCOUNTSID2">#REF!</definedName>
    <definedName name="charts" hidden="1">{#N/A,#N/A,FALSE,"funnel";#N/A,#N/A,FALSE,"AE Summary";#N/A,#N/A,FALSE,"Product Summary"}</definedName>
    <definedName name="ChartStart">#REF!</definedName>
    <definedName name="ChartSubtitle" hidden="1">#REF!</definedName>
    <definedName name="ChartTitle" hidden="1">#REF!</definedName>
    <definedName name="check">#REF!</definedName>
    <definedName name="checkk">#REF!</definedName>
    <definedName name="CheckLimit">0.05</definedName>
    <definedName name="checksum">!#REF!</definedName>
    <definedName name="CHERY">{"Cover Pages",#N/A,FALSE,"Covers";"Sum Balance Sheet",#N/A,FALSE,"Sum1";"Sum Stockholders Equity",#N/A,FALSE,"Consol";"Sum Statement of Income",#N/A,FALSE,"Sum2";"Sum Cash Flows",#N/A,FALSE,"Sum2";"Sum Changes in Fin Position",#N/A,FALSE,"Sum2";"Con Balance Sheet",#N/A,FALSE,"Consol";"Con Retained Earnings",#N/A,FALSE,"Consol";"Con Statement of Income",#N/A,FALSE,"Consol";"Con Cash Flows",#N/A,FALSE,"Consol";"Con Changes in Fin Position",#N/A,FALSE,"Consol"}</definedName>
    <definedName name="CHF_rate">!#REF!</definedName>
    <definedName name="chgcvhgvvg" hidden="1">#REF!</definedName>
    <definedName name="chiho" hidden="1">{"'下期集計（10.27迄・速報値）'!$Q$16"}</definedName>
    <definedName name="Chile1" hidden="1">{"Order",#N/A,FALSE,"Apr";"Ports",#N/A,FALSE,"Apr"}</definedName>
    <definedName name="cho" hidden="1">{"'SYNTH FALLET'!$A$6:$L$22"}</definedName>
    <definedName name="ChoixDernMois">!#REF!</definedName>
    <definedName name="chosie" hidden="1">{#N/A,#N/A,FALSE,"Pharm";#N/A,#N/A,FALSE,"WWCM"}</definedName>
    <definedName name="christine" hidden="1">{#N/A,#N/A,FALSE,"3";#N/A,#N/A,FALSE,"5";#N/A,#N/A,FALSE,"6";#N/A,#N/A,FALSE,"8";#N/A,#N/A,FALSE,"10";#N/A,#N/A,FALSE,"13";#N/A,#N/A,FALSE,"14";#N/A,#N/A,FALSE,"15";#N/A,#N/A,FALSE,"16"}</definedName>
    <definedName name="chuck" hidden="1">{"prt_jev",#N/A,FALSE,"Sheet1"}</definedName>
    <definedName name="churn2" hidden="1">#REF!</definedName>
    <definedName name="cindy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CIQANR_01456a4861a34eeb9609a0394d089c06" hidden="1">#REF!</definedName>
    <definedName name="CIQANR_01d1f854c98940bca2cfc26ea9830925" hidden="1">#REF!</definedName>
    <definedName name="CIQANR_0233cc4aec564298bdf36e8b95306728" hidden="1">#REF!</definedName>
    <definedName name="CIQANR_0294d6aa540d4220a3567215a0221532" hidden="1">#REF!</definedName>
    <definedName name="CIQANR_02ad2dfd470f4af883e5d81172f0b217" hidden="1">#REF!</definedName>
    <definedName name="CIQANR_02e4b85f1cca4244bfd57d1e4889325a" hidden="1">#REF!</definedName>
    <definedName name="CIQANR_041d836e1e4249d788124f607cf58740" hidden="1">#REF!</definedName>
    <definedName name="CIQANR_042dd8c5f7d943eab7dada08a59a27bf" hidden="1">#REF!</definedName>
    <definedName name="CIQANR_04d1efe5a63f40c88a2557b10d49e749" hidden="1">#REF!</definedName>
    <definedName name="CIQANR_05e21cdf967946e4a2dea341ad86e7f3" hidden="1">#REF!</definedName>
    <definedName name="CIQANR_05fa339422c84c699f829d702c085826" hidden="1">#REF!</definedName>
    <definedName name="CIQANR_060ff2647be0452bb7cd41ae2c7ba4e4" hidden="1">#REF!</definedName>
    <definedName name="CIQANR_0617a560091f430b8cc80f304f2e8619" hidden="1">#REF!</definedName>
    <definedName name="CIQANR_061f2857d7f14577a54f504833dc3b2e" hidden="1">#REF!</definedName>
    <definedName name="CIQANR_061fbb8a5d6b4c7487192dc13b91e93f" hidden="1">#REF!</definedName>
    <definedName name="CIQANR_06713b2df0384e55834a38ffdc4329e0" hidden="1">#REF!</definedName>
    <definedName name="CIQANR_06890d3332b14841a56a53f396e020dc" hidden="1">#REF!</definedName>
    <definedName name="CIQANR_070e855e82584434bf22e755d90670eb" hidden="1">#REF!</definedName>
    <definedName name="CIQANR_076d3193258948378dc7bf19c653626c" hidden="1">#REF!</definedName>
    <definedName name="CIQANR_0790a977f7f84630ae492efd6933ed19" hidden="1">#REF!</definedName>
    <definedName name="CIQANR_07ee22edfd5041ac9e766147020dbb26" hidden="1">#REF!</definedName>
    <definedName name="CIQANR_07ee9e34b4ca41a2bf89325509d8da40" hidden="1">#REF!</definedName>
    <definedName name="CIQANR_08549004421b498897d9c411403b0921" hidden="1">#REF!</definedName>
    <definedName name="CIQANR_08b8e215cce1434b994e88e0b0878a21" hidden="1">#REF!</definedName>
    <definedName name="CIQANR_094792d4e8de4c918ac4ff8540d44da4" hidden="1">#REF!</definedName>
    <definedName name="CIQANR_099e477f9474468ab576c8a0c8dadead" hidden="1">#REF!</definedName>
    <definedName name="CIQANR_09ee475842644a66be2ec50b1e685bef" hidden="1">#REF!</definedName>
    <definedName name="CIQANR_0c36e8d1223941e3a7e5931c3c35ae81" hidden="1">#REF!</definedName>
    <definedName name="CIQANR_0cad9e44b2764088a6ee4d32abbd6ae0" hidden="1">#REF!</definedName>
    <definedName name="CIQANR_0e4e2462c9e04891aadfd6530af30b0a" hidden="1">#REF!</definedName>
    <definedName name="CIQANR_0e8522a947d04de28cfb3e08e1b9fcda" hidden="1">#REF!</definedName>
    <definedName name="CIQANR_108629093bf3469d919edcb00164a5ed" hidden="1">#REF!</definedName>
    <definedName name="CIQANR_1196b857685047d8a3dca3ab65294fa1" hidden="1">#REF!</definedName>
    <definedName name="CIQANR_11a3d12e41374fdf8a711c5855efc312" hidden="1">#REF!</definedName>
    <definedName name="CIQANR_120df01c036f41af84d32a9136094f97" hidden="1">#REF!</definedName>
    <definedName name="CIQANR_12770ea47ca0417c93ca8c02ee2925c8" hidden="1">#REF!</definedName>
    <definedName name="CIQANR_134df5399dbe4ec59b0227ab0f471948" hidden="1">#REF!</definedName>
    <definedName name="CIQANR_13941e4efe7c4a52a915161d5e95ed53" hidden="1">#REF!</definedName>
    <definedName name="CIQANR_14d58c6dac044896bb595d665b6a73ae" hidden="1">#REF!</definedName>
    <definedName name="CIQANR_15edc6ec898548b98b8f0e41f05089e9" hidden="1">#REF!</definedName>
    <definedName name="CIQANR_173920af97fb4ce8a68476acf656f2f9" hidden="1">#REF!</definedName>
    <definedName name="CIQANR_1b31fbb6608d4c86a40cacdddfa3353d" hidden="1">#REF!</definedName>
    <definedName name="CIQANR_1c6ec37e7d4c4b39a27ec1356b7993bf" hidden="1">#REF!</definedName>
    <definedName name="CIQANR_1ce76d905e7045b7bca66b351aa8e616" hidden="1">#REF!</definedName>
    <definedName name="CIQANR_1da79799911e4e1ca2ecf47fd8034f18" hidden="1">#REF!</definedName>
    <definedName name="CIQANR_1dabbfcf150548ed81d4a9acae6884f2" hidden="1">#REF!</definedName>
    <definedName name="CIQANR_20eaf08eba4243bfbb469976724e04e2" hidden="1">#REF!</definedName>
    <definedName name="CIQANR_20edf0b29b694651b1e549787d0ccf76" hidden="1">#REF!</definedName>
    <definedName name="CIQANR_21c77f9bbc234658bd3ff7d718e697aa" hidden="1">#REF!</definedName>
    <definedName name="CIQANR_2468abef9b864a5cb6c2d6cecafa31de" hidden="1">#REF!</definedName>
    <definedName name="CIQANR_24d3303d5e9e4851b7ab2d37b1f4927a" hidden="1">#REF!</definedName>
    <definedName name="CIQANR_24fa73ad95a34f0f80ab4aa03ee75d84" hidden="1">#REF!</definedName>
    <definedName name="CIQANR_26d7f4f3d41a4780b0bc5c4ef9848283" hidden="1">#REF!</definedName>
    <definedName name="CIQANR_26ea2a7dcd704083b8906592c65190ec" hidden="1">#REF!</definedName>
    <definedName name="CIQANR_289a6f0225ed4859b030274d4caf48b8" hidden="1">#REF!</definedName>
    <definedName name="CIQANR_293b29fcc4474df3afc8ecd28a814388" hidden="1">#REF!</definedName>
    <definedName name="CIQANR_293f02053c6e47c0b34d4b3afe9a6b65" hidden="1">#REF!</definedName>
    <definedName name="CIQANR_2acbc21a71ff490eb4813ebd80866b05" hidden="1">#REF!</definedName>
    <definedName name="CIQANR_2c6351b6f5e24b68b3c56776524ddc7f" hidden="1">#REF!</definedName>
    <definedName name="CIQANR_2c9ad546084c4f21b8a4be435b766be9" hidden="1">#REF!</definedName>
    <definedName name="CIQANR_2cacc6e40d4e49a79a84e6d92b5e70c4" hidden="1">#REF!</definedName>
    <definedName name="CIQANR_2d92c0ef969743bfb5ba699a66b35e09" hidden="1">#REF!</definedName>
    <definedName name="CIQANR_2da5961a614347198bd39c7f93b4b872" hidden="1">#REF!</definedName>
    <definedName name="CIQANR_2e3afbf99d1743f18f062ab1e4c17e7b" hidden="1">#REF!</definedName>
    <definedName name="CIQANR_318b467373c3455094e68b3acb20fd5f" hidden="1">#REF!</definedName>
    <definedName name="CIQANR_327b15fb8f0e43a9b9a2ab9a76b4a4e9" hidden="1">#REF!</definedName>
    <definedName name="CIQANR_33c1f85e5d1e433f918dafc09383c0c4" hidden="1">#REF!</definedName>
    <definedName name="CIQANR_33c95ffa2bfc43f7b2429ca8c1384567" hidden="1">#REF!</definedName>
    <definedName name="CIQANR_36473460c24545d492433c9780be2511" hidden="1">#REF!</definedName>
    <definedName name="CIQANR_36fc4af12ded443199597699b0cc5f79" hidden="1">#REF!</definedName>
    <definedName name="CIQANR_37832506bf0449389e8336a92f2cfe08" hidden="1">#REF!</definedName>
    <definedName name="CIQANR_3831a842baf14e0cbbcd5987714de584" hidden="1">#REF!</definedName>
    <definedName name="CIQANR_38e5863b3faf4fcf91f89f7f65a6e3aa" hidden="1">#REF!</definedName>
    <definedName name="CIQANR_39b75a2b6e7a429ab623f74087e612ec" hidden="1">#REF!</definedName>
    <definedName name="CIQANR_3b2b4af1d27443fdac151406c1710d68" hidden="1">#REF!</definedName>
    <definedName name="CIQANR_3b2c8e8ab383472c819f9c1f6cccb68c" hidden="1">#REF!</definedName>
    <definedName name="CIQANR_3b849d0cd6f94458972679e8481a5a36" hidden="1">#REF!</definedName>
    <definedName name="CIQANR_3be56f32730442bfacb46715c180afe1" hidden="1">#REF!</definedName>
    <definedName name="CIQANR_3e6290749684430eb88360d592f14a03" hidden="1">#REF!</definedName>
    <definedName name="CIQANR_3ee18da1daa84c5d8d4b9717b32cbb14" hidden="1">#REF!</definedName>
    <definedName name="CIQANR_412035b1518e44778ad1207966ef0488" hidden="1">#REF!</definedName>
    <definedName name="CIQANR_41fb4a569513415eb091d72f5d95b6e0" hidden="1">#REF!</definedName>
    <definedName name="CIQANR_4232c8a5756849ccb1e98925c71df1ab" hidden="1">#REF!</definedName>
    <definedName name="CIQANR_43fb55d019304158b39cce8d28bcd6c6" hidden="1">#REF!</definedName>
    <definedName name="CIQANR_4574ed2665584ff8a5a936cd46f130b5" hidden="1">#REF!</definedName>
    <definedName name="CIQANR_4628972fa07d439aa93395b23b4c4b68" hidden="1">#REF!</definedName>
    <definedName name="CIQANR_46bc6523bd424c6ab67fad78ca7a71c6" hidden="1">#REF!</definedName>
    <definedName name="CIQANR_470ae208bd8547ac8d659a09d71cc84c" hidden="1">#REF!</definedName>
    <definedName name="CIQANR_47b18ccfa7f54ab087c28a363fa6a9e1" hidden="1">#REF!</definedName>
    <definedName name="CIQANR_47dfa07e96cb493dbcd0efd115f68559" hidden="1">#REF!</definedName>
    <definedName name="CIQANR_48379f86b1b54a80855559f8f7c02990" hidden="1">#REF!</definedName>
    <definedName name="CIQANR_48684c29a9334f76a9d866507e5de65a" hidden="1">#REF!</definedName>
    <definedName name="CIQANR_4ae02ac487a24bdaa47bf32d810b873d" hidden="1">#REF!</definedName>
    <definedName name="CIQANR_4b55eea4c43a425c8fe3d1d26856bf7c" hidden="1">#REF!</definedName>
    <definedName name="CIQANR_4cfc3cc3e1f44ede818b26adbfd0fa22" hidden="1">#REF!</definedName>
    <definedName name="CIQANR_4e28da6b14784ccb9d56ab0097011bad" hidden="1">#REF!</definedName>
    <definedName name="CIQANR_4e8d95f1f3974ca49a8bb53ef30e26de" hidden="1">#REF!</definedName>
    <definedName name="CIQANR_4e92efcaa9de46428e95ed160da77b33" hidden="1">#REF!</definedName>
    <definedName name="CIQANR_4f24dbd71e79458890c996e25c4cc333" hidden="1">#REF!</definedName>
    <definedName name="CIQANR_4fa8059966424ab1ab295577c319020c" hidden="1">#REF!</definedName>
    <definedName name="CIQANR_517f94d2423e412abc5eca3e569a066a" hidden="1">#REF!</definedName>
    <definedName name="CIQANR_51cb589507be455d9428ad84e656b2e2" hidden="1">#REF!</definedName>
    <definedName name="CIQANR_51dbd9cacb07441c8a86c10fb5d1dc70" hidden="1">#REF!</definedName>
    <definedName name="CIQANR_52b8db22c8cc4ccb9b80f23858e154bc" hidden="1">#REF!</definedName>
    <definedName name="CIQANR_52b91bf9490a416d83642c0a4c229aca" hidden="1">#REF!</definedName>
    <definedName name="CIQANR_53422c6fe7b54f059feedba1a37efa2d" hidden="1">#REF!</definedName>
    <definedName name="CIQANR_53cafbf6bdd44147aceb43a1297c3bca" hidden="1">#REF!</definedName>
    <definedName name="CIQANR_542ce24459954652a279f0c564d82663" hidden="1">#REF!</definedName>
    <definedName name="CIQANR_55b4138ec06843fa8e4c245af7e779aa" hidden="1">#REF!</definedName>
    <definedName name="CIQANR_55f7c8023029426fa0d35e99b700032c" hidden="1">#REF!</definedName>
    <definedName name="CIQANR_56893c998055414f911deaf540a26f43" hidden="1">#REF!</definedName>
    <definedName name="CIQANR_56aec51666ed4e1eac09cd906a7b4202" hidden="1">#REF!</definedName>
    <definedName name="CIQANR_56b819d15bcc461bb98c5ffefed941be" hidden="1">#REF!</definedName>
    <definedName name="CIQANR_57110b664f38493a850b7dabce15b392" hidden="1">#REF!</definedName>
    <definedName name="CIQANR_58661f83ca714b97baec13f7a6d9c74d" hidden="1">#REF!</definedName>
    <definedName name="CIQANR_58adb864376a44f095f4dd834f82e562" hidden="1">#REF!</definedName>
    <definedName name="CIQANR_58dc9ab643974c04a0c4e3b796f4fecf" hidden="1">#REF!</definedName>
    <definedName name="CIQANR_590fd10fd3144d1e945c8cf7f88d3e43" hidden="1">#REF!</definedName>
    <definedName name="CIQANR_592f496b8a97416980e2bf05532e1e2e" hidden="1">#REF!</definedName>
    <definedName name="CIQANR_59bca5e8da2d415c826513038dc93324" hidden="1">#REF!</definedName>
    <definedName name="CIQANR_59be6947f2bd4c7e95423c8a782527d1" hidden="1">#REF!</definedName>
    <definedName name="CIQANR_59e9162d81d54c1aa2525edf96c6c05e" hidden="1">#REF!</definedName>
    <definedName name="CIQANR_5b4962fd6c814b85817fda30acfded8b" hidden="1">#REF!</definedName>
    <definedName name="CIQANR_5c4b5c094dff430f93e5f7c031a14293" hidden="1">#REF!</definedName>
    <definedName name="CIQANR_5c75cc49475b4339b019462bc02e43d5" hidden="1">#REF!</definedName>
    <definedName name="CIQANR_5cbc9fb965974fdab2e8ee7c8eaf5566" hidden="1">#REF!</definedName>
    <definedName name="CIQANR_5d7c53f773d547a7b6f2711a5bf0bc68" hidden="1">#REF!</definedName>
    <definedName name="CIQANR_5da095311bc34b3e88ba6576deb27b41" hidden="1">#REF!</definedName>
    <definedName name="CIQANR_5dc5598632da4b34b63cd45741bed011" hidden="1">#REF!</definedName>
    <definedName name="CIQANR_5f53f670f6d842a39621a6b2e2e06e95" hidden="1">#REF!</definedName>
    <definedName name="CIQANR_5feb39c7195440c8a5fe9980408dd790" hidden="1">#REF!</definedName>
    <definedName name="CIQANR_603ffec79b094b5c8ae87b46c40f7ac3" hidden="1">#REF!</definedName>
    <definedName name="CIQANR_6060155cb77544adaa6554f0d40841d3" hidden="1">#REF!</definedName>
    <definedName name="CIQANR_61af63ef01f04477a35d59fdfd524ce9" hidden="1">#REF!</definedName>
    <definedName name="CIQANR_61c00410b2e14f7ba0db4906a9b27cf9" hidden="1">#REF!</definedName>
    <definedName name="CIQANR_61e2274c9408416188937d696866330e" hidden="1">#REF!</definedName>
    <definedName name="CIQANR_62b79fb801124690abb0f56cbf6b247c" hidden="1">#REF!</definedName>
    <definedName name="CIQANR_6332d6817a2146d28442d8b5bda0efd8" hidden="1">#REF!</definedName>
    <definedName name="CIQANR_637ab4ffa8d0406bb392e187e2de46a2" hidden="1">#REF!</definedName>
    <definedName name="CIQANR_63a045051fd04e2abe56c0ccfb86955f" hidden="1">#REF!</definedName>
    <definedName name="CIQANR_66c023b237a049298b6078a8e6f2dc49" hidden="1">#REF!</definedName>
    <definedName name="CIQANR_66c6f1d3d9314f2ea68f75a53c5b6d47" hidden="1">#REF!</definedName>
    <definedName name="CIQANR_670a65b8f2b0434aa7ff9f21ac56e969" hidden="1">#REF!</definedName>
    <definedName name="CIQANR_6a04fd8ecb214628ae88e8b5ecc10a3e" hidden="1">#REF!</definedName>
    <definedName name="CIQANR_6b1ecb36d97e4ca995f1691b7fdd5d7b" hidden="1">#REF!</definedName>
    <definedName name="CIQANR_6d0563a5635c409e8b6c41dd8088cec1" hidden="1">#REF!</definedName>
    <definedName name="CIQANR_6d4b42f44eb44fbaaa450fc7e10f8aef" hidden="1">#REF!</definedName>
    <definedName name="CIQANR_6e5814b805814b63a0c4d4635578753b" hidden="1">#REF!</definedName>
    <definedName name="CIQANR_6ed45fc1d3f147f5804fce5e3f8dfff8" hidden="1">#REF!</definedName>
    <definedName name="CIQANR_6fe4b2f6bfc24605a500697ca0ad2510" hidden="1">#REF!</definedName>
    <definedName name="CIQANR_70e210dcedbc4b9dadf2a0ad83732332" hidden="1">#REF!</definedName>
    <definedName name="CIQANR_7120b57d268240a99aeda67f29b43476" hidden="1">#REF!</definedName>
    <definedName name="CIQANR_71a5065cf530485a81bc7b87cc3ea496" hidden="1">#REF!</definedName>
    <definedName name="CIQANR_7339d0d757fc45cdb9b19a0313d885d0" hidden="1">#REF!</definedName>
    <definedName name="CIQANR_73cfb1db310c47c1b944d9ac8defe13a" hidden="1">#REF!</definedName>
    <definedName name="CIQANR_74a840fcef644df0bf87de7583096fb4" hidden="1">#REF!</definedName>
    <definedName name="CIQANR_769b46e92a6d4ce5aceb8efbfea0927a" hidden="1">#REF!</definedName>
    <definedName name="CIQANR_76cb05f888dc4fa19c8f48477d27f600" hidden="1">#REF!</definedName>
    <definedName name="CIQANR_76e33dc2361240d0918b3d61bd7cf436" hidden="1">#REF!</definedName>
    <definedName name="CIQANR_785278c78b3e4cb485594c4f73fbfda5" hidden="1">#REF!</definedName>
    <definedName name="CIQANR_7866948f7d3e4a098b216bd6d9941ba2" hidden="1">#REF!</definedName>
    <definedName name="CIQANR_78b755d3ebde468c9900709e2baa0275" hidden="1">#REF!</definedName>
    <definedName name="CIQANR_791efc74a631450b8c2f0cc4278c03e9" hidden="1">#REF!</definedName>
    <definedName name="CIQANR_796b65694ca845028513a67e61b70bd0" hidden="1">#REF!</definedName>
    <definedName name="CIQANR_7aa7037cf0b84de091d0cf8049a92e77" hidden="1">#REF!</definedName>
    <definedName name="CIQANR_7b7182c1876044aea5a0c728d31d6b92" hidden="1">#REF!</definedName>
    <definedName name="CIQANR_7bca8f129609484fbb0e09b2336e80f5" hidden="1">#REF!</definedName>
    <definedName name="CIQANR_7beaa6f2ddb347708bd6ac0c2d3856a6" hidden="1">#REF!</definedName>
    <definedName name="CIQANR_7c08159067c842c3a30b5d50a0e6c8dc" hidden="1">#REF!</definedName>
    <definedName name="CIQANR_7c5100bc71c242f398b65f83e1316d51" hidden="1">#REF!</definedName>
    <definedName name="CIQANR_7e41747683ba46339130c01508dbd1ad" hidden="1">#REF!</definedName>
    <definedName name="CIQANR_7e79fe5744f64b079a1b7b4da29f6acf" hidden="1">#REF!</definedName>
    <definedName name="CIQANR_7ea69712ab3b469ba46d164e586a5df6" hidden="1">#REF!</definedName>
    <definedName name="CIQANR_7eda4556374541dd80b6dacbff0f9019" hidden="1">#REF!</definedName>
    <definedName name="CIQANR_813150d43abd4f32b36f87ca9cb4e799" hidden="1">#REF!</definedName>
    <definedName name="CIQANR_83080a46750c4ebf82e0ef3434efeb49" hidden="1">#REF!</definedName>
    <definedName name="CIQANR_833d40f987ce40daa1d1dc399e3536c1" hidden="1">#REF!</definedName>
    <definedName name="CIQANR_84c36238457c4321a0f9c8de04f6cc8b" hidden="1">#REF!</definedName>
    <definedName name="CIQANR_84f7db490b6d49988313417f57aeb896" hidden="1">#REF!</definedName>
    <definedName name="CIQANR_852e3c2b11b3404ab34ffc13451c41dc" hidden="1">#REF!</definedName>
    <definedName name="CIQANR_860736fba2b54f15b51d078ddb0dceb1" hidden="1">#REF!</definedName>
    <definedName name="CIQANR_883a5080d91341f0bccd7420c7f4dc2d" hidden="1">#REF!</definedName>
    <definedName name="CIQANR_888e948f32e74698849066ffc574847a" hidden="1">#REF!</definedName>
    <definedName name="CIQANR_88d705fdebad4d9fab53f1db0439763b" hidden="1">#REF!</definedName>
    <definedName name="CIQANR_88e406191f93462ca0260b4b242fb78f" hidden="1">#REF!</definedName>
    <definedName name="CIQANR_89401af6b5074007b6abed66aeac0a74" hidden="1">#REF!</definedName>
    <definedName name="CIQANR_8a51dddc472d4995b2792f8522a545eb" hidden="1">#REF!</definedName>
    <definedName name="CIQANR_8a756d0744854d819e226959426e311e" hidden="1">#REF!</definedName>
    <definedName name="CIQANR_8af9cb9f84244d24a5f30ecb321902bb" hidden="1">#REF!</definedName>
    <definedName name="CIQANR_8c9e4b88fbde45988f2cae61480a5148" hidden="1">#REF!</definedName>
    <definedName name="CIQANR_8d7dd512b7ee401cab14cc5d3c07cf3e" hidden="1">#REF!</definedName>
    <definedName name="CIQANR_8f7f42373a17468f9aed7a9801f75fee" hidden="1">#REF!</definedName>
    <definedName name="CIQANR_9027cb3db2b447c3b787a3ee1b134560" hidden="1">#REF!</definedName>
    <definedName name="CIQANR_902f09af9b1847ca9657d1960b59cec8" hidden="1">#REF!</definedName>
    <definedName name="CIQANR_90505378e2ba4a92b1b742fb9e5495a7" hidden="1">#REF!</definedName>
    <definedName name="CIQANR_91658d96c244427eb0474e61bee6aa5d" hidden="1">#REF!</definedName>
    <definedName name="CIQANR_921b2090acc54d34893d31e31eb958b2" hidden="1">#REF!</definedName>
    <definedName name="CIQANR_926922ec22d3414e8a565d28e4bc8929" hidden="1">#REF!</definedName>
    <definedName name="CIQANR_9301d5641a074534895fb7ab3a5efdf3" hidden="1">#REF!</definedName>
    <definedName name="CIQANR_9302e4aef05940afbcac4925ef9d251d" hidden="1">#REF!</definedName>
    <definedName name="CIQANR_93129791ce6545e79966c221f53f0120" hidden="1">#REF!</definedName>
    <definedName name="CIQANR_93bfcc250fe540439f4ba9c064fe8508" hidden="1">#REF!</definedName>
    <definedName name="CIQANR_94be3e7469ee41a493a393838734a6dd" hidden="1">#REF!</definedName>
    <definedName name="CIQANR_94d93f3a8f1c4baba10d88829b6051bd" hidden="1">#REF!</definedName>
    <definedName name="CIQANR_94e925be1f264bada1ebfc7f9ecb37f0" hidden="1">#REF!</definedName>
    <definedName name="CIQANR_961dc26afd514aadb2da7b45809d85f5" hidden="1">#REF!</definedName>
    <definedName name="CIQANR_96571932fb8e44c2bc3f2e9f0cd05468" hidden="1">#REF!</definedName>
    <definedName name="CIQANR_96e10bf99bb9420095a8f79eb1773112" hidden="1">#REF!</definedName>
    <definedName name="CIQANR_9734834bfc364cca9af8928d48a3b757" hidden="1">#REF!</definedName>
    <definedName name="CIQANR_9777f2946c814875943acc6e2a99f000" hidden="1">#REF!</definedName>
    <definedName name="CIQANR_97931337615f43db8a933f70d5bec120" hidden="1">#REF!</definedName>
    <definedName name="CIQANR_97bc4c4b636a47b69a4f274b90bc68c1" hidden="1">#REF!</definedName>
    <definedName name="CIQANR_9ad51c6619f24df3a82d6ecd1fb2cf20" hidden="1">#REF!</definedName>
    <definedName name="CIQANR_9ae1853ddc00494780d26d2060d34863" hidden="1">#REF!</definedName>
    <definedName name="CIQANR_9b302fe8292f4b9e8e0a685a0c06d205" hidden="1">#REF!</definedName>
    <definedName name="CIQANR_9c3e08c7053c4e10be90153f1d84483a" hidden="1">#REF!</definedName>
    <definedName name="CIQANR_9f402f1b6bcf444bbd95df7bad1748eb" hidden="1">#REF!</definedName>
    <definedName name="CIQANR_9f6b5632a7b343cc8198b877a4e72f11" hidden="1">#REF!</definedName>
    <definedName name="CIQANR_a00ccc90574449d29c2001990077d93c" hidden="1">#REF!</definedName>
    <definedName name="CIQANR_a0425f8388774b01bad5613f343b7a33" hidden="1">#REF!</definedName>
    <definedName name="CIQANR_a0a08311623b47329165881a0931b6c9" hidden="1">#REF!</definedName>
    <definedName name="CIQANR_a1127a0987444a4c874ad4c58efc5c25" hidden="1">#REF!</definedName>
    <definedName name="CIQANR_a11cb4d9b3a549f3a4b1fa8fba35c808" hidden="1">#REF!</definedName>
    <definedName name="CIQANR_a12d65626b574c53aafd643b016356e2" hidden="1">#REF!</definedName>
    <definedName name="CIQANR_a18e5a7f3c4d4bf481d85f28da5739c8" hidden="1">#REF!</definedName>
    <definedName name="CIQANR_a2942ab86ec54091aeca059345d16d2b" hidden="1">#REF!</definedName>
    <definedName name="CIQANR_a399f11103624ef289a4ab4468626502" hidden="1">#REF!</definedName>
    <definedName name="CIQANR_a3aac4ab459542a2b3a0ec33b8a1902e" hidden="1">#REF!</definedName>
    <definedName name="CIQANR_a3b3e2bfb98d4e8dae54682a937133d4" hidden="1">#REF!</definedName>
    <definedName name="CIQANR_a417ac762a6648a6aa151f25e7073fbf" hidden="1">#REF!</definedName>
    <definedName name="CIQANR_a42c05f88ae24b0a9a5e4eef33bc83d6" hidden="1">#REF!</definedName>
    <definedName name="CIQANR_a47296b56f414aae8ab9b6c08a34dc91" hidden="1">#REF!</definedName>
    <definedName name="CIQANR_a4a6f3d10d4542f199bbf02d4be4c04f" hidden="1">#REF!</definedName>
    <definedName name="CIQANR_a4cc4ab4ddfb4acdadc05c5a9012d714" hidden="1">#REF!</definedName>
    <definedName name="CIQANR_a5976e1d75f845bca517696725c39d54" hidden="1">#REF!</definedName>
    <definedName name="CIQANR_a5ef6c5a61e949359b5dec079c47f776" hidden="1">#REF!</definedName>
    <definedName name="CIQANR_a7dd04c14dd24695bd2b32eca8f705ee" hidden="1">#REF!</definedName>
    <definedName name="CIQANR_a8ed616bbf3e4f45b6e8893612fd347e" hidden="1">#REF!</definedName>
    <definedName name="CIQANR_a935eb1ee0204f20b0c2b80db70e2a0f" hidden="1">#REF!</definedName>
    <definedName name="CIQANR_a962f50440fe43e48e634e16769a5c6e" hidden="1">#REF!</definedName>
    <definedName name="CIQANR_a9994c22d9f444d98f824218df2e74fd" hidden="1">#REF!</definedName>
    <definedName name="CIQANR_aa0fb0f8a2ed44e2acf0346c8899f49c" hidden="1">#REF!</definedName>
    <definedName name="CIQANR_aaa5dd5528fe45ce8c537a3f8fd9a9ce" hidden="1">#REF!</definedName>
    <definedName name="CIQANR_aaaa2674e9c54c2eae8ff30e29651eac" hidden="1">#REF!</definedName>
    <definedName name="CIQANR_ad335aca02674112a8145d901f39a423" hidden="1">#REF!</definedName>
    <definedName name="CIQANR_ad996966f5e04463a8dafbf0086336a0" hidden="1">#REF!</definedName>
    <definedName name="CIQANR_ada38ffbdafb420dac16690c6cf2e38f" hidden="1">#REF!</definedName>
    <definedName name="CIQANR_ae2268da663e4186ad12f595109a0b9f" hidden="1">#REF!</definedName>
    <definedName name="CIQANR_ae62297faf284c85b1877152cebc115e" hidden="1">#REF!</definedName>
    <definedName name="CIQANR_af66be5f927d4bbba877522661817a53" hidden="1">#REF!</definedName>
    <definedName name="CIQANR_b0a15faae76948c1ad29514201d1f3d7" hidden="1">#REF!</definedName>
    <definedName name="CIQANR_b0c647b625864c3aafc6032c71e7ec21" hidden="1">#REF!</definedName>
    <definedName name="CIQANR_b0d47ad9e2704a5480d0432f88282efe" hidden="1">#REF!</definedName>
    <definedName name="CIQANR_b0f16ab38e724478baefe8bfcdd882e7" hidden="1">#REF!</definedName>
    <definedName name="CIQANR_b167e40f012d482686a10f24593624d6" hidden="1">#REF!</definedName>
    <definedName name="CIQANR_b2544ec79a1142d3bca42961c4f15981" hidden="1">#REF!</definedName>
    <definedName name="CIQANR_b3178017c36446c9bc8a975406f6b6cb" hidden="1">#REF!</definedName>
    <definedName name="CIQANR_b4b749457ac045148c41da49a7439283" hidden="1">#REF!</definedName>
    <definedName name="CIQANR_b5f18e9689df44abb0d704cd0b3c3a1b" hidden="1">#REF!</definedName>
    <definedName name="CIQANR_b6e853eea30d4a2e9eb5aba7598a3694" hidden="1">#REF!</definedName>
    <definedName name="CIQANR_b6f1591767b04a9b88a758d81ed44811" hidden="1">#REF!</definedName>
    <definedName name="CIQANR_b71e66f01bc14d35a3bcdc693d885fe5" hidden="1">#REF!</definedName>
    <definedName name="CIQANR_b844f494f23442d29f6411dbd510549d" hidden="1">#REF!</definedName>
    <definedName name="CIQANR_b883e085590446d18ba74d0bdf586f5c" hidden="1">#REF!</definedName>
    <definedName name="CIQANR_b8e3e9f7d0404a8f8f9755a4ed441920" hidden="1">#REF!</definedName>
    <definedName name="CIQANR_b9cd7f1bed5647bebda978f339782084" hidden="1">#REF!</definedName>
    <definedName name="CIQANR_b9d86049cdf646febbc53ac8263df65b" hidden="1">#REF!</definedName>
    <definedName name="CIQANR_b9e023f01d454ca7b6f383d0ac9c9646" hidden="1">#REF!</definedName>
    <definedName name="CIQANR_ba8c68ef56734ab9ba1f54e8f73b48d6" hidden="1">#REF!</definedName>
    <definedName name="CIQANR_ba99720231904f69b342fc68f1595eba" hidden="1">#REF!</definedName>
    <definedName name="CIQANR_babd37bd56a4460bb574b723f1752378" hidden="1">#REF!</definedName>
    <definedName name="CIQANR_bac32ea9b78c4b468fb93ce2ae5f0d56" hidden="1">#REF!</definedName>
    <definedName name="CIQANR_bb66c48a1be044b994e649f7995093d9" hidden="1">#REF!</definedName>
    <definedName name="CIQANR_bb987a4b3b4344f8b1b98b091b94bcc5" hidden="1">#REF!</definedName>
    <definedName name="CIQANR_bbb79e602b9b45de90d7dcf847519ee3" hidden="1">#REF!</definedName>
    <definedName name="CIQANR_c0c34751de5e4842ac4445a616506beb" hidden="1">#REF!</definedName>
    <definedName name="CIQANR_c22c77b1e0f848539a47314a3162ad40" hidden="1">#REF!</definedName>
    <definedName name="CIQANR_c24be33254bd4857921ce9ab158925ee" hidden="1">#REF!</definedName>
    <definedName name="CIQANR_c2a2ea746d2448caacc6591d60821abc" hidden="1">#REF!</definedName>
    <definedName name="CIQANR_c2f78b3ef84a4a6d8089f172e423d3db" hidden="1">#REF!</definedName>
    <definedName name="CIQANR_c371959657334c5bac0988ee842d805c" hidden="1">#REF!</definedName>
    <definedName name="CIQANR_c50fd1f763f444118c15ab4137dcdb2f" hidden="1">#REF!</definedName>
    <definedName name="CIQANR_c568da41f9e642b7bf8cbb6b158edb6a" hidden="1">#REF!</definedName>
    <definedName name="CIQANR_c5b6346994624be79acf5678f629e872" hidden="1">#REF!</definedName>
    <definedName name="CIQANR_c5bd333b2c924f698f8b46da340a3a96" hidden="1">#REF!</definedName>
    <definedName name="CIQANR_c6f519f5f24a4059a62c28f783d2d746" hidden="1">#REF!</definedName>
    <definedName name="CIQANR_c86ebdd97d274894bcd71d6ca6c6b5f5" hidden="1">#REF!</definedName>
    <definedName name="CIQANR_c93d68560fdf4cd5863e2d153e23c83f" hidden="1">#REF!</definedName>
    <definedName name="CIQANR_c9e1c4333c34456f80a5a32d9dd80d2e" hidden="1">#REF!</definedName>
    <definedName name="CIQANR_ca059b14e775426691a274d00fcd42e4" hidden="1">#REF!</definedName>
    <definedName name="CIQANR_cc27a4caa8e9489a8d728fe7872523ac" hidden="1">#REF!</definedName>
    <definedName name="CIQANR_cc62f83cdc9b44c687408bd62571e9a3" hidden="1">#REF!</definedName>
    <definedName name="CIQANR_cdb4a4bc49294bcb86150f50e76c394e" hidden="1">#REF!</definedName>
    <definedName name="CIQANR_cdcbef869bb747768b6f3eb08d8dd2d4" hidden="1">#REF!</definedName>
    <definedName name="CIQANR_ce6d0e17290d4b8b8a3cf4755e299e8d" hidden="1">#REF!</definedName>
    <definedName name="CIQANR_ceb02fca95e34d8eba5fd1650b4679c9" hidden="1">#REF!</definedName>
    <definedName name="CIQANR_cec32db2e62e4c69825a46073f6d2dd8" hidden="1">#REF!</definedName>
    <definedName name="CIQANR_cf1c003d4ab74306a6edb5e22e723286" hidden="1">#REF!</definedName>
    <definedName name="CIQANR_cf459fc3ac8646e094c06bd21968e92e" hidden="1">#REF!</definedName>
    <definedName name="CIQANR_d13ec051424e4792a54b4a6e363948c1" hidden="1">#REF!</definedName>
    <definedName name="CIQANR_d222b10e0fc642b683d5fea6deff845d" hidden="1">#REF!</definedName>
    <definedName name="CIQANR_d23daa36cc22490d8c441e1beaf9fe18" hidden="1">#REF!</definedName>
    <definedName name="CIQANR_d3293f84d1f54c24ad8d64c928a422b6" hidden="1">#REF!</definedName>
    <definedName name="CIQANR_d3417e2e96a044dcbddabfad5fa66ef2" hidden="1">#REF!</definedName>
    <definedName name="CIQANR_d4300e1c54b04c61b6add093269f1082" hidden="1">#REF!</definedName>
    <definedName name="CIQANR_d48fa84b22be459d8128353a0b0cb2fa" hidden="1">#REF!</definedName>
    <definedName name="CIQANR_d4cd151576664a1c89250fb84093af47" hidden="1">#REF!</definedName>
    <definedName name="CIQANR_d5d1c72560f2479f9c77ca5f669f9b3e" hidden="1">#REF!</definedName>
    <definedName name="CIQANR_d674be2861d4462299140a2d6ba4d3b1" hidden="1">#REF!</definedName>
    <definedName name="CIQANR_d9a28a95f01947a9bbf7e1c96b13f1e8" hidden="1">#REF!</definedName>
    <definedName name="CIQANR_da1fbb5e301546a38873f31b361d0297" hidden="1">#REF!</definedName>
    <definedName name="CIQANR_db90bdcda55340269ef3542ad629c24f" hidden="1">#REF!</definedName>
    <definedName name="CIQANR_dd226a0ef6b84d3c9b2e2ab2eb91cce5" hidden="1">#REF!</definedName>
    <definedName name="CIQANR_dd4f0d7fe9994957b42d41efceb187c5" hidden="1">#REF!</definedName>
    <definedName name="CIQANR_df81c6f557654681b67f31c0285e484c" hidden="1">#REF!</definedName>
    <definedName name="CIQANR_e00df40c7cae4d63a7639bf4541ba53a" hidden="1">#REF!</definedName>
    <definedName name="CIQANR_e0d67340ff8d4d20ad02a4db7252efcb" hidden="1">#REF!</definedName>
    <definedName name="CIQANR_e2709396ea3f4e1991ce97c2f9e59906" hidden="1">#REF!</definedName>
    <definedName name="CIQANR_e2ab4be028a845a3b2338a0413db89fd" hidden="1">#REF!</definedName>
    <definedName name="CIQANR_e3307b4550c64dc5999525f1ecc43d2f" hidden="1">#REF!</definedName>
    <definedName name="CIQANR_e430f8c52eab4d798b203085de8a6ac3" hidden="1">#REF!</definedName>
    <definedName name="CIQANR_e4e2a4fe155c41aa82699a8db0cd78d9" hidden="1">#REF!</definedName>
    <definedName name="CIQANR_e6a39b5175be404c8f81640d8d848ab9" hidden="1">#REF!</definedName>
    <definedName name="CIQANR_e911b5f7c9d8450eaf104859e5e84bc6" hidden="1">#REF!</definedName>
    <definedName name="CIQANR_e9d88ec7acb846b28356ce0353138704" hidden="1">#REF!</definedName>
    <definedName name="CIQANR_e9dcd1c8e8c54614ae48ff99123a05b8" hidden="1">#REF!</definedName>
    <definedName name="CIQANR_eace3cb6f671429eae4f6f233c65ccfd" hidden="1">#REF!</definedName>
    <definedName name="CIQANR_ebdac65d32ea49fb9c7adcf1d1d17958" hidden="1">#REF!</definedName>
    <definedName name="CIQANR_ec1b1508ee13476981c720afb15db599" hidden="1">#REF!</definedName>
    <definedName name="CIQANR_ef35aa21b1a843c3b60f8bb1cf65b56e" hidden="1">#REF!</definedName>
    <definedName name="CIQANR_ef3ab37678a94a63b81636b96b056669" hidden="1">#REF!</definedName>
    <definedName name="CIQANR_ef4decd87a464eaf9f5c7f5c8250b1e2" hidden="1">#REF!</definedName>
    <definedName name="CIQANR_efaa4ac61aee4cfa9750214a00897c54" hidden="1">#REF!</definedName>
    <definedName name="CIQANR_f0c23ae03c9f4f8981db06ee12084d22" hidden="1">#REF!</definedName>
    <definedName name="CIQANR_f0ead0026b884bc08731e8aea24c9d86" hidden="1">#REF!</definedName>
    <definedName name="CIQANR_f10fac51141d48ecb8b0e7461e297eeb" hidden="1">#REF!</definedName>
    <definedName name="CIQANR_f14c357a49b24775b1fb5fa4eb05754e" hidden="1">#REF!</definedName>
    <definedName name="CIQANR_f1d266c1ddcc42b6bc24cce5127f9b27" hidden="1">#REF!</definedName>
    <definedName name="CIQANR_f22416a4d20b4937b9874520bb381c1f" hidden="1">#REF!</definedName>
    <definedName name="CIQANR_f244e3bd3cb24f43ae7a15d3369a4495" hidden="1">#REF!</definedName>
    <definedName name="CIQANR_f2f2fffe71dc4274838916112b665872" hidden="1">#REF!</definedName>
    <definedName name="CIQANR_f374ce97b5a54d91a3f7989b2563794b" hidden="1">#REF!</definedName>
    <definedName name="CIQANR_f3a37f7851524dfe997872a60e60edae" hidden="1">#REF!</definedName>
    <definedName name="CIQANR_f3a46086bec34ad4a0ef89bae1eb1985" hidden="1">#REF!</definedName>
    <definedName name="CIQANR_f465f26876e4471cb36c4dbc33123da9" hidden="1">#REF!</definedName>
    <definedName name="CIQANR_f5b43969886d4339b7ccbb5d61cbeb9e" hidden="1">#REF!</definedName>
    <definedName name="CIQANR_f5d7485178034ad78f6555cf6414f375" hidden="1">#REF!</definedName>
    <definedName name="CIQANR_f618257f1b1f439eb1d6f54a9a94697b" hidden="1">#REF!</definedName>
    <definedName name="CIQANR_f66a3cf09f4c4a9d8382d8498db8be9f" hidden="1">#REF!</definedName>
    <definedName name="CIQANR_f714dddb4ae54ed794bf8ff8f1873189" hidden="1">#REF!</definedName>
    <definedName name="CIQANR_f76baa4247b742acb12e50b2a08ff9ac" hidden="1">#REF!</definedName>
    <definedName name="CIQANR_f963315f2c23407c842d46f86ecc823e" hidden="1">#REF!</definedName>
    <definedName name="CIQANR_f97c153fd082487b8fa98e109835e627" hidden="1">#REF!</definedName>
    <definedName name="CIQANR_fac32a80ea2a4ba5a5fc63448175f81e" hidden="1">#REF!</definedName>
    <definedName name="CIQANR_fb2f137b021c48a59b8e8f60c7c518c2" hidden="1">#REF!</definedName>
    <definedName name="CIQANR_fb32684fc9124b03890d1c032975da9f" hidden="1">#REF!</definedName>
    <definedName name="CIQANR_fbf64692f17f43b6af98beed88af5bc4" hidden="1">#REF!</definedName>
    <definedName name="CIQANR_fd3aeee3cf4343b48aacd17a407e98b5" hidden="1">#REF!</definedName>
    <definedName name="CIQANR_fd530bc26e1b4618be3696b053c23dfb" hidden="1">#REF!</definedName>
    <definedName name="CIQANR_fd59605bb4b845d48db7848babb7aecc" hidden="1">#REF!</definedName>
    <definedName name="CIQANR_fd684b809f7e4d8d9814ff771e5b3bec" hidden="1">#REF!</definedName>
    <definedName name="CIQANR_fe919027c6f04c769d9c20d35cd35959" hidden="1">#REF!</definedName>
    <definedName name="CIQANR_ff97040b7d144320ab883dff088bd6ba" hidden="1">#REF!</definedName>
    <definedName name="CIQANR_ffc797473f1c4ada90795b983293a1fc" hidden="1">#REF!</definedName>
    <definedName name="CIQWBGuid" hidden="1">"f71813e5-3588-4d4b-81b1-0d054a1af7ac"</definedName>
    <definedName name="CIQWBGuid_1" hidden="1">"Twitchell Technical Products Revenue Forecast 2015-2020.xlsx"</definedName>
    <definedName name="CIQWBInfo" hidden="1">"{ ""CIQVersion"":""9.45.614.5792"" }"</definedName>
    <definedName name="CITY" hidden="1">"CITY"</definedName>
    <definedName name="CL" hidden="1">1</definedName>
    <definedName name="CLAH" hidden="1">{"MONTHPLAN",#N/A,FALSE,"DETAIL REPORT";"MONTHPRIOR",#N/A,FALSE,"DETAIL REPORT";"YTDPLAN",#N/A,FALSE,"DETAIL REPORT";"YTDPRIOR",#N/A,FALSE,"DETAIL REPORT"}</definedName>
    <definedName name="Class_B">68.45</definedName>
    <definedName name="Classification">#REF!</definedName>
    <definedName name="clayton" hidden="1">{"Absatz EW Jahr",#N/A,FALSE,"EW(NB-Entw.)";"Gesamterlös EW Jahr",#N/A,FALSE,"EW(NB-Entw.)";"Nettobeitr DM_t EW Jahr",#N/A,FALSE,"EW(NB-Entw.)";"Nettobeitr TDM EW Jahr",#N/A,FALSE,"EW(NB-Entw.)"}</definedName>
    <definedName name="ClientMatter" hidden="1">"b1"</definedName>
    <definedName name="ÇLK" hidden="1">{"'comite'!$A$9:$G$44","'comite'!$A$1:$G$6"}</definedName>
    <definedName name="closing">#REF!</definedName>
    <definedName name="Closing_cash_book_balance">#REF!</definedName>
    <definedName name="Clôture">!#REF!</definedName>
    <definedName name="CLsysID" hidden="1">"BWP"</definedName>
    <definedName name="CM">{#N/A,#N/A,TRUE,"DCF Summary";#N/A,#N/A,TRUE,"Casema";#N/A,#N/A,TRUE,"UK";#N/A,#N/A,TRUE,"RCF";#N/A,#N/A,TRUE,"Intercable CZ";#N/A,#N/A,TRUE,"Interkabel P";#N/A,#N/A,TRUE,"LBO-Total";#N/A,#N/A,TRUE,"LBO-Casema"}</definedName>
    <definedName name="CMEnd">#REF!</definedName>
    <definedName name="CMNVC" hidden="1">{"Current V Prior, Current Month",#N/A,FALSE,"Current v Prior"}</definedName>
    <definedName name="CMStart">#REF!</definedName>
    <definedName name="cnam">#REF!</definedName>
    <definedName name="co">3</definedName>
    <definedName name="Co50_PIPE" hidden="1">{#N/A,"DR",FALSE,"increm pf";#N/A,"MAMSI",FALSE,"increm pf";#N/A,"MAXI",FALSE,"increm pf";#N/A,"PCAM",FALSE,"increm pf";#N/A,"PHSV",FALSE,"increm pf";#N/A,"SIE",FALSE,"increm pf"}</definedName>
    <definedName name="COC_Actual">OFFSET(#REF!,0,1,1,#REF!)</definedName>
    <definedName name="COC_Budget">OFFSET(#REF!,0,1,1,#REF!)</definedName>
    <definedName name="COC_Prior_year">OFFSET(#REF!,0,1,1,#REF!)</definedName>
    <definedName name="code">#REF!</definedName>
    <definedName name="codenow">#REF!</definedName>
    <definedName name="codes">#REF!</definedName>
    <definedName name="COG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COGstandard" hidden="1">{#N/A,#N/A,FALSE,"Pharm";#N/A,#N/A,FALSE,"WWCM"}</definedName>
    <definedName name="Col2Start">#REF!</definedName>
    <definedName name="ColOffset">#REF!</definedName>
    <definedName name="Com">{"'Flabeg Darst'!$K$22","'Flabeg Darst'!$K$22"}</definedName>
    <definedName name="COMAR" hidden="1">{"BS changes for cash flow",#N/A,FALSE,"Cash Flow Supp";"Cash flow statement 99",#N/A,FALSE,"Cash Flow Supp"}</definedName>
    <definedName name="Comb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Combined">#REF!</definedName>
    <definedName name="Combustion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omEq">#REF!</definedName>
    <definedName name="ComEq1">#REF!</definedName>
    <definedName name="ComEq2">#REF!</definedName>
    <definedName name="Cometa">#REF!</definedName>
    <definedName name="comite" hidden="1">{"'comite'!$A$9:$G$44","'comite'!$A$1:$G$6"}</definedName>
    <definedName name="comm" hidden="1">{"PAGE 1",#N/A,FALSE,"WEST_OT"}</definedName>
    <definedName name="comm2" hidden="1">{"PAGE 1",#N/A,FALSE,"WEST_OT"}</definedName>
    <definedName name="comm3" hidden="1">{"PAGE 1",#N/A,FALSE,"WEST_OT"}</definedName>
    <definedName name="Commission">#REF!</definedName>
    <definedName name="COMMON_STOCK" hidden="1">"COMMON_STOCK"</definedName>
    <definedName name="commrev2" hidden="1">{"PAGE 1",#N/A,FALSE,"WEST_OT"}</definedName>
    <definedName name="comp" hidden="1">{#N/A,#N/A,TRUE,"COVER";#N/A,#N/A,TRUE,"BS";#N/A,#N/A,TRUE,"APR-01";#N/A,#N/A,TRUE,"CF"}</definedName>
    <definedName name="Comp_1" hidden="1">{"First Page",#N/A,FALSE,"Surfactants LBO";"Second Page",#N/A,FALSE,"Surfactants LBO"}</definedName>
    <definedName name="comp1" hidden="1">{#N/A,#N/A,FALSE,"ACT CS";#N/A,#N/A,FALSE,"FISH";#N/A,#N/A,FALSE,"Cans";#N/A,#N/A,FALSE,"DAYS"}</definedName>
    <definedName name="comp2003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Compad" hidden="1">{#N/A,#N/A,FALSE,"J97plnfp"}</definedName>
    <definedName name="Companies">#REF!</definedName>
    <definedName name="Company">#REF!</definedName>
    <definedName name="COMPANY_ADDRESS" hidden="1">"COMPANY_ADDRESS"</definedName>
    <definedName name="Company_Code" hidden="1">"USDO"</definedName>
    <definedName name="COMPANY_NAME" hidden="1">"COMPANY_NAME"</definedName>
    <definedName name="COMPANY_PHONE" hidden="1">"COMPANY_PHONE"</definedName>
    <definedName name="COMPANY_STREET1" hidden="1">"COMPANY_STREET1"</definedName>
    <definedName name="COMPANY_STREET2" hidden="1">"COMPANY_STREET2"</definedName>
    <definedName name="COMPANY_TICKER" hidden="1">"COMPANY_TICKER"</definedName>
    <definedName name="COMPANY_WEBSITE" hidden="1">"COMPANY_WEBSITE"</definedName>
    <definedName name="COMPANY_ZIP" hidden="1">"COMPANY_ZIP"</definedName>
    <definedName name="CompanyName">#REF!</definedName>
    <definedName name="Comparable" hidden="1">{"First Page",#N/A,FALSE,"Surfactants LBO";"Second Page",#N/A,FALSE,"Surfactants LBO"}</definedName>
    <definedName name="Comparable_1" hidden="1">{"First Page",#N/A,FALSE,"Surfactants LBO";"Second Page",#N/A,FALSE,"Surfactants LBO"}</definedName>
    <definedName name="compare" hidden="1">{#N/A,#N/A,TRUE,"COVER";#N/A,#N/A,TRUE,"BS";#N/A,#N/A,TRUE,"APR-01";#N/A,#N/A,TRUE,"CF"}</definedName>
    <definedName name="Compco1" hidden="1">{"Page1",#N/A,FALSE,"CompCo";"Page2",#N/A,FALSE,"CompCo"}</definedName>
    <definedName name="Compco2" hidden="1">{"Page1",#N/A,FALSE,"CompCo";"Page2",#N/A,FALSE,"CompCo"}</definedName>
    <definedName name="Compensation_Revenue">#REF!</definedName>
    <definedName name="compltold" hidden="1">{#N/A,#N/A,FALSE,"VOLUMES";#N/A,#N/A,FALSE,"REVENUES";#N/A,#N/A,FALSE,"VALUATION"}</definedName>
    <definedName name="compname">#REF!</definedName>
    <definedName name="CompRange1" hidden="1">#N/A</definedName>
    <definedName name="CompRange2" hidden="1">#N/A</definedName>
    <definedName name="CompRange3" hidden="1">#N/A</definedName>
    <definedName name="compresult" hidden="1">{"FCB_ALL",#N/A,FALSE,"FCB"}</definedName>
    <definedName name="compresults" hidden="1">{"FCB_ALL",#N/A,FALSE,"FCB"}</definedName>
    <definedName name="comps" hidden="1">{#N/A,#N/A,FALSE,"MKT.COMPS";#N/A,#N/A,FALSE,"DCF - LBO"}</definedName>
    <definedName name="Comps_2" hidden="1">{"fdsup://Directions/FAT Viewer?action=UPDATE&amp;creator=factset&amp;DOC_NAME=fat:reuters_annual_source_window.fat&amp;display_string=Audit&amp;DYN_ARGS=TRUE&amp;VAR:ID1=569878&amp;VAR:RCODE=QTSC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Compte">!#REF!</definedName>
    <definedName name="Compte_1">!#REF!</definedName>
    <definedName name="Compte_bdgt">!#REF!</definedName>
    <definedName name="CoName">#REF!</definedName>
    <definedName name="ConferencesBreakIn">#REF!</definedName>
    <definedName name="Confidentiality" hidden="1">#REF!</definedName>
    <definedName name="conflict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Confused" hidden="1">#REF!</definedName>
    <definedName name="CONNECTSTRING1">#REF!</definedName>
    <definedName name="CONNECTSTRING2">#REF!</definedName>
    <definedName name="CoNo">#REF!</definedName>
    <definedName name="Conor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cons">#REF!</definedName>
    <definedName name="Cons_Europe_Adj">#REF!</definedName>
    <definedName name="consFin_Sum_3" hidden="1">{"DelHaas",#N/A,FALSE,"CONSMO95";"QuickBook",#N/A,FALSE,"CONSMO95"}</definedName>
    <definedName name="consol" hidden="1">{"Assets",#N/A,FALSE,"Balance Sheet";"Liabilities",#N/A,FALSE,"Balance Sheet"}</definedName>
    <definedName name="Consol_PBI_Data_Pivot">OFFSET(#REF!, 0, 0, COUNTA(#REF!)-3, 15)</definedName>
    <definedName name="CONSOLIDA" hidden="1">{"DOMETIC CONSOLIDATED",#N/A,FALSE,"M-1"}</definedName>
    <definedName name="ConsoliDent" hidden="1">39216.5878819444</definedName>
    <definedName name="ConstructionEndDateIn">#REF!</definedName>
    <definedName name="ConstructionStartDateIn">#REF!</definedName>
    <definedName name="cont" hidden="1">{#N/A,#N/A,FALSE,"Contribution Analysis"}</definedName>
    <definedName name="ContentsHelp" localSheetId="9" hidden="1">#REF!</definedName>
    <definedName name="Contr_DB">#REF!</definedName>
    <definedName name="Contract_Refund">#REF!</definedName>
    <definedName name="Contracted_Services">#REF!</definedName>
    <definedName name="contracts">#REF!</definedName>
    <definedName name="contrats">#REF!</definedName>
    <definedName name="CONTRIB">#REF!</definedName>
    <definedName name="Control">#REF!</definedName>
    <definedName name="CONTROLLO_GERARCHIA_ABBIM">!#REF!</definedName>
    <definedName name="cooper2" hidden="1">{#N/A,#N/A,TRUE,"Pro Forma";#N/A,#N/A,TRUE,"PF_Bal";#N/A,#N/A,TRUE,"PF_INC";#N/A,#N/A,TRUE,"CBE";#N/A,#N/A,TRUE,"SWK"}</definedName>
    <definedName name="cooper2_1" hidden="1">{#N/A,#N/A,TRUE,"Pro Forma";#N/A,#N/A,TRUE,"PF_Bal";#N/A,#N/A,TRUE,"PF_INC";#N/A,#N/A,TRUE,"CBE";#N/A,#N/A,TRUE,"SWK"}</definedName>
    <definedName name="coopy" hidden="1">{#N/A,#N/A,FALSE,"Business Plan"}</definedName>
    <definedName name="cop" hidden="1">{"First Page",#N/A,FALSE,"Surfactants LBO";"Second Page",#N/A,FALSE,"Surfactants LBO"}</definedName>
    <definedName name="cop_1" hidden="1">{"First Page",#N/A,FALSE,"Surfactants LBO";"Second Page",#N/A,FALSE,"Surfactants LBO"}</definedName>
    <definedName name="COPA">#REF!</definedName>
    <definedName name="COPAR_Actual">OFFSET(#REF!,0,#REF!,1,#REF!)</definedName>
    <definedName name="COPAR_Latest_Budget">OFFSET(#REF!,0,#REF!,1,#REF!)</definedName>
    <definedName name="COPAR_Original_Budget">OFFSET(#REF!,0,#REF!,1,#REF!)</definedName>
    <definedName name="COPAR_Original_Bugdet">OFFSET(#REF!,0,#REF!,1,#REF!)</definedName>
    <definedName name="COPAR_Prior_year">OFFSET(#REF!,0,#REF!,1,#REF!)</definedName>
    <definedName name="copy">#REF!</definedName>
    <definedName name="copy_1" hidden="1">{"TOP PORTION",#N/A,FALSE,"0895"}</definedName>
    <definedName name="copy_2" hidden="1">{"TOP PORTION",#N/A,FALSE,"0895"}</definedName>
    <definedName name="copy_3" hidden="1">{"TOP PORTION",#N/A,FALSE,"0895"}</definedName>
    <definedName name="copy_4" hidden="1">{"TOP PORTION",#N/A,FALSE,"0895"}</definedName>
    <definedName name="copy_5" hidden="1">{"TOP PORTION",#N/A,FALSE,"0895"}</definedName>
    <definedName name="copy1" hidden="1">{#N/A,#N/A,FALSE,"Pharm";#N/A,#N/A,FALSE,"WWCM"}</definedName>
    <definedName name="COPY2" hidden="1">{#N/A,#N/A,FALSE,"Pharm";#N/A,#N/A,FALSE,"WWCM"}</definedName>
    <definedName name="copy233" hidden="1">{#N/A,#N/A,FALSE,"Pharm";#N/A,#N/A,FALSE,"WWCM"}</definedName>
    <definedName name="COPY3" hidden="1">{#N/A,#N/A,FALSE,"Business Plan"}</definedName>
    <definedName name="copy33" hidden="1">{#N/A,#N/A,FALSE,"Pharm";#N/A,#N/A,FALSE,"WWCM"}</definedName>
    <definedName name="copy38" hidden="1">{#N/A,#N/A,FALSE,"Pharm";#N/A,#N/A,FALSE,"WWCM"}</definedName>
    <definedName name="CopyWord" localSheetId="9" hidden="1">#REF!</definedName>
    <definedName name="CopyWord" hidden="1">#REF!</definedName>
    <definedName name="core2009" hidden="1">{"NOTES",#N/A,FALSE,"NOTES";"EXECSUM",#N/A,FALSE,"EXECSUM"}</definedName>
    <definedName name="Corporate" hidden="1">{#N/A,#N/A,FALSE,"Op_Stmt";#N/A,#N/A,FALSE,"Consol_Op_Stmt";#N/A,#N/A,FALSE,"rev_summ";#N/A,#N/A,FALSE,"Unit_Summ";#N/A,#N/A,FALSE,"EBIT_summ";#N/A,#N/A,FALSE,"RONA_NetAssets"}</definedName>
    <definedName name="CORTEEEE" hidden="1">{#N/A,#N/A,FALSE,"Sensitivity"}</definedName>
    <definedName name="CORTEEEE_1" hidden="1">{#N/A,#N/A,FALSE,"Sensitivity"}</definedName>
    <definedName name="Cost_of_Vacancy_of_Sales_and_Service_Employees">#REF!</definedName>
    <definedName name="COST_REVENUE" hidden="1">"COST_REVENUE"</definedName>
    <definedName name="Costcentres" localSheetId="9">#REF!</definedName>
    <definedName name="Costcentres">[10]LOOKUP!$A$2:$E$91</definedName>
    <definedName name="Coste_Seccion" hidden="1">#REF!</definedName>
    <definedName name="Coste_Sección" hidden="1">#REF!</definedName>
    <definedName name="Coste_Seccion2" hidden="1">#REF!</definedName>
    <definedName name="coucou" hidden="1">{#N/A,#N/A,TRUE,"Cover sheet";#N/A,#N/A,TRUE,"INPUTS";#N/A,#N/A,TRUE,"OUTPUTS";#N/A,#N/A,TRUE,"VALUATION"}</definedName>
    <definedName name="coun" hidden="1">{#N/A,#N/A,FALSE,"Assessment";#N/A,#N/A,FALSE,"Staffing";#N/A,#N/A,FALSE,"Hires";#N/A,#N/A,FALSE,"Assumptions"}</definedName>
    <definedName name="coun_1" hidden="1">{#N/A,#N/A,FALSE,"Assessment";#N/A,#N/A,FALSE,"Staffing";#N/A,#N/A,FALSE,"Hires";#N/A,#N/A,FALSE,"Assumptions"}</definedName>
    <definedName name="coun_1_1" hidden="1">{#N/A,#N/A,FALSE,"Assessment";#N/A,#N/A,FALSE,"Staffing";#N/A,#N/A,FALSE,"Hires";#N/A,#N/A,FALSE,"Assumptions"}</definedName>
    <definedName name="coun_1_2" hidden="1">{#N/A,#N/A,FALSE,"Assessment";#N/A,#N/A,FALSE,"Staffing";#N/A,#N/A,FALSE,"Hires";#N/A,#N/A,FALSE,"Assumptions"}</definedName>
    <definedName name="coun_1_3" hidden="1">{#N/A,#N/A,FALSE,"Assessment";#N/A,#N/A,FALSE,"Staffing";#N/A,#N/A,FALSE,"Hires";#N/A,#N/A,FALSE,"Assumptions"}</definedName>
    <definedName name="coun_1_4" hidden="1">{#N/A,#N/A,FALSE,"Assessment";#N/A,#N/A,FALSE,"Staffing";#N/A,#N/A,FALSE,"Hires";#N/A,#N/A,FALSE,"Assumptions"}</definedName>
    <definedName name="coun_1_5" hidden="1">{#N/A,#N/A,FALSE,"Assessment";#N/A,#N/A,FALSE,"Staffing";#N/A,#N/A,FALSE,"Hires";#N/A,#N/A,FALSE,"Assumptions"}</definedName>
    <definedName name="coun_2" hidden="1">{#N/A,#N/A,FALSE,"Assessment";#N/A,#N/A,FALSE,"Staffing";#N/A,#N/A,FALSE,"Hires";#N/A,#N/A,FALSE,"Assumptions"}</definedName>
    <definedName name="coun_2_1" hidden="1">{#N/A,#N/A,FALSE,"Assessment";#N/A,#N/A,FALSE,"Staffing";#N/A,#N/A,FALSE,"Hires";#N/A,#N/A,FALSE,"Assumptions"}</definedName>
    <definedName name="coun_2_2" hidden="1">{#N/A,#N/A,FALSE,"Assessment";#N/A,#N/A,FALSE,"Staffing";#N/A,#N/A,FALSE,"Hires";#N/A,#N/A,FALSE,"Assumptions"}</definedName>
    <definedName name="coun_2_3" hidden="1">{#N/A,#N/A,FALSE,"Assessment";#N/A,#N/A,FALSE,"Staffing";#N/A,#N/A,FALSE,"Hires";#N/A,#N/A,FALSE,"Assumptions"}</definedName>
    <definedName name="coun_2_4" hidden="1">{#N/A,#N/A,FALSE,"Assessment";#N/A,#N/A,FALSE,"Staffing";#N/A,#N/A,FALSE,"Hires";#N/A,#N/A,FALSE,"Assumptions"}</definedName>
    <definedName name="coun_2_5" hidden="1">{#N/A,#N/A,FALSE,"Assessment";#N/A,#N/A,FALSE,"Staffing";#N/A,#N/A,FALSE,"Hires";#N/A,#N/A,FALSE,"Assumptions"}</definedName>
    <definedName name="coun_3" hidden="1">{#N/A,#N/A,FALSE,"Assessment";#N/A,#N/A,FALSE,"Staffing";#N/A,#N/A,FALSE,"Hires";#N/A,#N/A,FALSE,"Assumptions"}</definedName>
    <definedName name="coun_3_1" hidden="1">{#N/A,#N/A,FALSE,"Assessment";#N/A,#N/A,FALSE,"Staffing";#N/A,#N/A,FALSE,"Hires";#N/A,#N/A,FALSE,"Assumptions"}</definedName>
    <definedName name="coun_3_2" hidden="1">{#N/A,#N/A,FALSE,"Assessment";#N/A,#N/A,FALSE,"Staffing";#N/A,#N/A,FALSE,"Hires";#N/A,#N/A,FALSE,"Assumptions"}</definedName>
    <definedName name="coun_3_3" hidden="1">{#N/A,#N/A,FALSE,"Assessment";#N/A,#N/A,FALSE,"Staffing";#N/A,#N/A,FALSE,"Hires";#N/A,#N/A,FALSE,"Assumptions"}</definedName>
    <definedName name="coun_3_4" hidden="1">{#N/A,#N/A,FALSE,"Assessment";#N/A,#N/A,FALSE,"Staffing";#N/A,#N/A,FALSE,"Hires";#N/A,#N/A,FALSE,"Assumptions"}</definedName>
    <definedName name="coun_3_5" hidden="1">{#N/A,#N/A,FALSE,"Assessment";#N/A,#N/A,FALSE,"Staffing";#N/A,#N/A,FALSE,"Hires";#N/A,#N/A,FALSE,"Assumptions"}</definedName>
    <definedName name="coun_4" hidden="1">{#N/A,#N/A,FALSE,"Assessment";#N/A,#N/A,FALSE,"Staffing";#N/A,#N/A,FALSE,"Hires";#N/A,#N/A,FALSE,"Assumptions"}</definedName>
    <definedName name="coun_4_1" hidden="1">{#N/A,#N/A,FALSE,"Assessment";#N/A,#N/A,FALSE,"Staffing";#N/A,#N/A,FALSE,"Hires";#N/A,#N/A,FALSE,"Assumptions"}</definedName>
    <definedName name="coun_4_2" hidden="1">{#N/A,#N/A,FALSE,"Assessment";#N/A,#N/A,FALSE,"Staffing";#N/A,#N/A,FALSE,"Hires";#N/A,#N/A,FALSE,"Assumptions"}</definedName>
    <definedName name="coun_4_3" hidden="1">{#N/A,#N/A,FALSE,"Assessment";#N/A,#N/A,FALSE,"Staffing";#N/A,#N/A,FALSE,"Hires";#N/A,#N/A,FALSE,"Assumptions"}</definedName>
    <definedName name="coun_4_4" hidden="1">{#N/A,#N/A,FALSE,"Assessment";#N/A,#N/A,FALSE,"Staffing";#N/A,#N/A,FALSE,"Hires";#N/A,#N/A,FALSE,"Assumptions"}</definedName>
    <definedName name="coun_4_5" hidden="1">{#N/A,#N/A,FALSE,"Assessment";#N/A,#N/A,FALSE,"Staffing";#N/A,#N/A,FALSE,"Hires";#N/A,#N/A,FALSE,"Assumptions"}</definedName>
    <definedName name="coun_5" hidden="1">{#N/A,#N/A,FALSE,"Assessment";#N/A,#N/A,FALSE,"Staffing";#N/A,#N/A,FALSE,"Hires";#N/A,#N/A,FALSE,"Assumptions"}</definedName>
    <definedName name="coun_5_1" hidden="1">{#N/A,#N/A,FALSE,"Assessment";#N/A,#N/A,FALSE,"Staffing";#N/A,#N/A,FALSE,"Hires";#N/A,#N/A,FALSE,"Assumptions"}</definedName>
    <definedName name="coun_5_2" hidden="1">{#N/A,#N/A,FALSE,"Assessment";#N/A,#N/A,FALSE,"Staffing";#N/A,#N/A,FALSE,"Hires";#N/A,#N/A,FALSE,"Assumptions"}</definedName>
    <definedName name="coun_5_3" hidden="1">{#N/A,#N/A,FALSE,"Assessment";#N/A,#N/A,FALSE,"Staffing";#N/A,#N/A,FALSE,"Hires";#N/A,#N/A,FALSE,"Assumptions"}</definedName>
    <definedName name="coun_5_4" hidden="1">{#N/A,#N/A,FALSE,"Assessment";#N/A,#N/A,FALSE,"Staffing";#N/A,#N/A,FALSE,"Hires";#N/A,#N/A,FALSE,"Assumptions"}</definedName>
    <definedName name="coun_5_5" hidden="1">{#N/A,#N/A,FALSE,"Assessment";#N/A,#N/A,FALSE,"Staffing";#N/A,#N/A,FALSE,"Hires";#N/A,#N/A,FALSE,"Assumptions"}</definedName>
    <definedName name="COUNT2" hidden="1">{#N/A,#N/A,FALSE,"Assessment";#N/A,#N/A,FALSE,"Staffing";#N/A,#N/A,FALSE,"Hires";#N/A,#N/A,FALSE,"Assumptions"}</definedName>
    <definedName name="COUNT2_1" hidden="1">{#N/A,#N/A,FALSE,"Assessment";#N/A,#N/A,FALSE,"Staffing";#N/A,#N/A,FALSE,"Hires";#N/A,#N/A,FALSE,"Assumptions"}</definedName>
    <definedName name="COUNT2_1_1" hidden="1">{#N/A,#N/A,FALSE,"Assessment";#N/A,#N/A,FALSE,"Staffing";#N/A,#N/A,FALSE,"Hires";#N/A,#N/A,FALSE,"Assumptions"}</definedName>
    <definedName name="COUNT2_1_2" hidden="1">{#N/A,#N/A,FALSE,"Assessment";#N/A,#N/A,FALSE,"Staffing";#N/A,#N/A,FALSE,"Hires";#N/A,#N/A,FALSE,"Assumptions"}</definedName>
    <definedName name="COUNT2_1_3" hidden="1">{#N/A,#N/A,FALSE,"Assessment";#N/A,#N/A,FALSE,"Staffing";#N/A,#N/A,FALSE,"Hires";#N/A,#N/A,FALSE,"Assumptions"}</definedName>
    <definedName name="COUNT2_1_4" hidden="1">{#N/A,#N/A,FALSE,"Assessment";#N/A,#N/A,FALSE,"Staffing";#N/A,#N/A,FALSE,"Hires";#N/A,#N/A,FALSE,"Assumptions"}</definedName>
    <definedName name="COUNT2_1_5" hidden="1">{#N/A,#N/A,FALSE,"Assessment";#N/A,#N/A,FALSE,"Staffing";#N/A,#N/A,FALSE,"Hires";#N/A,#N/A,FALSE,"Assumptions"}</definedName>
    <definedName name="COUNT2_2" hidden="1">{#N/A,#N/A,FALSE,"Assessment";#N/A,#N/A,FALSE,"Staffing";#N/A,#N/A,FALSE,"Hires";#N/A,#N/A,FALSE,"Assumptions"}</definedName>
    <definedName name="COUNT2_2_1" hidden="1">{#N/A,#N/A,FALSE,"Assessment";#N/A,#N/A,FALSE,"Staffing";#N/A,#N/A,FALSE,"Hires";#N/A,#N/A,FALSE,"Assumptions"}</definedName>
    <definedName name="COUNT2_2_2" hidden="1">{#N/A,#N/A,FALSE,"Assessment";#N/A,#N/A,FALSE,"Staffing";#N/A,#N/A,FALSE,"Hires";#N/A,#N/A,FALSE,"Assumptions"}</definedName>
    <definedName name="COUNT2_2_3" hidden="1">{#N/A,#N/A,FALSE,"Assessment";#N/A,#N/A,FALSE,"Staffing";#N/A,#N/A,FALSE,"Hires";#N/A,#N/A,FALSE,"Assumptions"}</definedName>
    <definedName name="COUNT2_2_4" hidden="1">{#N/A,#N/A,FALSE,"Assessment";#N/A,#N/A,FALSE,"Staffing";#N/A,#N/A,FALSE,"Hires";#N/A,#N/A,FALSE,"Assumptions"}</definedName>
    <definedName name="COUNT2_2_5" hidden="1">{#N/A,#N/A,FALSE,"Assessment";#N/A,#N/A,FALSE,"Staffing";#N/A,#N/A,FALSE,"Hires";#N/A,#N/A,FALSE,"Assumptions"}</definedName>
    <definedName name="COUNT2_3" hidden="1">{#N/A,#N/A,FALSE,"Assessment";#N/A,#N/A,FALSE,"Staffing";#N/A,#N/A,FALSE,"Hires";#N/A,#N/A,FALSE,"Assumptions"}</definedName>
    <definedName name="COUNT2_3_1" hidden="1">{#N/A,#N/A,FALSE,"Assessment";#N/A,#N/A,FALSE,"Staffing";#N/A,#N/A,FALSE,"Hires";#N/A,#N/A,FALSE,"Assumptions"}</definedName>
    <definedName name="COUNT2_3_2" hidden="1">{#N/A,#N/A,FALSE,"Assessment";#N/A,#N/A,FALSE,"Staffing";#N/A,#N/A,FALSE,"Hires";#N/A,#N/A,FALSE,"Assumptions"}</definedName>
    <definedName name="COUNT2_3_3" hidden="1">{#N/A,#N/A,FALSE,"Assessment";#N/A,#N/A,FALSE,"Staffing";#N/A,#N/A,FALSE,"Hires";#N/A,#N/A,FALSE,"Assumptions"}</definedName>
    <definedName name="COUNT2_3_4" hidden="1">{#N/A,#N/A,FALSE,"Assessment";#N/A,#N/A,FALSE,"Staffing";#N/A,#N/A,FALSE,"Hires";#N/A,#N/A,FALSE,"Assumptions"}</definedName>
    <definedName name="COUNT2_3_5" hidden="1">{#N/A,#N/A,FALSE,"Assessment";#N/A,#N/A,FALSE,"Staffing";#N/A,#N/A,FALSE,"Hires";#N/A,#N/A,FALSE,"Assumptions"}</definedName>
    <definedName name="COUNT2_4" hidden="1">{#N/A,#N/A,FALSE,"Assessment";#N/A,#N/A,FALSE,"Staffing";#N/A,#N/A,FALSE,"Hires";#N/A,#N/A,FALSE,"Assumptions"}</definedName>
    <definedName name="COUNT2_4_1" hidden="1">{#N/A,#N/A,FALSE,"Assessment";#N/A,#N/A,FALSE,"Staffing";#N/A,#N/A,FALSE,"Hires";#N/A,#N/A,FALSE,"Assumptions"}</definedName>
    <definedName name="COUNT2_4_2" hidden="1">{#N/A,#N/A,FALSE,"Assessment";#N/A,#N/A,FALSE,"Staffing";#N/A,#N/A,FALSE,"Hires";#N/A,#N/A,FALSE,"Assumptions"}</definedName>
    <definedName name="COUNT2_4_3" hidden="1">{#N/A,#N/A,FALSE,"Assessment";#N/A,#N/A,FALSE,"Staffing";#N/A,#N/A,FALSE,"Hires";#N/A,#N/A,FALSE,"Assumptions"}</definedName>
    <definedName name="COUNT2_4_4" hidden="1">{#N/A,#N/A,FALSE,"Assessment";#N/A,#N/A,FALSE,"Staffing";#N/A,#N/A,FALSE,"Hires";#N/A,#N/A,FALSE,"Assumptions"}</definedName>
    <definedName name="COUNT2_4_5" hidden="1">{#N/A,#N/A,FALSE,"Assessment";#N/A,#N/A,FALSE,"Staffing";#N/A,#N/A,FALSE,"Hires";#N/A,#N/A,FALSE,"Assumptions"}</definedName>
    <definedName name="COUNT2_5" hidden="1">{#N/A,#N/A,FALSE,"Assessment";#N/A,#N/A,FALSE,"Staffing";#N/A,#N/A,FALSE,"Hires";#N/A,#N/A,FALSE,"Assumptions"}</definedName>
    <definedName name="COUNT2_5_1" hidden="1">{#N/A,#N/A,FALSE,"Assessment";#N/A,#N/A,FALSE,"Staffing";#N/A,#N/A,FALSE,"Hires";#N/A,#N/A,FALSE,"Assumptions"}</definedName>
    <definedName name="COUNT2_5_2" hidden="1">{#N/A,#N/A,FALSE,"Assessment";#N/A,#N/A,FALSE,"Staffing";#N/A,#N/A,FALSE,"Hires";#N/A,#N/A,FALSE,"Assumptions"}</definedName>
    <definedName name="COUNT2_5_3" hidden="1">{#N/A,#N/A,FALSE,"Assessment";#N/A,#N/A,FALSE,"Staffing";#N/A,#N/A,FALSE,"Hires";#N/A,#N/A,FALSE,"Assumptions"}</definedName>
    <definedName name="COUNT2_5_4" hidden="1">{#N/A,#N/A,FALSE,"Assessment";#N/A,#N/A,FALSE,"Staffing";#N/A,#N/A,FALSE,"Hires";#N/A,#N/A,FALSE,"Assumptions"}</definedName>
    <definedName name="COUNT2_5_5" hidden="1">{#N/A,#N/A,FALSE,"Assessment";#N/A,#N/A,FALSE,"Staffing";#N/A,#N/A,FALSE,"Hires";#N/A,#N/A,FALSE,"Assumptions"}</definedName>
    <definedName name="Countermeasure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OUNTRY" hidden="1">{#N/A,#N/A,FALSE,"Assessment";#N/A,#N/A,FALSE,"Staffing";#N/A,#N/A,FALSE,"Hires";#N/A,#N/A,FALSE,"Assumptions"}</definedName>
    <definedName name="COUNTRY_1" hidden="1">{#N/A,#N/A,FALSE,"Assessment";#N/A,#N/A,FALSE,"Staffing";#N/A,#N/A,FALSE,"Hires";#N/A,#N/A,FALSE,"Assumptions"}</definedName>
    <definedName name="COUNTRY_1_1" hidden="1">{#N/A,#N/A,FALSE,"Assessment";#N/A,#N/A,FALSE,"Staffing";#N/A,#N/A,FALSE,"Hires";#N/A,#N/A,FALSE,"Assumptions"}</definedName>
    <definedName name="COUNTRY_1_2" hidden="1">{#N/A,#N/A,FALSE,"Assessment";#N/A,#N/A,FALSE,"Staffing";#N/A,#N/A,FALSE,"Hires";#N/A,#N/A,FALSE,"Assumptions"}</definedName>
    <definedName name="COUNTRY_1_3" hidden="1">{#N/A,#N/A,FALSE,"Assessment";#N/A,#N/A,FALSE,"Staffing";#N/A,#N/A,FALSE,"Hires";#N/A,#N/A,FALSE,"Assumptions"}</definedName>
    <definedName name="COUNTRY_1_4" hidden="1">{#N/A,#N/A,FALSE,"Assessment";#N/A,#N/A,FALSE,"Staffing";#N/A,#N/A,FALSE,"Hires";#N/A,#N/A,FALSE,"Assumptions"}</definedName>
    <definedName name="COUNTRY_1_5" hidden="1">{#N/A,#N/A,FALSE,"Assessment";#N/A,#N/A,FALSE,"Staffing";#N/A,#N/A,FALSE,"Hires";#N/A,#N/A,FALSE,"Assumptions"}</definedName>
    <definedName name="COUNTRY_2" hidden="1">{#N/A,#N/A,FALSE,"Assessment";#N/A,#N/A,FALSE,"Staffing";#N/A,#N/A,FALSE,"Hires";#N/A,#N/A,FALSE,"Assumptions"}</definedName>
    <definedName name="COUNTRY_2_1" hidden="1">{#N/A,#N/A,FALSE,"Assessment";#N/A,#N/A,FALSE,"Staffing";#N/A,#N/A,FALSE,"Hires";#N/A,#N/A,FALSE,"Assumptions"}</definedName>
    <definedName name="COUNTRY_2_2" hidden="1">{#N/A,#N/A,FALSE,"Assessment";#N/A,#N/A,FALSE,"Staffing";#N/A,#N/A,FALSE,"Hires";#N/A,#N/A,FALSE,"Assumptions"}</definedName>
    <definedName name="COUNTRY_2_3" hidden="1">{#N/A,#N/A,FALSE,"Assessment";#N/A,#N/A,FALSE,"Staffing";#N/A,#N/A,FALSE,"Hires";#N/A,#N/A,FALSE,"Assumptions"}</definedName>
    <definedName name="COUNTRY_2_4" hidden="1">{#N/A,#N/A,FALSE,"Assessment";#N/A,#N/A,FALSE,"Staffing";#N/A,#N/A,FALSE,"Hires";#N/A,#N/A,FALSE,"Assumptions"}</definedName>
    <definedName name="COUNTRY_2_5" hidden="1">{#N/A,#N/A,FALSE,"Assessment";#N/A,#N/A,FALSE,"Staffing";#N/A,#N/A,FALSE,"Hires";#N/A,#N/A,FALSE,"Assumptions"}</definedName>
    <definedName name="COUNTRY_3" hidden="1">{#N/A,#N/A,FALSE,"Assessment";#N/A,#N/A,FALSE,"Staffing";#N/A,#N/A,FALSE,"Hires";#N/A,#N/A,FALSE,"Assumptions"}</definedName>
    <definedName name="COUNTRY_3_1" hidden="1">{#N/A,#N/A,FALSE,"Assessment";#N/A,#N/A,FALSE,"Staffing";#N/A,#N/A,FALSE,"Hires";#N/A,#N/A,FALSE,"Assumptions"}</definedName>
    <definedName name="COUNTRY_3_2" hidden="1">{#N/A,#N/A,FALSE,"Assessment";#N/A,#N/A,FALSE,"Staffing";#N/A,#N/A,FALSE,"Hires";#N/A,#N/A,FALSE,"Assumptions"}</definedName>
    <definedName name="COUNTRY_3_3" hidden="1">{#N/A,#N/A,FALSE,"Assessment";#N/A,#N/A,FALSE,"Staffing";#N/A,#N/A,FALSE,"Hires";#N/A,#N/A,FALSE,"Assumptions"}</definedName>
    <definedName name="COUNTRY_3_4" hidden="1">{#N/A,#N/A,FALSE,"Assessment";#N/A,#N/A,FALSE,"Staffing";#N/A,#N/A,FALSE,"Hires";#N/A,#N/A,FALSE,"Assumptions"}</definedName>
    <definedName name="COUNTRY_3_5" hidden="1">{#N/A,#N/A,FALSE,"Assessment";#N/A,#N/A,FALSE,"Staffing";#N/A,#N/A,FALSE,"Hires";#N/A,#N/A,FALSE,"Assumptions"}</definedName>
    <definedName name="COUNTRY_4" hidden="1">{#N/A,#N/A,FALSE,"Assessment";#N/A,#N/A,FALSE,"Staffing";#N/A,#N/A,FALSE,"Hires";#N/A,#N/A,FALSE,"Assumptions"}</definedName>
    <definedName name="COUNTRY_4_1" hidden="1">{#N/A,#N/A,FALSE,"Assessment";#N/A,#N/A,FALSE,"Staffing";#N/A,#N/A,FALSE,"Hires";#N/A,#N/A,FALSE,"Assumptions"}</definedName>
    <definedName name="COUNTRY_4_2" hidden="1">{#N/A,#N/A,FALSE,"Assessment";#N/A,#N/A,FALSE,"Staffing";#N/A,#N/A,FALSE,"Hires";#N/A,#N/A,FALSE,"Assumptions"}</definedName>
    <definedName name="COUNTRY_4_3" hidden="1">{#N/A,#N/A,FALSE,"Assessment";#N/A,#N/A,FALSE,"Staffing";#N/A,#N/A,FALSE,"Hires";#N/A,#N/A,FALSE,"Assumptions"}</definedName>
    <definedName name="COUNTRY_4_4" hidden="1">{#N/A,#N/A,FALSE,"Assessment";#N/A,#N/A,FALSE,"Staffing";#N/A,#N/A,FALSE,"Hires";#N/A,#N/A,FALSE,"Assumptions"}</definedName>
    <definedName name="COUNTRY_4_5" hidden="1">{#N/A,#N/A,FALSE,"Assessment";#N/A,#N/A,FALSE,"Staffing";#N/A,#N/A,FALSE,"Hires";#N/A,#N/A,FALSE,"Assumptions"}</definedName>
    <definedName name="COUNTRY_5" hidden="1">{#N/A,#N/A,FALSE,"Assessment";#N/A,#N/A,FALSE,"Staffing";#N/A,#N/A,FALSE,"Hires";#N/A,#N/A,FALSE,"Assumptions"}</definedName>
    <definedName name="COUNTRY_5_1" hidden="1">{#N/A,#N/A,FALSE,"Assessment";#N/A,#N/A,FALSE,"Staffing";#N/A,#N/A,FALSE,"Hires";#N/A,#N/A,FALSE,"Assumptions"}</definedName>
    <definedName name="COUNTRY_5_2" hidden="1">{#N/A,#N/A,FALSE,"Assessment";#N/A,#N/A,FALSE,"Staffing";#N/A,#N/A,FALSE,"Hires";#N/A,#N/A,FALSE,"Assumptions"}</definedName>
    <definedName name="COUNTRY_5_3" hidden="1">{#N/A,#N/A,FALSE,"Assessment";#N/A,#N/A,FALSE,"Staffing";#N/A,#N/A,FALSE,"Hires";#N/A,#N/A,FALSE,"Assumptions"}</definedName>
    <definedName name="COUNTRY_5_4" hidden="1">{#N/A,#N/A,FALSE,"Assessment";#N/A,#N/A,FALSE,"Staffing";#N/A,#N/A,FALSE,"Hires";#N/A,#N/A,FALSE,"Assumptions"}</definedName>
    <definedName name="COUNTRY_5_5" hidden="1">{#N/A,#N/A,FALSE,"Assessment";#N/A,#N/A,FALSE,"Staffing";#N/A,#N/A,FALSE,"Hires";#N/A,#N/A,FALSE,"Assumptions"}</definedName>
    <definedName name="Country_ID">!#REF!</definedName>
    <definedName name="Country_ID_1">!#REF!</definedName>
    <definedName name="COUNTRY_NAME" hidden="1">"COUNTRY_NAME"</definedName>
    <definedName name="CountryCol">#REF!</definedName>
    <definedName name="CountryNames">#REF!</definedName>
    <definedName name="COUPON1">#REF!</definedName>
    <definedName name="COUPON2">#REF!</definedName>
    <definedName name="COUPON3">#REF!</definedName>
    <definedName name="Covenants" hidden="1">{#N/A,#N/A,FALSE,"Projections";#N/A,#N/A,FALSE,"Multiples Valuation";#N/A,#N/A,FALSE,"LBO";#N/A,#N/A,FALSE,"Multiples_Sensitivity";#N/A,#N/A,FALSE,"Summary"}</definedName>
    <definedName name="COVER">#REF!</definedName>
    <definedName name="CP">#REF!</definedName>
    <definedName name="CPI">#REF!</definedName>
    <definedName name="CPP">#REF!</definedName>
    <definedName name="CpteNum21Bal">!#REF!</definedName>
    <definedName name="cpvs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rap" hidden="1">{#N/A,#N/A,FALSE,"J97plnfp"}</definedName>
    <definedName name="CreateDistribution" localSheetId="9">#REF!</definedName>
    <definedName name="CREATEGRAPH1">#REF!</definedName>
    <definedName name="CREATEGRAPH2">#REF!</definedName>
    <definedName name="CreateTable" localSheetId="9" hidden="1">#REF!</definedName>
    <definedName name="Credit" hidden="1">{"sales",#N/A,FALSE,"Sales";"sales existing",#N/A,FALSE,"Sales";"sales rd1",#N/A,FALSE,"Sales";"sales rd2",#N/A,FALSE,"Sales"}</definedName>
    <definedName name="Credit_Card_Commission">#REF!</definedName>
    <definedName name="creditor_days">OFFSET(#REF!,0,13,1,#REF!-12)</definedName>
    <definedName name="Creditors_Interco">OFFSET(#REF!,0,#REF!,1,#REF!)</definedName>
    <definedName name="creditors_latest_budget">OFFSET(#REF!,0,#REF!,1,#REF!)</definedName>
    <definedName name="Creditors_other">OFFSET(#REF!,0,#REF!,1,#REF!)</definedName>
    <definedName name="Creditors_Trade">OFFSET(#REF!,0,#REF!,1,#REF!)</definedName>
    <definedName name="CreditStats" hidden="1">#REF!</definedName>
    <definedName name="csd" hidden="1">#N/A</definedName>
    <definedName name="csdcd" hidden="1">{"'Model'!$A$1:$N$53"}</definedName>
    <definedName name="CSDCDS" hidden="1">#REF!</definedName>
    <definedName name="csDesignMode">1</definedName>
    <definedName name="csdfsa" hidden="1">"c4427"</definedName>
    <definedName name="CSG" hidden="1">{"cap_structure",#N/A,FALSE,"Graph-Mkt Cap";"price",#N/A,FALSE,"Graph-Price";"ebit",#N/A,FALSE,"Graph-EBITDA";"ebitda",#N/A,FALSE,"Graph-EBITDA"}</definedName>
    <definedName name="CSI_oem">!#REF!</definedName>
    <definedName name="ct">#REF!</definedName>
    <definedName name="CT_current_year">#REF!</definedName>
    <definedName name="CT_prior_year">#REF!</definedName>
    <definedName name="CTA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CTIL">#REF!</definedName>
    <definedName name="cu102.ShareScalingFactor" hidden="1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m_bud">#REF!</definedName>
    <definedName name="Cum_sales">#REF!</definedName>
    <definedName name="cumulative">#REF!</definedName>
    <definedName name="Cumulative_NES_Actual">OFFSET(#REF!,0,13,1,#REF!-12)</definedName>
    <definedName name="Cumulative_NES_Latest_Budget">OFFSET(#REF!,0,13,1,#REF!-12)</definedName>
    <definedName name="Cumulative_NES_Original_Budget">OFFSET(#REF!,0,13,1,#REF!-12)</definedName>
    <definedName name="Cumulative_NES_Prior_year">OFFSET(#REF!,0,13,1,#REF!-12)</definedName>
    <definedName name="curr">#REF!</definedName>
    <definedName name="currCHF">!#REF!</definedName>
    <definedName name="Currency">#REF!</definedName>
    <definedName name="CURRENCYVALUE" hidden="1">100</definedName>
    <definedName name="CURRENCYVALUE2" hidden="1">100</definedName>
    <definedName name="Current_Forecast">#REF!</definedName>
    <definedName name="CURRENT_PORT" hidden="1">"CURRENT_PORT"</definedName>
    <definedName name="CURRENT_RATIO" hidden="1">"CURRENT_RATIO"</definedName>
    <definedName name="current_rev_product">#REF!</definedName>
    <definedName name="currGBP">!#REF!</definedName>
    <definedName name="CurrQuarterYear" hidden="1">#REF!</definedName>
    <definedName name="currUSD">!#REF!</definedName>
    <definedName name="CurrYearRange" hidden="1">#REF!</definedName>
    <definedName name="CUSTOMER" hidden="1">{#N/A,#N/A,FALSE,"Summary";#N/A,#N/A,FALSE,"Manpower";#N/A,#N/A,FALSE,"Richmond";#N/A,#N/A,FALSE,"Itasca";#N/A,#N/A,FALSE,"Cambridge";#N/A,#N/A,FALSE,"Development";#N/A,#N/A,FALSE,"Customer Eng'g";#N/A,#N/A,FALSE,"Richmond R&amp;D Projects";#N/A,#N/A,FALSE,"Itasca R&amp;D Projects";#N/A,#N/A,FALSE,"Cambridge R&amp;D Projects"}</definedName>
    <definedName name="Customers" hidden="1">{#N/A,#N/A,FALSE,"1996";#N/A,#N/A,FALSE,"1995";#N/A,#N/A,FALSE,"1994"}</definedName>
    <definedName name="CUTDATE" hidden="1">38352</definedName>
    <definedName name="cv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b" hidden="1">{#N/A,#N/A,FALSE,"Operations";#N/A,#N/A,FALSE,"Financials"}</definedName>
    <definedName name="cvb_1" hidden="1">{#N/A,#N/A,FALSE,"Operations";#N/A,#N/A,FALSE,"Financials"}</definedName>
    <definedName name="cvbncvnvbn" hidden="1">{#N/A,#N/A,FALSE,"Operations";#N/A,#N/A,FALSE,"Financials"}</definedName>
    <definedName name="cvbncvnvbn_1" hidden="1">{#N/A,#N/A,FALSE,"Operations";#N/A,#N/A,FALSE,"Financials"}</definedName>
    <definedName name="CVCM" hidden="1">{"Budget V Actual YTD",#N/A,FALSE,"Budget v Actual"}</definedName>
    <definedName name="cvcvc">!#REF!</definedName>
    <definedName name="cvcxvsvad" hidden="1">{"'Model'!$A$1:$N$53"}</definedName>
    <definedName name="cvhdfy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CVMVC" hidden="1">{"Budget V Actual YTD",#N/A,FALSE,"Budget v Actual"}</definedName>
    <definedName name="cvn" hidden="1">{"Full-model",#N/A,FALSE,"ProForma-ASPT"}</definedName>
    <definedName name="CVNCVNBVN" hidden="1">{"comp1",#N/A,FALSE,"COMPS";"footnotes",#N/A,FALSE,"COMPS"}</definedName>
    <definedName name="CVNCVNBVN_1" hidden="1">{"comp1",#N/A,FALSE,"COMPS";"footnotes",#N/A,FALSE,"COMPS"}</definedName>
    <definedName name="CVVC" hidden="1">{"Budget V Actual YTD",#N/A,FALSE,"Budget v Actual"}</definedName>
    <definedName name="Cwvu.Cover._.Pages.">#REF!,#REF!</definedName>
    <definedName name="Cwvu.GREY_ALL." hidden="1">#REF!</definedName>
    <definedName name="cxaa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cxdd" hidden="1">{#N/A,#N/A,TRUE,"Summary";#N/A,#N/A,TRUE,"Financials"}</definedName>
    <definedName name="cxdd_1" hidden="1">{#N/A,#N/A,TRUE,"Summary";#N/A,#N/A,TRUE,"Financials"}</definedName>
    <definedName name="cxvbvcxb" hidden="1">#REF!</definedName>
    <definedName name="CYEnd">#REF!</definedName>
    <definedName name="CYStart">#REF!</definedName>
    <definedName name="Czech">#REF!</definedName>
    <definedName name="czxc" hidden="1">{"Budget V Actual YTD",#N/A,FALSE,"Budget v Actual"}</definedName>
    <definedName name="d" localSheetId="9" hidden="1">{"Stats_qsumm",#N/A,FALSE,"STATSQ";"Stats_Detail",#N/A,FALSE,"STATSM";"Stats_Summary",#N/A,FALSE,"STATSM"}</definedName>
    <definedName name="d" hidden="1">{"Stats_qsumm",#N/A,FALSE,"STATSQ";"Stats_Detail",#N/A,FALSE,"STATSM";"Stats_Summary",#N/A,FALSE,"STATSM"}</definedName>
    <definedName name="d0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0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A">#REF!</definedName>
    <definedName name="DA_2363882856400000306" hidden="1">#REF!</definedName>
    <definedName name="DA_2400979701300000014" hidden="1">#REF!</definedName>
    <definedName name="DA_2400979701300000018" hidden="1">#REF!</definedName>
    <definedName name="daa" hidden="1">{"'Model'!$A$1:$N$53"}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D" hidden="1">{#N/A,#N/A,FALSE,"REPORT"}</definedName>
    <definedName name="dada" hidden="1">#REF!</definedName>
    <definedName name="DADF" hidden="1">{#N/A,#N/A,FALSE,"REPORT"}</definedName>
    <definedName name="dadfa" hidden="1">{"Pulp Production",#N/A,FALSE,"Pulp";"Pulp Earnings",#N/A,FALSE,"Pulp"}</definedName>
    <definedName name="dadsad" hidden="1">{"'PXR_6500'!$A$1:$I$124"}</definedName>
    <definedName name="da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afasdf" hidden="1">{"standalone1",#N/A,FALSE,"DCFBase";"standalone2",#N/A,FALSE,"DCFBase"}</definedName>
    <definedName name="dafasdf_1" hidden="1">{"standalone1",#N/A,FALSE,"DCFBase";"standalone2",#N/A,FALSE,"DCFBase"}</definedName>
    <definedName name="dafasdf_1_1" hidden="1">{"standalone1",#N/A,FALSE,"DCFBase";"standalone2",#N/A,FALSE,"DCFBase"}</definedName>
    <definedName name="dafasdf_1_2" hidden="1">{"standalone1",#N/A,FALSE,"DCFBase";"standalone2",#N/A,FALSE,"DCFBase"}</definedName>
    <definedName name="dafasdf_1_3" hidden="1">{"standalone1",#N/A,FALSE,"DCFBase";"standalone2",#N/A,FALSE,"DCFBase"}</definedName>
    <definedName name="dafasdf_1_4" hidden="1">{"standalone1",#N/A,FALSE,"DCFBase";"standalone2",#N/A,FALSE,"DCFBase"}</definedName>
    <definedName name="dafasdf_1_5" hidden="1">{"standalone1",#N/A,FALSE,"DCFBase";"standalone2",#N/A,FALSE,"DCFBase"}</definedName>
    <definedName name="dafasdf_2" hidden="1">{"standalone1",#N/A,FALSE,"DCFBase";"standalone2",#N/A,FALSE,"DCFBase"}</definedName>
    <definedName name="dafasdf_2_1" hidden="1">{"standalone1",#N/A,FALSE,"DCFBase";"standalone2",#N/A,FALSE,"DCFBase"}</definedName>
    <definedName name="dafasdf_2_2" hidden="1">{"standalone1",#N/A,FALSE,"DCFBase";"standalone2",#N/A,FALSE,"DCFBase"}</definedName>
    <definedName name="dafasdf_2_3" hidden="1">{"standalone1",#N/A,FALSE,"DCFBase";"standalone2",#N/A,FALSE,"DCFBase"}</definedName>
    <definedName name="dafasdf_2_4" hidden="1">{"standalone1",#N/A,FALSE,"DCFBase";"standalone2",#N/A,FALSE,"DCFBase"}</definedName>
    <definedName name="dafasdf_2_5" hidden="1">{"standalone1",#N/A,FALSE,"DCFBase";"standalone2",#N/A,FALSE,"DCFBase"}</definedName>
    <definedName name="dafasdf_3" hidden="1">{"standalone1",#N/A,FALSE,"DCFBase";"standalone2",#N/A,FALSE,"DCFBase"}</definedName>
    <definedName name="dafasdf_3_1" hidden="1">{"standalone1",#N/A,FALSE,"DCFBase";"standalone2",#N/A,FALSE,"DCFBase"}</definedName>
    <definedName name="dafasdf_3_2" hidden="1">{"standalone1",#N/A,FALSE,"DCFBase";"standalone2",#N/A,FALSE,"DCFBase"}</definedName>
    <definedName name="dafasdf_3_3" hidden="1">{"standalone1",#N/A,FALSE,"DCFBase";"standalone2",#N/A,FALSE,"DCFBase"}</definedName>
    <definedName name="dafasdf_3_4" hidden="1">{"standalone1",#N/A,FALSE,"DCFBase";"standalone2",#N/A,FALSE,"DCFBase"}</definedName>
    <definedName name="dafasdf_3_5" hidden="1">{"standalone1",#N/A,FALSE,"DCFBase";"standalone2",#N/A,FALSE,"DCFBase"}</definedName>
    <definedName name="dafasdf_4" hidden="1">{"standalone1",#N/A,FALSE,"DCFBase";"standalone2",#N/A,FALSE,"DCFBase"}</definedName>
    <definedName name="dafasdf_4_1" hidden="1">{"standalone1",#N/A,FALSE,"DCFBase";"standalone2",#N/A,FALSE,"DCFBase"}</definedName>
    <definedName name="dafasdf_4_2" hidden="1">{"standalone1",#N/A,FALSE,"DCFBase";"standalone2",#N/A,FALSE,"DCFBase"}</definedName>
    <definedName name="dafasdf_4_3" hidden="1">{"standalone1",#N/A,FALSE,"DCFBase";"standalone2",#N/A,FALSE,"DCFBase"}</definedName>
    <definedName name="dafasdf_4_4" hidden="1">{"standalone1",#N/A,FALSE,"DCFBase";"standalone2",#N/A,FALSE,"DCFBase"}</definedName>
    <definedName name="dafasdf_4_5" hidden="1">{"standalone1",#N/A,FALSE,"DCFBase";"standalone2",#N/A,FALSE,"DCFBase"}</definedName>
    <definedName name="dafasdf_5" hidden="1">{"standalone1",#N/A,FALSE,"DCFBase";"standalone2",#N/A,FALSE,"DCFBase"}</definedName>
    <definedName name="dafasdf_5_1" hidden="1">{"standalone1",#N/A,FALSE,"DCFBase";"standalone2",#N/A,FALSE,"DCFBase"}</definedName>
    <definedName name="dafasdf_5_2" hidden="1">{"standalone1",#N/A,FALSE,"DCFBase";"standalone2",#N/A,FALSE,"DCFBase"}</definedName>
    <definedName name="dafasdf_5_3" hidden="1">{"standalone1",#N/A,FALSE,"DCFBase";"standalone2",#N/A,FALSE,"DCFBase"}</definedName>
    <definedName name="dafasdf_5_4" hidden="1">{"standalone1",#N/A,FALSE,"DCFBase";"standalone2",#N/A,FALSE,"DCFBase"}</definedName>
    <definedName name="dafasdf_5_5" hidden="1">{"standalone1",#N/A,FALSE,"DCFBase";"standalone2",#N/A,FALSE,"DCFBase"}</definedName>
    <definedName name="dafd" hidden="1">{#N/A,#N/A,FALSE,"DEA Report";#N/A,#N/A,FALSE,"Veba Report";#N/A,#N/A,FALSE,"Wintershall Report";#N/A,#N/A,FALSE,"Fina Report"}</definedName>
    <definedName name="dafdfasdfas" hidden="1">{"Pulp Production",#N/A,FALSE,"Pulp";"Pulp Earnings",#N/A,FALSE,"Pulp"}</definedName>
    <definedName name="dafdsaf" hidden="1">{"incomemth",#N/A,TRUE,"forecast00";"incomepercentmth",#N/A,TRUE,"forecast00";"balancemth",#N/A,TRUE,"forecast00";"cashmth",#N/A,TRUE,"forecast00";"covenantmth",#N/A,TRUE,"forecast00"}</definedName>
    <definedName name="dafdsf" hidden="1">{"qchm_dcf",#N/A,FALSE,"QCHMDCF2";"qchm_terminal",#N/A,FALSE,"QCHMDCF2"}</definedName>
    <definedName name="dafgadg">{"consolidated",#N/A,FALSE,"Sheet1";"cms",#N/A,FALSE,"Sheet1";"fse",#N/A,FALSE,"Sheet1"}</definedName>
    <definedName name="dafgadgf">{"hiden",#N/A,FALSE,"14";"hidden",#N/A,FALSE,"16";"hidden",#N/A,FALSE,"18";"hidden",#N/A,FALSE,"20"}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s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afsaf1" hidden="1">{"incomemth",#N/A,TRUE,"forecast00";"incomepercentmth",#N/A,TRUE,"forecast00";"balancemth",#N/A,TRUE,"forecast00";"cashmth",#N/A,TRUE,"forecast00";"covenantmth",#N/A,TRUE,"forecast00"}</definedName>
    <definedName name="dakfkjafgkeaj" hidden="1">{#N/A,#N/A,FALSE,"Pharm";#N/A,#N/A,FALSE,"WWCM"}</definedName>
    <definedName name="Dan">#REF!</definedName>
    <definedName name="Dan_old">#REF!</definedName>
    <definedName name="dare" hidden="1">{#N/A,#N/A,FALSE,"Sheet1"}</definedName>
    <definedName name="da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AS_Aging_Date" hidden="1">"12/1/2017"</definedName>
    <definedName name="dasd" hidden="1">{"Data Worksheet",#N/A,FALSE,"CAREY97"}</definedName>
    <definedName name="DashboardQuarterACT" hidden="1">#REF!</definedName>
    <definedName name="Dat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" hidden="1">{"BONUS JOURNAL ENTRY",#N/A,FALSE,"BONUS";"BONUS CALC",#N/A,FALSE,"BONUS";"BONUS DATA",#N/A,FALSE,"BONUS"}</definedName>
    <definedName name="Data.Dump" localSheetId="9" hidden="1">OFFSET(#REF!,1,0)</definedName>
    <definedName name="DATA_0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_Date">#REF!</definedName>
    <definedName name="Data_Next_Year">#REF!</definedName>
    <definedName name="Data_summary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 hidden="1">#REF!</definedName>
    <definedName name="DATA30">#REF!</definedName>
    <definedName name="DATA31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#N/A</definedName>
    <definedName name="Database.File">#REF!</definedName>
    <definedName name="datadrop">#REF!</definedName>
    <definedName name="date">#REF!</definedName>
    <definedName name="Date_1">!#REF!</definedName>
    <definedName name="Date_bdgt">!#REF!</definedName>
    <definedName name="Date_Headings">#REF!</definedName>
    <definedName name="Date2">#REF!</definedName>
    <definedName name="Date3">#REF!</definedName>
    <definedName name="DateBudAn1">!#REF!</definedName>
    <definedName name="DateBudTxt">!#REF!</definedName>
    <definedName name="DateChoix">!#REF!</definedName>
    <definedName name="DateChoixAn">!#REF!</definedName>
    <definedName name="Datechoixmois">!#REF!</definedName>
    <definedName name="DateChoixTxt">!#REF!</definedName>
    <definedName name="DateCompar">!#REF!</definedName>
    <definedName name="DateComparAn">!#REF!</definedName>
    <definedName name="DateComparMois">!#REF!</definedName>
    <definedName name="DateComparTxt">!#REF!</definedName>
    <definedName name="Dateien_aktualisieren" localSheetId="9">#REF!</definedName>
    <definedName name="DateInvt">!#REF!</definedName>
    <definedName name="Daten">#REF!</definedName>
    <definedName name="Dateneben_Plan">#REF!</definedName>
    <definedName name="Datenebene">#REF!</definedName>
    <definedName name="Datenebene_Ist">#REF!</definedName>
    <definedName name="Datenebene_Plan">#REF!</definedName>
    <definedName name="DateRangeComp" hidden="1">#N/A</definedName>
    <definedName name="DateRangePrice" hidden="1">#N/A</definedName>
    <definedName name="DateRangePriceMain" hidden="1">#REF!</definedName>
    <definedName name="DATES">#REF!</definedName>
    <definedName name="DateStart" hidden="1">#REF!</definedName>
    <definedName name="Dati" hidden="1">{"DET6GG1TRIM",#N/A,FALSE,"Stampa";"DET6GG2TRIM",#N/A,FALSE,"Stampa";"DET6GG3TRIM",#N/A,FALSE,"Stampa";"DET6GG4TRIM",#N/A,FALSE,"Stampa";"DETLUN1TRIM",#N/A,FALSE,"Stampa";"DETLUN2TRIM",#N/A,FALSE,"Stampa";"DETLUN3TRIM",#N/A,FALSE,"Stampa";"DETLUN4TRIM",#N/A,FALSE,"Stampa";"DET3DS1TRIM",#N/A,FALSE,"Stampa";"DET3DS2TRIM",#N/A,FALSE,"Stampa";"DET3DS3TRIM",#N/A,FALSE,"Stampa";"DET3DS4TRIM",#N/A,FALSE,"Stampa";"DETCLG1TRIM",#N/A,FALSE,"Stampa";"DETCLG2TRIM",#N/A,FALSE,"Stampa";"DETCLG3TRIM",#N/A,FALSE,"Stampa";"DETCLG4TRIM",#N/A,FALSE,"Stampa";"DETSYS1TRIM",#N/A,FALSE,"Stampa";"DETSYS2TRIM",#N/A,FALSE,"Stampa";"DETSYS3TRIM",#N/A,FALSE,"Stampa";"DETSYS4TRIM",#N/A,FALSE,"Stampa";"DETTOT1TRIM",#N/A,FALSE,"Stampa";"DETTOT2TRIM",#N/A,FALSE,"Stampa";"DETTOT3TRIM",#N/A,FALSE,"Stampa";"DETTOT4TRIM",#N/A,FALSE,"Stampa"}</definedName>
    <definedName name="Dating">#REF!</definedName>
    <definedName name="Dating_Ops">#REF!</definedName>
    <definedName name="Datumbiskurz">#REF!</definedName>
    <definedName name="Datumkurzbis">#REF!</definedName>
    <definedName name="Datumkurzvon">#REF!</definedName>
    <definedName name="Datumlangbis">#REF!</definedName>
    <definedName name="DAVE" hidden="1">{#N/A,#N/A,FALSE,"75 head";#N/A,#N/A,FALSE,"Total Area";#N/A,#N/A,FALSE,"101 bitt";#N/A,#N/A,FALSE,"102 cov";#N/A,#N/A,FALSE,"103 craw - Internal";#N/A,#N/A,FALSE,"103 craw - External";#N/A,#N/A,FALSE,"104 hull";#N/A,#N/A,FALSE,"105 ilke";#N/A,#N/A,FALSE,"106 leed";#N/A,#N/A,FALSE,"107 lewi";#N/A,#N/A,FALSE,"108 new";#N/A,#N/A,FALSE,"109 nott";#N/A,#N/A,FALSE,"110 port";#N/A,#N/A,FALSE,"111 shef";#N/A,#N/A,FALSE,"112 west";#N/A,#N/A,FALSE,"113 whit";#N/A,#N/A,FALSE,"114 expr";#N/A,#N/A,FALSE,"115 wort";#N/A,#N/A,FALSE,"130 blac";#N/A,#N/A,FALSE,"131 pete";#N/A,#N/A,FALSE,"132 burn";#N/A,#N/A,FALSE,"133 scun";#N/A,#N/A,FALSE,"134 shre";#N/A,#N/A,FALSE,"135 wiga";#N/A,#N/A,FALSE,"136 stry";#N/A,#N/A,FALSE,"140 glas";#N/A,#N/A,FALSE,"141 stir";#N/A,#N/A,FALSE,"142 ashf";#N/A,#N/A,FALSE,"143 chat";#N/A,#N/A,FALSE,"144 grav";#N/A,#N/A,FALSE,"145 maid";#N/A,#N/A,FALSE,"146 carl";#N/A,#N/A,FALSE,"147 keig";#N/A,#N/A,FALSE,"148 marg";#N/A,#N/A,FALSE,"149 st h";#N/A,#N/A,FALSE,"150 torq";#N/A,#N/A,FALSE,"151 wash";#N/A,#N/A,FALSE,"152 well";#N/A,#N/A,FALSE,"153 macc";#N/A,#N/A,FALSE,"154 purl";#N/A,#N/A,FALSE,"A Moran Region";#N/A,#N/A,FALSE,"E Bishop Region";#N/A,#N/A,FALSE,"J Atkinson Region";#N/A,#N/A,FALSE,"Constant Internal - 22 ";#N/A,#N/A,FALSE,"Constant External - 22";#N/A,#N/A,FALSE,"New External - 15";#N/A,#N/A,FALSE,"Total Excl. Corp Internal";#N/A,#N/A,FALSE,"Total Excl. Corp External";#N/A,#N/A,FALSE,"Total Internal";#N/A,#N/A,FALSE,"Total External"}</definedName>
    <definedName name="daws" hidden="1">{#N/A,#N/A,FALSE,"Renewals In Process";#N/A,#N/A,FALSE,"New Clients In Process";#N/A,#N/A,FALSE,"Completed New Clients";#N/A,#N/A,FALSE,"Completed Renewals"}</definedName>
    <definedName name="Days">#REF!</definedName>
    <definedName name="DAYS_PAY_OUTST" hidden="1">"DAYS_PAY_OUTST"</definedName>
    <definedName name="DAYS_SALES_OUTST" hidden="1">"DAYS_SALES_OUTST"</definedName>
    <definedName name="DaysWeekIn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2_99">#REF!</definedName>
    <definedName name="DBC_Criteria">#REF!</definedName>
    <definedName name="DBC1_Criteria">#REF!</definedName>
    <definedName name="dbed" hidden="1">{"histincome",#N/A,FALSE,"hyfins";"closing balance",#N/A,FALSE,"hyfins"}</definedName>
    <definedName name="DBEST" hidden="1">#REF!</definedName>
    <definedName name="dbf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DBMS_NT">#REF!</definedName>
    <definedName name="DBMS_NT_vertical">#REF!</definedName>
    <definedName name="DBMS_UNIX">#REF!</definedName>
    <definedName name="DBMS_UNIX_Vertical">#REF!</definedName>
    <definedName name="DBNAME1">#REF!</definedName>
    <definedName name="DBNAME18">#REF!</definedName>
    <definedName name="DBNAME19">#REF!</definedName>
    <definedName name="DBNAME2">#REF!</definedName>
    <definedName name="DBOCT" hidden="1">#REF!</definedName>
    <definedName name="DBUSERNAME1">#REF!</definedName>
    <definedName name="DBUSERNAME2">#REF!</definedName>
    <definedName name="dcDaysInWeek">7</definedName>
    <definedName name="dcDaysInYear">365</definedName>
    <definedName name="dcds" hidden="1">{"'Model'!$A$1:$N$53"}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A">#REF!</definedName>
    <definedName name="DCF_A2">#REF!</definedName>
    <definedName name="dcMthsInQtr">3</definedName>
    <definedName name="dcMthsInYear">12</definedName>
    <definedName name="dcQtrsInYear">4</definedName>
    <definedName name="DCV">{#N/A,#N/A,FALSE,"DCF Summary";#N/A,#N/A,FALSE,"Casema";#N/A,#N/A,FALSE,"Casema NoTel";#N/A,#N/A,FALSE,"UK";#N/A,#N/A,FALSE,"RCF";#N/A,#N/A,FALSE,"Intercable CZ";#N/A,#N/A,FALSE,"Interkabel P"}</definedName>
    <definedName name="dcvv" hidden="1">#REF!</definedName>
    <definedName name="dcWeeksInYear">52</definedName>
    <definedName name="dd" localSheetId="9">#REF!</definedName>
    <definedName name="dd">#REF!</definedName>
    <definedName name="dd.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d.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d_2">#REF!</definedName>
    <definedName name="dd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dd_old">#REF!</definedName>
    <definedName name="ddd" hidden="1">#REF!</definedName>
    <definedName name="ddd_1" hidden="1">{"histincome",#N/A,FALSE,"hyfins";"closing balance",#N/A,FALSE,"hyfins"}</definedName>
    <definedName name="ddd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az" hidden="1">{#N/A,#N/A,FALSE,"Pharm";#N/A,#N/A,FALSE,"WWCM"}</definedName>
    <definedName name="dddd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ddddd" hidden="1">{"Summary Schedule",#N/A,FALSE,"Sheet1";"Divisional Support",#N/A,FALSE,"Sheet2";"Corporate Support",#N/A,FALSE,"Sheet3"}</definedName>
    <definedName name="dddddd">#REF!</definedName>
    <definedName name="dddddd_1" hidden="1">{"FCB_ALL",#N/A,FALSE,"FCB";"GREY_ALL",#N/A,FALSE,"GREY"}</definedName>
    <definedName name="dddddd_2" hidden="1">{"FCB_ALL",#N/A,FALSE,"FCB";"GREY_ALL",#N/A,FALSE,"GREY"}</definedName>
    <definedName name="dddddd_3" hidden="1">{"FCB_ALL",#N/A,FALSE,"FCB";"GREY_ALL",#N/A,FALSE,"GREY"}</definedName>
    <definedName name="dddddda" hidden="1">{"Summary Schedule",#N/A,FALSE,"Sheet1";"Divisional Support",#N/A,FALSE,"Sheet2";"Corporate Support",#N/A,FALSE,"Sheet3"}</definedName>
    <definedName name="ddddddd" hidden="1">{"Income Statement",#N/A,FALSE,"Income Statement";"Balance Sheet",#N/A,FALSE,"Balance Sheet";"Cash Flow",#N/A,FALSE,"Cash Flow";"Ratios",#N/A,FALSE,"Ratios"}</definedName>
    <definedName name="ddddddddd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dddddddddd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dddddddddddddd" hidden="1">{0,0,0,0;0,0,0,0;0,0,0,0}</definedName>
    <definedName name="dddddddddddddddddddd">#REF!</definedName>
    <definedName name="ddddddddddddddddddddddddd">#REF!</definedName>
    <definedName name="ddde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ee" hidden="1">{#N/A,#N/A,FALSE,"Finanzbedarsrechnung"}</definedName>
    <definedName name="ddf" hidden="1">{"'Cost Centers'!$A$1:$P$373"}</definedName>
    <definedName name="ddfd" hidden="1">#REF!</definedName>
    <definedName name="ddghdgh">!#REF!</definedName>
    <definedName name="DDS" hidden="1">{#N/A,#N/A,FALSE,"을지 (4)";#N/A,#N/A,FALSE,"을지 (5)";#N/A,#N/A,FALSE,"을지 (6)"}</definedName>
    <definedName name="DDSa" hidden="1">{#N/A,#N/A,FALSE,"을지 (4)";#N/A,#N/A,FALSE,"을지 (5)";#N/A,#N/A,FALSE,"을지 (6)"}</definedName>
    <definedName name="ddxf" hidden="1">{"NOPCAPEVA",#N/A,FALSE,"Nopat";"FCFCSTAR",#N/A,FALSE,"FCFVAL";"EVAVL",#N/A,FALSE,"EVAVAL";"LEASE",#N/A,FALSE,"OpLease"}</definedName>
    <definedName name="DE">#REF!</definedName>
    <definedName name="de_1" hidden="1">{#N/A,#N/A,FALSE,"Assessment";#N/A,#N/A,FALSE,"Staffing";#N/A,#N/A,FALSE,"Hires";#N/A,#N/A,FALSE,"Assumptions"}</definedName>
    <definedName name="de_1_1" hidden="1">{#N/A,#N/A,FALSE,"Assessment";#N/A,#N/A,FALSE,"Staffing";#N/A,#N/A,FALSE,"Hires";#N/A,#N/A,FALSE,"Assumptions"}</definedName>
    <definedName name="de_1_2" hidden="1">{#N/A,#N/A,FALSE,"Assessment";#N/A,#N/A,FALSE,"Staffing";#N/A,#N/A,FALSE,"Hires";#N/A,#N/A,FALSE,"Assumptions"}</definedName>
    <definedName name="de_1_3" hidden="1">{#N/A,#N/A,FALSE,"Assessment";#N/A,#N/A,FALSE,"Staffing";#N/A,#N/A,FALSE,"Hires";#N/A,#N/A,FALSE,"Assumptions"}</definedName>
    <definedName name="de_1_4" hidden="1">{#N/A,#N/A,FALSE,"Assessment";#N/A,#N/A,FALSE,"Staffing";#N/A,#N/A,FALSE,"Hires";#N/A,#N/A,FALSE,"Assumptions"}</definedName>
    <definedName name="de_1_5" hidden="1">{#N/A,#N/A,FALSE,"Assessment";#N/A,#N/A,FALSE,"Staffing";#N/A,#N/A,FALSE,"Hires";#N/A,#N/A,FALSE,"Assumptions"}</definedName>
    <definedName name="de_2" hidden="1">{#N/A,#N/A,FALSE,"Assessment";#N/A,#N/A,FALSE,"Staffing";#N/A,#N/A,FALSE,"Hires";#N/A,#N/A,FALSE,"Assumptions"}</definedName>
    <definedName name="de_2_1" hidden="1">{#N/A,#N/A,FALSE,"Assessment";#N/A,#N/A,FALSE,"Staffing";#N/A,#N/A,FALSE,"Hires";#N/A,#N/A,FALSE,"Assumptions"}</definedName>
    <definedName name="de_2_2" hidden="1">{#N/A,#N/A,FALSE,"Assessment";#N/A,#N/A,FALSE,"Staffing";#N/A,#N/A,FALSE,"Hires";#N/A,#N/A,FALSE,"Assumptions"}</definedName>
    <definedName name="de_2_3" hidden="1">{#N/A,#N/A,FALSE,"Assessment";#N/A,#N/A,FALSE,"Staffing";#N/A,#N/A,FALSE,"Hires";#N/A,#N/A,FALSE,"Assumptions"}</definedName>
    <definedName name="de_2_4" hidden="1">{#N/A,#N/A,FALSE,"Assessment";#N/A,#N/A,FALSE,"Staffing";#N/A,#N/A,FALSE,"Hires";#N/A,#N/A,FALSE,"Assumptions"}</definedName>
    <definedName name="de_2_5" hidden="1">{#N/A,#N/A,FALSE,"Assessment";#N/A,#N/A,FALSE,"Staffing";#N/A,#N/A,FALSE,"Hires";#N/A,#N/A,FALSE,"Assumptions"}</definedName>
    <definedName name="de_3" hidden="1">{#N/A,#N/A,FALSE,"Assessment";#N/A,#N/A,FALSE,"Staffing";#N/A,#N/A,FALSE,"Hires";#N/A,#N/A,FALSE,"Assumptions"}</definedName>
    <definedName name="de_3_1" hidden="1">{#N/A,#N/A,FALSE,"Assessment";#N/A,#N/A,FALSE,"Staffing";#N/A,#N/A,FALSE,"Hires";#N/A,#N/A,FALSE,"Assumptions"}</definedName>
    <definedName name="de_3_2" hidden="1">{#N/A,#N/A,FALSE,"Assessment";#N/A,#N/A,FALSE,"Staffing";#N/A,#N/A,FALSE,"Hires";#N/A,#N/A,FALSE,"Assumptions"}</definedName>
    <definedName name="de_3_3" hidden="1">{#N/A,#N/A,FALSE,"Assessment";#N/A,#N/A,FALSE,"Staffing";#N/A,#N/A,FALSE,"Hires";#N/A,#N/A,FALSE,"Assumptions"}</definedName>
    <definedName name="de_3_4" hidden="1">{#N/A,#N/A,FALSE,"Assessment";#N/A,#N/A,FALSE,"Staffing";#N/A,#N/A,FALSE,"Hires";#N/A,#N/A,FALSE,"Assumptions"}</definedName>
    <definedName name="de_3_5" hidden="1">{#N/A,#N/A,FALSE,"Assessment";#N/A,#N/A,FALSE,"Staffing";#N/A,#N/A,FALSE,"Hires";#N/A,#N/A,FALSE,"Assumptions"}</definedName>
    <definedName name="de_4" hidden="1">{#N/A,#N/A,FALSE,"Assessment";#N/A,#N/A,FALSE,"Staffing";#N/A,#N/A,FALSE,"Hires";#N/A,#N/A,FALSE,"Assumptions"}</definedName>
    <definedName name="de_4_1" hidden="1">{#N/A,#N/A,FALSE,"Assessment";#N/A,#N/A,FALSE,"Staffing";#N/A,#N/A,FALSE,"Hires";#N/A,#N/A,FALSE,"Assumptions"}</definedName>
    <definedName name="de_4_2" hidden="1">{#N/A,#N/A,FALSE,"Assessment";#N/A,#N/A,FALSE,"Staffing";#N/A,#N/A,FALSE,"Hires";#N/A,#N/A,FALSE,"Assumptions"}</definedName>
    <definedName name="de_4_3" hidden="1">{#N/A,#N/A,FALSE,"Assessment";#N/A,#N/A,FALSE,"Staffing";#N/A,#N/A,FALSE,"Hires";#N/A,#N/A,FALSE,"Assumptions"}</definedName>
    <definedName name="de_4_4" hidden="1">{#N/A,#N/A,FALSE,"Assessment";#N/A,#N/A,FALSE,"Staffing";#N/A,#N/A,FALSE,"Hires";#N/A,#N/A,FALSE,"Assumptions"}</definedName>
    <definedName name="de_4_5" hidden="1">{#N/A,#N/A,FALSE,"Assessment";#N/A,#N/A,FALSE,"Staffing";#N/A,#N/A,FALSE,"Hires";#N/A,#N/A,FALSE,"Assumptions"}</definedName>
    <definedName name="de_5" hidden="1">{#N/A,#N/A,FALSE,"Assessment";#N/A,#N/A,FALSE,"Staffing";#N/A,#N/A,FALSE,"Hires";#N/A,#N/A,FALSE,"Assumptions"}</definedName>
    <definedName name="de_5_1" hidden="1">{#N/A,#N/A,FALSE,"Assessment";#N/A,#N/A,FALSE,"Staffing";#N/A,#N/A,FALSE,"Hires";#N/A,#N/A,FALSE,"Assumptions"}</definedName>
    <definedName name="de_5_2" hidden="1">{#N/A,#N/A,FALSE,"Assessment";#N/A,#N/A,FALSE,"Staffing";#N/A,#N/A,FALSE,"Hires";#N/A,#N/A,FALSE,"Assumptions"}</definedName>
    <definedName name="de_5_3" hidden="1">{#N/A,#N/A,FALSE,"Assessment";#N/A,#N/A,FALSE,"Staffing";#N/A,#N/A,FALSE,"Hires";#N/A,#N/A,FALSE,"Assumptions"}</definedName>
    <definedName name="de_5_4" hidden="1">{#N/A,#N/A,FALSE,"Assessment";#N/A,#N/A,FALSE,"Staffing";#N/A,#N/A,FALSE,"Hires";#N/A,#N/A,FALSE,"Assumptions"}</definedName>
    <definedName name="de_5_5" hidden="1">{#N/A,#N/A,FALSE,"Assessment";#N/A,#N/A,FALSE,"Staffing";#N/A,#N/A,FALSE,"Hires";#N/A,#N/A,FALSE,"Assumptions"}</definedName>
    <definedName name="DE_Plan">#REF!</definedName>
    <definedName name="Deal">#REF!</definedName>
    <definedName name="Debbie" hidden="1">{"FY03_Assets",#N/A,FALSE,"Fin Stmt Budget";"FY03_Liabilities",#N/A,FALSE,"Fin Stmt Budget";"FY03_Inc_Stmt",#N/A,FALSE,"Fin Stmt Budget";"FY03_SOCF",#N/A,FALSE,"Fin Stmt Budget"}</definedName>
    <definedName name="Debitoren">#REF!</definedName>
    <definedName name="debt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debt_1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debt_ratedBBB" hidden="1">{#N/A,#N/A,FALSE,"Aging Summary";#N/A,#N/A,FALSE,"Ratio Analysis";#N/A,#N/A,FALSE,"Test 120 Day Accts";#N/A,#N/A,FALSE,"Tickmarks"}</definedName>
    <definedName name="debtor_days">OFFSET(#REF!,0,#REF!,1,#REF!)</definedName>
    <definedName name="Debtors_Interco">OFFSET(#REF!,0,#REF!,1,#REF!)</definedName>
    <definedName name="debtors_latest_budget">OFFSET(#REF!,0,#REF!,1,#REF!)</definedName>
    <definedName name="Debtors_Other">OFFSET(#REF!,0,#REF!,1,#REF!)</definedName>
    <definedName name="Debtors_Trade">OFFSET(#REF!,0,#REF!,1,#REF!)</definedName>
    <definedName name="dec">#REF!</definedName>
    <definedName name="Dec_Plan_Income_Month" hidden="1">{"Oct_Plan_Income_Month",#N/A,FALSE,"OctInc";"Oct_Month_Lastyear_Inc",#N/A,FALSE,"OctInc"}</definedName>
    <definedName name="decay">0.9</definedName>
    <definedName name="December1999">#REF!</definedName>
    <definedName name="December2000">#REF!</definedName>
    <definedName name="December2001">#REF!</definedName>
    <definedName name="December2002">#REF!</definedName>
    <definedName name="Decimals">#REF!</definedName>
    <definedName name="dectax" hidden="1">{#N/A,#N/A,FALSE,"A";#N/A,#N/A,FALSE,"B"}</definedName>
    <definedName name="dede" hidden="1">#REF!</definedName>
    <definedName name="DEDED" hidden="1">{#N/A,#N/A,FALSE,"Card";#N/A,#N/A,FALSE,"Prav";#N/A,#N/A,FALSE,"Irbe";#N/A,#N/A,FALSE,"Plavix";#N/A,#N/A,FALSE,"Capt";#N/A,#N/A,FALSE,"Fosi"}</definedName>
    <definedName name="dedededededededededededededede">#REF!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f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defde" localSheetId="9" hidden="1">#REF!</definedName>
    <definedName name="defde" hidden="1">#REF!</definedName>
    <definedName name="DEFERRED_INC_TAX" hidden="1">"DEFERRED_INC_TAX"</definedName>
    <definedName name="DEFERRED_TAXES" hidden="1">"DEFERRED_TAXES"</definedName>
    <definedName name="DefHeading">#REF!</definedName>
    <definedName name="deg" hidden="1">{"First Page",#N/A,FALSE,"Surfactants LBO";"Second Page",#N/A,FALSE,"Surfactants LBO"}</definedName>
    <definedName name="deg_1" hidden="1">{"First Page",#N/A,FALSE,"Surfactants LBO";"Second Page",#N/A,FALSE,"Surfactants LBO"}</definedName>
    <definedName name="deh">#REF!</definedName>
    <definedName name="dei">#REF!</definedName>
    <definedName name="dek">#REF!</definedName>
    <definedName name="del">#REF!</definedName>
    <definedName name="dele">#REF!</definedName>
    <definedName name="delete">#REF!</definedName>
    <definedName name="Delete_ME" hidden="1">{"'Server Configuration'!$A$1:$DB$281"}</definedName>
    <definedName name="delete11" hidden="1">{"Page1",#N/A,FALSE,"CompCo";"Page2",#N/A,FALSE,"CompCo"}</definedName>
    <definedName name="delete20" hidden="1">{"Page1",#N/A,FALSE,"CompCo";"Page2",#N/A,FALSE,"CompCo"}</definedName>
    <definedName name="delete5" hidden="1">{"Page1",#N/A,FALSE,"CompCo";"Page2",#N/A,FALSE,"CompCo"}</definedName>
    <definedName name="DELETELOGICTYPE1">#REF!</definedName>
    <definedName name="DELETELOGICTYPE2">#REF!</definedName>
    <definedName name="DeleteRange" localSheetId="9" hidden="1">#REF!</definedName>
    <definedName name="deletesoon" hidden="1">{"charmin",#N/A,FALSE,"FMAM II"}</definedName>
    <definedName name="deletesoon1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DeleteTable" localSheetId="9" hidden="1">#REF!</definedName>
    <definedName name="DeleteThis2" hidden="1">{#N/A,#N/A,FALSE,"SCHEDULES- board";#N/A,#N/A,FALSE,"BP-Q'S"}</definedName>
    <definedName name="DeleteThis3" hidden="1">{#N/A,#N/A,FALSE,"SCHEDULES- board";#N/A,#N/A,FALSE,"STMT 100"}</definedName>
    <definedName name="DeleteThis4" hidden="1">{"StatementsIncomeStatement",#N/A,TRUE,"Statements";"StatementsBalanceSheet",#N/A,TRUE,"Statements"}</definedName>
    <definedName name="DeleteThis5" hidden="1">{"IncomeStatement",#N/A,FALSE,"Income Statement";"ProductCost",#N/A,FALSE,"Income Statement";"OperatingExpense",#N/A,FALSE,"Income Statement"}</definedName>
    <definedName name="DeleteThis6" hidden="1">{#N/A,#N/A,FALSE,"CANADA";#N/A,#N/A,FALSE,"HOLLAND";#N/A,#N/A,FALSE,"AUSTRALIA";#N/A,#N/A,FALSE,"ALLOW &amp; RESRV "}</definedName>
    <definedName name="Delivered">#REF!</definedName>
    <definedName name="Delivery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elta" hidden="1">{"SUMMARY",#N/A,FALSE,"Summary"}</definedName>
    <definedName name="DEM" hidden="1">{#N/A,#N/A,TRUE,"A100";#N/A,#N/A,TRUE,"A130";#N/A,#N/A,TRUE,"A131";#N/A,#N/A,TRUE,"A140"}</definedName>
    <definedName name="DEMeXToEUR" localSheetId="9" hidden="1">1/EUREXTODEM</definedName>
    <definedName name="Denmark">#REF!</definedName>
    <definedName name="Denomination" hidden="1">1</definedName>
    <definedName name="Dep" hidden="1">{"'subnets'!$A$1:$F$20"}</definedName>
    <definedName name="DEPRE_AMORT" hidden="1">"DEPRE_AMORT"</definedName>
    <definedName name="DEPRE_AMORT_SUPPL" hidden="1">"DEPRE_AMORT_SUPPL"</definedName>
    <definedName name="DEPRE_DEPLE" hidden="1">"DEPRE_DEPLE"</definedName>
    <definedName name="DEPRE_SUPP" hidden="1">"DEPRE_SUPP"</definedName>
    <definedName name="deprec">#REF!</definedName>
    <definedName name="Depreciation" hidden="1">{"'Act-Fcst Summary'!$A$1:$L$59","'Act-Fcst Summary'!$M$5:$N$5"}</definedName>
    <definedName name="Depreciation_month_actual">#REF!</definedName>
    <definedName name="Depreciation_month_budget">#REF!</definedName>
    <definedName name="Depreciation_month_delta">#REF!</definedName>
    <definedName name="Depreciation_month_previous">#REF!</definedName>
    <definedName name="Depreciation_year_budget">#REF!</definedName>
    <definedName name="Depreciation_year_delta">#REF!</definedName>
    <definedName name="Depreciation_year_forecast">#REF!</definedName>
    <definedName name="Depreciation_year_previous">#REF!</definedName>
    <definedName name="depsch00" hidden="1">{"expltr",#N/A,FALSE,"Expense projects";"explgl",#N/A,FALSE,"Expense projects"}</definedName>
    <definedName name="Dépt">!#REF!</definedName>
    <definedName name="Deptname" localSheetId="9">#REF!</definedName>
    <definedName name="Deptname">[11]Ranges!$G$5:$G$16</definedName>
    <definedName name="DER" hidden="1">{"'Demand Units'!$X$11:$AD$45"}</definedName>
    <definedName name="DernMoisFisc">!#REF!</definedName>
    <definedName name="Desc_Bonus">!#REF!</definedName>
    <definedName name="DESCRIPTION_LONG" hidden="1">"DESCRIPTION_LONG"</definedName>
    <definedName name="DESISTEMENTS">!#REF!</definedName>
    <definedName name="detail" hidden="1">{"umarea",#N/A,FALSE,"Starting Cost";"umagesex",#N/A,FALSE,"Starting Cost";"umbenlim",#N/A,FALSE,"Starting Cost";"umprovdisc",#N/A,FALSE,"Starting Cost";"umother",#N/A,FALSE,"Starting Cost";"umtrend",#N/A,FALSE,"Starting Cost"}</definedName>
    <definedName name="detail2" hidden="1">{"prt_jev",#N/A,FALSE,"Sheet1"}</definedName>
    <definedName name="DettesFinAn">!#REF!</definedName>
    <definedName name="DettesFinAnnées">!#REF!</definedName>
    <definedName name="DettesFinMens">!#REF!</definedName>
    <definedName name="DettesFinMois">!#REF!</definedName>
    <definedName name="DettesFinPostes">!#REF!</definedName>
    <definedName name="Deus_Ex_invisible">!#REF!</definedName>
    <definedName name="developedemerging">#REF!</definedName>
    <definedName name="DEZLFEZKLHF" hidden="1">{#N/A,#N/A,FALSE,"Pharm";#N/A,#N/A,FALSE,"WWCM"}</definedName>
    <definedName name="df" hidden="1">{"pemandy2k",#N/A,FALSE,"PEMANDY2K"}</definedName>
    <definedName name="df_1" hidden="1">{#N/A,#N/A,TRUE,"Config1";#N/A,#N/A,TRUE,"Config2";#N/A,#N/A,TRUE,"Config3";#N/A,#N/A,TRUE,"Config4";#N/A,#N/A,TRUE,"Config5";#N/A,#N/A,TRUE,"Config6";#N/A,#N/A,TRUE,"Config7"}</definedName>
    <definedName name="dfa" hidden="1">{"Acq_matrix",#N/A,FALSE,"Acquisition Matrix"}</definedName>
    <definedName name="dfadsth" hidden="1">{"AnnInc",#N/A,TRUE,"Inc";"QtrInc1",#N/A,TRUE,"Inc";"Balance",#N/A,TRUE,"Bal";"Cflow",#N/A,TRUE,"Cash"}</definedName>
    <definedName name="dfahdfa" hidden="1">{0,0,0,0;0,0,0,0;0,0,0,0;TRUE,0,0,0;0,0,0,0;0,0,0,0;0,0,0,0;0,0,147.84,147.84;12,1774.08,0,0;0,0,0,#NULL!;0,0,0,0;0,0,TRUE,0;0,TRUE,TRUE,TRUE;0,0,0,0;0,0,0,0;0,0,0,0;0,0,0,0;0,0,0,0;0,0,0,0;0,0,0,0}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sdf" hidden="1">{#N/A,#N/A,FALSE,"summary";#N/A,#N/A,FALSE,"COMBINED";#N/A,#N/A,FALSE,"JUAREZ";#N/A,#N/A,FALSE,"EL PASO";#N/A,#N/A,FALSE,"97vs.98"}</definedName>
    <definedName name="dfd">#REF!</definedName>
    <definedName name="dfd_1" hidden="1">{"comp1",#N/A,FALSE,"COMPS";"footnotes",#N/A,FALSE,"COMPS"}</definedName>
    <definedName name="dfd_2" hidden="1">{"FCB_ALL",#N/A,FALSE,"FCB";"GREY_ALL",#N/A,FALSE,"GREY"}</definedName>
    <definedName name="dfd_3" hidden="1">{"FCB_ALL",#N/A,FALSE,"FCB";"GREY_ALL",#N/A,FALSE,"GREY"}</definedName>
    <definedName name="dfdas" hidden="1">{"FCB_ALL",#N/A,FALSE,"FCB";"GREY_ALL",#N/A,FALSE,"GREY"}</definedName>
    <definedName name="dfdas_1" hidden="1">{"FCB_ALL",#N/A,FALSE,"FCB";"GREY_ALL",#N/A,FALSE,"GREY"}</definedName>
    <definedName name="dfdas_2" hidden="1">{"FCB_ALL",#N/A,FALSE,"FCB";"GREY_ALL",#N/A,FALSE,"GREY"}</definedName>
    <definedName name="dfdas_3" hidden="1">{"FCB_ALL",#N/A,FALSE,"FCB";"GREY_ALL",#N/A,FALSE,"GREY"}</definedName>
    <definedName name="DFDD" hidden="1">{#N/A,#N/A,FALSE,"REPORT"}</definedName>
    <definedName name="dfde" localSheetId="9" hidden="1">#REF!</definedName>
    <definedName name="dfde" hidden="1">[4]Proforma!#REF!</definedName>
    <definedName name="dfdf" hidden="1">{"page1",#N/A,FALSE,"BHCOMPC5";"page2",#N/A,FALSE,"BHCOMPC5";"page3",#N/A,FALSE,"BHCOMPC5";"page4",#N/A,FALSE,"BHCOMPC5"}</definedName>
    <definedName name="dfdfasffasffdsadsad">!#REF!</definedName>
    <definedName name="dfdfd" hidden="1">{"FCB_ALL",#N/A,FALSE,"FCB";"GREY_ALL",#N/A,FALSE,"GREY"}</definedName>
    <definedName name="dfdfd_1" hidden="1">{"FCB_ALL",#N/A,FALSE,"FCB";"GREY_ALL",#N/A,FALSE,"GREY"}</definedName>
    <definedName name="dfdfd_2" hidden="1">{"FCB_ALL",#N/A,FALSE,"FCB";"GREY_ALL",#N/A,FALSE,"GREY"}</definedName>
    <definedName name="dfdfd_3" hidden="1">{"FCB_ALL",#N/A,FALSE,"FCB";"GREY_ALL",#N/A,FALSE,"GREY"}</definedName>
    <definedName name="dfdfdfd" hidden="1">{"FCB_ALL",#N/A,FALSE,"FCB"}</definedName>
    <definedName name="dfdfdfd_1" hidden="1">{"FCB_ALL",#N/A,FALSE,"FCB"}</definedName>
    <definedName name="dfdfdfd_2" hidden="1">{"FCB_ALL",#N/A,FALSE,"FCB"}</definedName>
    <definedName name="dfdfdfd_3" hidden="1">{"FCB_ALL",#N/A,FALSE,"FCB"}</definedName>
    <definedName name="dfdfdfdf" hidden="1">{"'Cost Centers'!$A$1:$P$373"}</definedName>
    <definedName name="dfdfdsf" hidden="1">{#N/A,#N/A,FALSE,"WK4"}</definedName>
    <definedName name="dfdff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dfds" hidden="1">{#N/A,#N/A,FALSE,"TOT DUP I TECH";#N/A,#N/A,FALSE,"TOT DISPLAYS";#N/A,#N/A,FALSE,"TOT  ELECTR";#N/A,#N/A,FALSE,"TOT IMAGING"}</definedName>
    <definedName name="dfegf" hidden="1">{"'MVS'!$A$5:$O$716"}</definedName>
    <definedName name="dff" hidden="1">#REF!</definedName>
    <definedName name="DFFDG" hidden="1">#REF!</definedName>
    <definedName name="dffff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DFFGH" hidden="1">{#N/A,#N/A,FALSE,"JIM REPORT 1"}</definedName>
    <definedName name="DFG" hidden="1">{#N/A,#N/A,FALSE,"Assumptions";#N/A,#N/A,FALSE,"N-IS-Sum";#N/A,#N/A,FALSE,"N-St-Sum";#N/A,#N/A,FALSE,"Inc Stmt";#N/A,#N/A,FALSE,"Stats"}</definedName>
    <definedName name="dfga">{#N/A,#N/A,FALSE,"output";#N/A,#N/A,FALSE,"contrib";#N/A,#N/A,FALSE,"profile";#N/A,#N/A,FALSE,"comps"}</definedName>
    <definedName name="dfgadg">{"assumption cash",#N/A,TRUE,"Merger";"has gets cash",#N/A,TRUE,"Merger";"accretion dilution",#N/A,TRUE,"Merger";"comparison credit stats",#N/A,TRUE,"Merger";"pf credit stats",#N/A,TRUE,"Merger";"pf sheets",#N/A,TRUE,"Merger"}</definedName>
    <definedName name="dfgdagfd">{"away stand alones",#N/A,FALSE,"Target"}</definedName>
    <definedName name="dfgdfg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dfgdfgdfg" hidden="1">{#N/A,#N/A,FALSE,"Assump";#N/A,#N/A,FALSE,"Income";#N/A,#N/A,FALSE,"Balance";#N/A,#N/A,FALSE,"DCF Pump";#N/A,#N/A,FALSE,"Trans Assump";#N/A,#N/A,FALSE,"Combined Income";#N/A,#N/A,FALSE,"Combined Balance"}</definedName>
    <definedName name="dfgdg">{"casespecific",#N/A,FALSE,"Assumptions"}</definedName>
    <definedName name="dfgds" hidden="1">38922.8233796296</definedName>
    <definedName name="dfgh" hidden="1">{"Frequency Graph",#N/A,FALSE,"Trend";"Loss Cost Graph",#N/A,FALSE,"Trend";"Severity Trend Graph",#N/A,FALSE,"Trend"}</definedName>
    <definedName name="dfgh_1" hidden="1">{"Frequency Graph",#N/A,FALSE,"Trend";"Loss Cost Graph",#N/A,FALSE,"Trend";"Severity Trend Graph",#N/A,FALSE,"Trend"}</definedName>
    <definedName name="dfgh_1_1" hidden="1">{"Frequency Graph",#N/A,FALSE,"Trend";"Loss Cost Graph",#N/A,FALSE,"Trend";"Severity Trend Graph",#N/A,FALSE,"Trend"}</definedName>
    <definedName name="dfgh_1_2" hidden="1">{"Frequency Graph",#N/A,FALSE,"Trend";"Loss Cost Graph",#N/A,FALSE,"Trend";"Severity Trend Graph",#N/A,FALSE,"Trend"}</definedName>
    <definedName name="dfgh_1_3" hidden="1">{"Frequency Graph",#N/A,FALSE,"Trend";"Loss Cost Graph",#N/A,FALSE,"Trend";"Severity Trend Graph",#N/A,FALSE,"Trend"}</definedName>
    <definedName name="dfgh_1_4" hidden="1">{"Frequency Graph",#N/A,FALSE,"Trend";"Loss Cost Graph",#N/A,FALSE,"Trend";"Severity Trend Graph",#N/A,FALSE,"Trend"}</definedName>
    <definedName name="dfgh_1_5" hidden="1">{"Frequency Graph",#N/A,FALSE,"Trend";"Loss Cost Graph",#N/A,FALSE,"Trend";"Severity Trend Graph",#N/A,FALSE,"Trend"}</definedName>
    <definedName name="dfgh_2" hidden="1">{"Frequency Graph",#N/A,FALSE,"Trend";"Loss Cost Graph",#N/A,FALSE,"Trend";"Severity Trend Graph",#N/A,FALSE,"Trend"}</definedName>
    <definedName name="dfgh_2_1" hidden="1">{"Frequency Graph",#N/A,FALSE,"Trend";"Loss Cost Graph",#N/A,FALSE,"Trend";"Severity Trend Graph",#N/A,FALSE,"Trend"}</definedName>
    <definedName name="dfgh_2_2" hidden="1">{"Frequency Graph",#N/A,FALSE,"Trend";"Loss Cost Graph",#N/A,FALSE,"Trend";"Severity Trend Graph",#N/A,FALSE,"Trend"}</definedName>
    <definedName name="dfgh_2_3" hidden="1">{"Frequency Graph",#N/A,FALSE,"Trend";"Loss Cost Graph",#N/A,FALSE,"Trend";"Severity Trend Graph",#N/A,FALSE,"Trend"}</definedName>
    <definedName name="dfgh_2_4" hidden="1">{"Frequency Graph",#N/A,FALSE,"Trend";"Loss Cost Graph",#N/A,FALSE,"Trend";"Severity Trend Graph",#N/A,FALSE,"Trend"}</definedName>
    <definedName name="dfgh_2_5" hidden="1">{"Frequency Graph",#N/A,FALSE,"Trend";"Loss Cost Graph",#N/A,FALSE,"Trend";"Severity Trend Graph",#N/A,FALSE,"Trend"}</definedName>
    <definedName name="dfgh_3" hidden="1">{"Frequency Graph",#N/A,FALSE,"Trend";"Loss Cost Graph",#N/A,FALSE,"Trend";"Severity Trend Graph",#N/A,FALSE,"Trend"}</definedName>
    <definedName name="dfgh_3_1" hidden="1">{"Frequency Graph",#N/A,FALSE,"Trend";"Loss Cost Graph",#N/A,FALSE,"Trend";"Severity Trend Graph",#N/A,FALSE,"Trend"}</definedName>
    <definedName name="dfgh_3_2" hidden="1">{"Frequency Graph",#N/A,FALSE,"Trend";"Loss Cost Graph",#N/A,FALSE,"Trend";"Severity Trend Graph",#N/A,FALSE,"Trend"}</definedName>
    <definedName name="dfgh_3_3" hidden="1">{"Frequency Graph",#N/A,FALSE,"Trend";"Loss Cost Graph",#N/A,FALSE,"Trend";"Severity Trend Graph",#N/A,FALSE,"Trend"}</definedName>
    <definedName name="dfgh_3_4" hidden="1">{"Frequency Graph",#N/A,FALSE,"Trend";"Loss Cost Graph",#N/A,FALSE,"Trend";"Severity Trend Graph",#N/A,FALSE,"Trend"}</definedName>
    <definedName name="dfgh_3_5" hidden="1">{"Frequency Graph",#N/A,FALSE,"Trend";"Loss Cost Graph",#N/A,FALSE,"Trend";"Severity Trend Graph",#N/A,FALSE,"Trend"}</definedName>
    <definedName name="dfgh_4" hidden="1">{"Frequency Graph",#N/A,FALSE,"Trend";"Loss Cost Graph",#N/A,FALSE,"Trend";"Severity Trend Graph",#N/A,FALSE,"Trend"}</definedName>
    <definedName name="dfgh_4_1" hidden="1">{"Frequency Graph",#N/A,FALSE,"Trend";"Loss Cost Graph",#N/A,FALSE,"Trend";"Severity Trend Graph",#N/A,FALSE,"Trend"}</definedName>
    <definedName name="dfgh_4_2" hidden="1">{"Frequency Graph",#N/A,FALSE,"Trend";"Loss Cost Graph",#N/A,FALSE,"Trend";"Severity Trend Graph",#N/A,FALSE,"Trend"}</definedName>
    <definedName name="dfgh_4_3" hidden="1">{"Frequency Graph",#N/A,FALSE,"Trend";"Loss Cost Graph",#N/A,FALSE,"Trend";"Severity Trend Graph",#N/A,FALSE,"Trend"}</definedName>
    <definedName name="dfgh_4_4" hidden="1">{"Frequency Graph",#N/A,FALSE,"Trend";"Loss Cost Graph",#N/A,FALSE,"Trend";"Severity Trend Graph",#N/A,FALSE,"Trend"}</definedName>
    <definedName name="dfgh_4_5" hidden="1">{"Frequency Graph",#N/A,FALSE,"Trend";"Loss Cost Graph",#N/A,FALSE,"Trend";"Severity Trend Graph",#N/A,FALSE,"Trend"}</definedName>
    <definedName name="dfgh_5" hidden="1">{"Frequency Graph",#N/A,FALSE,"Trend";"Loss Cost Graph",#N/A,FALSE,"Trend";"Severity Trend Graph",#N/A,FALSE,"Trend"}</definedName>
    <definedName name="dfgh_5_1" hidden="1">{"Frequency Graph",#N/A,FALSE,"Trend";"Loss Cost Graph",#N/A,FALSE,"Trend";"Severity Trend Graph",#N/A,FALSE,"Trend"}</definedName>
    <definedName name="dfgh_5_2" hidden="1">{"Frequency Graph",#N/A,FALSE,"Trend";"Loss Cost Graph",#N/A,FALSE,"Trend";"Severity Trend Graph",#N/A,FALSE,"Trend"}</definedName>
    <definedName name="dfgh_5_3" hidden="1">{"Frequency Graph",#N/A,FALSE,"Trend";"Loss Cost Graph",#N/A,FALSE,"Trend";"Severity Trend Graph",#N/A,FALSE,"Trend"}</definedName>
    <definedName name="dfgh_5_4" hidden="1">{"Frequency Graph",#N/A,FALSE,"Trend";"Loss Cost Graph",#N/A,FALSE,"Trend";"Severity Trend Graph",#N/A,FALSE,"Trend"}</definedName>
    <definedName name="dfgh_5_5" hidden="1">{"Frequency Graph",#N/A,FALSE,"Trend";"Loss Cost Graph",#N/A,FALSE,"Trend";"Severity Trend Graph",#N/A,FALSE,"Trend"}</definedName>
    <definedName name="dfgnbdfn" hidden="1">{"Full-model",#N/A,FALSE,"ProForma-ASPT"}</definedName>
    <definedName name="dfgwpfjm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df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dfhdhhdh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dfhdfjdf" hidden="1">#REF!</definedName>
    <definedName name="DFHFDHFDH" hidden="1">{#N/A,#N/A,FALSE,"Operations";#N/A,#N/A,FALSE,"Financials"}</definedName>
    <definedName name="DFHFDHFDH_1" hidden="1">{#N/A,#N/A,FALSE,"Operations";#N/A,#N/A,FALSE,"Financials"}</definedName>
    <definedName name="dfhfh" hidden="1">#REF!</definedName>
    <definedName name="dfhgfgdjgd" hidden="1">{"Matrix",#N/A,FALSE,"ACQMTRX";"Fees",#N/A,FALSE,"ACQMTRX"}</definedName>
    <definedName name="dfhgfhgf">!#REF!</definedName>
    <definedName name="dfh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s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ht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ü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iwe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j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k" hidden="1">{"incomemth",#N/A,TRUE,"forecast00";"incomepercentmth",#N/A,TRUE,"forecast00";"balancemth",#N/A,TRUE,"forecast00";"cashmth",#N/A,TRUE,"forecast00";"covenantmth",#N/A,TRUE,"forecast00"}</definedName>
    <definedName name="dfjl" hidden="1">{"bs",#N/A,FALSE,"SCF"}</definedName>
    <definedName name="dfjsld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nj" hidden="1">{"Valuation",#N/A,FALSE,"ProForma-ASPT"}</definedName>
    <definedName name="dfr" hidden="1">{#N/A,#N/A,FALSE,"Pharm";#N/A,#N/A,FALSE,"WWCM"}</definedName>
    <definedName name="dfrafsd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dfs" hidden="1">{#N/A,#N/A,FALSE,"inc state";#N/A,#N/A,FALSE,"Products";#N/A,#N/A,FALSE,"bal sht"}</definedName>
    <definedName name="dfsa" hidden="1">#REF!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sa" hidden="1">#REF!</definedName>
    <definedName name="dfsd">!#REF!</definedName>
    <definedName name="dfsdf">!#REF!</definedName>
    <definedName name="dfsdfsdf" hidden="1">{#N/A,#N/A,FALSE,"CNS_ADJ";"Balance Consolidado",#N/A,FALSE,"BCEC_CNS";#N/A,#N/A,FALSE,"USGAAP_ADJ"}</definedName>
    <definedName name="dfsdfsdfsd" hidden="1">{#N/A,#N/A,FALSE,"CNS_ADJ";"Balance Consolidado",#N/A,FALSE,"BCEC_CNS";#N/A,#N/A,FALSE,"USGAAP_ADJ"}</definedName>
    <definedName name="dfsdsaaa">!#REF!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sdf" hidden="1">#REF!</definedName>
    <definedName name="dfsgdf" hidden="1">{"'08-14'!$A$3:$I$112"}</definedName>
    <definedName name="dg">{"comp1",#N/A,FALSE,"COMPS";"footnotes",#N/A,FALSE,"COMPS"}</definedName>
    <definedName name="dgäsd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dgd" hidden="1">{#N/A,#N/A,FALSE,"BL08 - PL3 Combined";#N/A,#N/A,FALSE,"BL08 - PL3 Par Mts Comb";#N/A,#N/A,FALSE,"BL08 - PL3 CFL Comb";#N/A,#N/A,FALSE,"BL08 - PL3 PAR Comb";#N/A,#N/A,FALSE,"BL08 - PL3 Repack Comb";#N/A,#N/A,FALSE,"BL08 - PL3 SB ELP Comb"}</definedName>
    <definedName name="dgdfgdgfdg" hidden="1">{"hiden",#N/A,FALSE,"14";"hidden",#N/A,FALSE,"16";"hidden",#N/A,FALSE,"18";"hidden",#N/A,FALSE,"20"}</definedName>
    <definedName name="dgdfgdgfdg_1" hidden="1">{"hiden",#N/A,FALSE,"14";"hidden",#N/A,FALSE,"16";"hidden",#N/A,FALSE,"18";"hidden",#N/A,FALSE,"20"}</definedName>
    <definedName name="dgdfgfd" hidden="1">{"up stand alones",#N/A,FALSE,"Acquiror"}</definedName>
    <definedName name="dgdfgfd_1" hidden="1">{"up stand alones",#N/A,FALSE,"Acquiror"}</definedName>
    <definedName name="dgdg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dgdg_1" hidden="1">{#N/A,#N/A,FALSE,"Calc";#N/A,#N/A,FALSE,"Sensitivity";#N/A,#N/A,FALSE,"LT Earn.Dil.";#N/A,#N/A,FALSE,"Dil. AVP"}</definedName>
    <definedName name="dgdgdfg" hidden="1">{"away stand alones",#N/A,FALSE,"Target"}</definedName>
    <definedName name="dgdgdfg_1" hidden="1">{"away stand alones",#N/A,FALSE,"Target"}</definedName>
    <definedName name="dgdgdgfd" hidden="1">{#N/A,#N/A,FALSE,"Operations";#N/A,#N/A,FALSE,"Financials"}</definedName>
    <definedName name="dgdgdgfd_1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dgfdg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fdgfdgfd_1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gss_1" hidden="1">{"consolidated",#N/A,FALSE,"Sheet1";"cms",#N/A,FALSE,"Sheet1";"fse",#N/A,FALSE,"Sheet1"}</definedName>
    <definedName name="dgdsgdsg" hidden="1">{"comps2",#N/A,FALSE,"AERO";"footnotes",#N/A,FALSE,"AERO"}</definedName>
    <definedName name="dgdsgdsg_1" hidden="1">{"comps2",#N/A,FALSE,"AERO";"footnotes",#N/A,FALSE,"AERO"}</definedName>
    <definedName name="dgdsopdgj">#REF!</definedName>
    <definedName name="dgfbdfyj" hidden="1">{"Full-model",#N/A,FALSE,"ProForma-ASPT"}</definedName>
    <definedName name="dgfdgfdg" hidden="1">{#N/A,#N/A,FALSE,"Calc";#N/A,#N/A,FALSE,"Sensitivity";#N/A,#N/A,FALSE,"LT Earn.Dil.";#N/A,#N/A,FALSE,"Dil. AVP"}</definedName>
    <definedName name="dgfdgfdg_1" hidden="1">{#N/A,#N/A,FALSE,"Calc";#N/A,#N/A,FALSE,"Sensitivity";#N/A,#N/A,FALSE,"LT Earn.Dil.";#N/A,#N/A,FALSE,"Dil. AVP"}</definedName>
    <definedName name="dgfhgf" hidden="1">{#N/A,#N/A,FALSE,"ORIX CSC"}</definedName>
    <definedName name="dgfjdgjd" hidden="1">#REF!</definedName>
    <definedName name="DGFMASEH" hidden="1">{"'גיליון1'!$W$156:$AB$173","'גיליון1'!$S$154:$AB$158"}</definedName>
    <definedName name="dgndhgn" hidden="1">#REF!</definedName>
    <definedName name="dhdh" hidden="1">{"'표지'!$B$5"}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hgndn" hidden="1">#REF!</definedName>
    <definedName name="dhhdhh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dhhdhh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dhjhjhfg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DI_Criteria">#REF!</definedName>
    <definedName name="DI1_Criteria">#REF!</definedName>
    <definedName name="Diable" hidden="1">{#N/A,#N/A,FALSE,"Operations";#N/A,#N/A,FALSE,"Financials"}</definedName>
    <definedName name="Diable_1" hidden="1">{#N/A,#N/A,FALSE,"Operations";#N/A,#N/A,FALSE,"Financials"}</definedName>
    <definedName name="Differences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DIH_2011">#REF!</definedName>
    <definedName name="DIH_2012">#REF!</definedName>
    <definedName name="DIH_2013">#REF!</definedName>
    <definedName name="DIH_2014">#REF!</definedName>
    <definedName name="DILUT_ADJUST" hidden="1">"DILUT_ADJUST"</definedName>
    <definedName name="DILUT_EPS_EXCL" hidden="1">"DILUT_EPS_EXCL"</definedName>
    <definedName name="DILUT_EPS_INCL" hidden="1">"DILUT_EPS_INCL"</definedName>
    <definedName name="DILUT_NORMAL_EPS" hidden="1">"DILUT_NORMAL_EPS"</definedName>
    <definedName name="DILUT_WEIGHT" hidden="1">"DILUT_WEIGHT"</definedName>
    <definedName name="direcotors" hidden="1">{#N/A,#N/A,FALSE,"Sensitivity"}</definedName>
    <definedName name="direcotors_1" hidden="1">{#N/A,#N/A,FALSE,"Sensitivity"}</definedName>
    <definedName name="Direct_Headcount_Actual">OFFSET(#REF!,0,#REF!,1,#REF!)</definedName>
    <definedName name="Direct_Headcount_Latest_Budget">OFFSET(#REF!,0,#REF!,1,#REF!)</definedName>
    <definedName name="Direct_Headcount_Prior_Year">OFFSET(#REF!,0,#REF!,1,#REF!)</definedName>
    <definedName name="Direct_Savings_from_ASP_strategy">#REF!</definedName>
    <definedName name="directindirect">#REF!</definedName>
    <definedName name="Directors">#REF!</definedName>
    <definedName name="DISCONT_OPER" hidden="1">"DISCONT_OPER"</definedName>
    <definedName name="Discount" hidden="1">#REF!</definedName>
    <definedName name="Discounted_Cash_Flow">#REF!</definedName>
    <definedName name="DiscountProduct">#REF!</definedName>
    <definedName name="display_area_2" hidden="1">#REF!</definedName>
    <definedName name="display_unit">"($MM)"</definedName>
    <definedName name="DISPOSAL" hidden="1">{#N/A,#N/A,FALSE,"Sensitivity"}</definedName>
    <definedName name="DISPOSAL_1" hidden="1">{#N/A,#N/A,FALSE,"Sensitivity"}</definedName>
    <definedName name="Disruption" hidden="1">39482.4587152778</definedName>
    <definedName name="Dist_Africa">#REF!</definedName>
    <definedName name="DistrChannel" hidden="1">#REF!</definedName>
    <definedName name="Div">#REF!</definedName>
    <definedName name="Div_Industrial" hidden="1">{"adj95mult",#N/A,FALSE,"COMPCO";"adj95est",#N/A,FALSE,"COMPCO"}</definedName>
    <definedName name="Div_k">#REF!</definedName>
    <definedName name="Div_m">#REF!</definedName>
    <definedName name="DivFpb" hidden="1">#REF!</definedName>
    <definedName name="DIVID_SHARE" hidden="1">"DIVID_SHARE"</definedName>
    <definedName name="Dividends__intra_group">#REF!</definedName>
    <definedName name="Dividends_external">#REF!</definedName>
    <definedName name="Division">#REF!</definedName>
    <definedName name="DIVISIONS">#REF!</definedName>
    <definedName name="DivTot00">#REF!</definedName>
    <definedName name="DivTot97">#REF!</definedName>
    <definedName name="DivTot98">#REF!</definedName>
    <definedName name="DivTot99">#REF!</definedName>
    <definedName name="DJ" hidden="1">#REF!</definedName>
    <definedName name="DJ_AK">!#REF!</definedName>
    <definedName name="DJ_VJ">!#REF!</definedName>
    <definedName name="DJ_VJ1">!#REF!</definedName>
    <definedName name="DJ_VM">!#REF!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fka" hidden="1">{#N/A,#N/A,FALSE,"Cover";#N/A,#N/A,FALSE,"Summary";#N/A,#N/A,FALSE,"Monthly";#N/A,#N/A,FALSE,"2002";#N/A,#N/A,FALSE,"Main";#N/A,#N/A,FALSE,"Bridge 2002";#N/A,#N/A,FALSE,"Bridge-global";#N/A,#N/A,FALSE,"ALL"}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hfaoifna" hidden="1">{"first",#N/A,FALSE,"1st qtr";"second",#N/A,FALSE,"2nd Qtr";"third",#N/A,FALSE,"3rd Qtr";"fourth",#N/A,FALSE,"4th qtr";"year",#N/A,FALSE,"total year"}</definedName>
    <definedName name="DJKDNF" hidden="1">{"'Demand Units'!$X$11:$AD$45"}</definedName>
    <definedName name="djksljd" hidden="1">{#N/A,#N/A,FALSE,"Other";#N/A,#N/A,FALSE,"Ace";#N/A,#N/A,FALSE,"Derm"}</definedName>
    <definedName name="d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fjdf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gahirghigf" hidden="1">{#N/A,#N/A,FALSE,"Pharm";#N/A,#N/A,FALSE,"WWCM"}</definedName>
    <definedName name="dkj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" hidden="1">{#N/A,#N/A,FALSE,"Sheet1"}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E_Dirty" hidden="1">"False"</definedName>
    <definedName name="DME_DocumentFlags" hidden="1">"1"</definedName>
    <definedName name="DME_DocumentID" hidden="1">"::ODMA\DME-MSE\London-44356"</definedName>
    <definedName name="DME_DocumentOpened" hidden="1">"True"</definedName>
    <definedName name="DME_DocumentTitle" hidden="1">"London-44356 - impress model"</definedName>
    <definedName name="DME_LocalFile" hidden="1">"True"</definedName>
    <definedName name="DME_NextWindowNumber" hidden="1">"2"</definedName>
    <definedName name="DME_ODMALinksCount" hidden="1">"1"</definedName>
    <definedName name="Do_you_wish_to_include_timeliness_and_adequacy_calculation?">#REF!</definedName>
    <definedName name="DoCoMo" hidden="1">{"test2",#N/A,TRUE,"Prices"}</definedName>
    <definedName name="DoCoMo_1" hidden="1">{"test2",#N/A,TRUE,"Prices"}</definedName>
    <definedName name="DoCoMo_1_1" hidden="1">{"test2",#N/A,TRUE,"Prices"}</definedName>
    <definedName name="DoCoMo_1_2" hidden="1">{"test2",#N/A,TRUE,"Prices"}</definedName>
    <definedName name="DoCoMo_1_3" hidden="1">{"test2",#N/A,TRUE,"Prices"}</definedName>
    <definedName name="DoCoMo_1_4" hidden="1">{"test2",#N/A,TRUE,"Prices"}</definedName>
    <definedName name="DoCoMo_1_5" hidden="1">{"test2",#N/A,TRUE,"Prices"}</definedName>
    <definedName name="DoCoMo_2" hidden="1">{"test2",#N/A,TRUE,"Prices"}</definedName>
    <definedName name="DoCoMo_2_1" hidden="1">{"test2",#N/A,TRUE,"Prices"}</definedName>
    <definedName name="DoCoMo_2_2" hidden="1">{"test2",#N/A,TRUE,"Prices"}</definedName>
    <definedName name="DoCoMo_2_3" hidden="1">{"test2",#N/A,TRUE,"Prices"}</definedName>
    <definedName name="DoCoMo_2_4" hidden="1">{"test2",#N/A,TRUE,"Prices"}</definedName>
    <definedName name="DoCoMo_2_5" hidden="1">{"test2",#N/A,TRUE,"Prices"}</definedName>
    <definedName name="DoCoMo_3" hidden="1">{"test2",#N/A,TRUE,"Prices"}</definedName>
    <definedName name="DoCoMo_3_1" hidden="1">{"test2",#N/A,TRUE,"Prices"}</definedName>
    <definedName name="DoCoMo_3_2" hidden="1">{"test2",#N/A,TRUE,"Prices"}</definedName>
    <definedName name="DoCoMo_3_3" hidden="1">{"test2",#N/A,TRUE,"Prices"}</definedName>
    <definedName name="DoCoMo_3_4" hidden="1">{"test2",#N/A,TRUE,"Prices"}</definedName>
    <definedName name="DoCoMo_3_5" hidden="1">{"test2",#N/A,TRUE,"Prices"}</definedName>
    <definedName name="DoCoMo_4" hidden="1">{"test2",#N/A,TRUE,"Prices"}</definedName>
    <definedName name="DoCoMo_4_1" hidden="1">{"test2",#N/A,TRUE,"Prices"}</definedName>
    <definedName name="DoCoMo_4_2" hidden="1">{"test2",#N/A,TRUE,"Prices"}</definedName>
    <definedName name="DoCoMo_4_3" hidden="1">{"test2",#N/A,TRUE,"Prices"}</definedName>
    <definedName name="DoCoMo_4_4" hidden="1">{"test2",#N/A,TRUE,"Prices"}</definedName>
    <definedName name="DoCoMo_4_5" hidden="1">{"test2",#N/A,TRUE,"Prices"}</definedName>
    <definedName name="DoCoMo_5" hidden="1">{"test2",#N/A,TRUE,"Prices"}</definedName>
    <definedName name="DoCoMo_5_1" hidden="1">{"test2",#N/A,TRUE,"Prices"}</definedName>
    <definedName name="DoCoMo_5_2" hidden="1">{"test2",#N/A,TRUE,"Prices"}</definedName>
    <definedName name="DoCoMo_5_3" hidden="1">{"test2",#N/A,TRUE,"Prices"}</definedName>
    <definedName name="DoCoMo_5_4" hidden="1">{"test2",#N/A,TRUE,"Prices"}</definedName>
    <definedName name="DoCoMo_5_5" hidden="1">{"test2",#N/A,TRUE,"Prices"}</definedName>
    <definedName name="DocType" localSheetId="9">Word</definedName>
    <definedName name="DocumentLine">#REF!</definedName>
    <definedName name="DocumentLines">#REF!</definedName>
    <definedName name="DocumentName" hidden="1">"b1"</definedName>
    <definedName name="DoD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doh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ONNA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ee2T">!#REF!</definedName>
    <definedName name="doug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down">#REF!</definedName>
    <definedName name="down99">#REF!</definedName>
    <definedName name="downb">#REF!</definedName>
    <definedName name="downc">#REF!</definedName>
    <definedName name="downpayment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P" hidden="1">{"'Leading KPI'!$A$1:$P$33","'Leading KPI'!$A$1:$P$33"}</definedName>
    <definedName name="DPO_2011">#REF!</definedName>
    <definedName name="DPO_2012">#REF!</definedName>
    <definedName name="DPO_2013">#REF!</definedName>
    <definedName name="DPO_2014">#REF!</definedName>
    <definedName name="DPS_Curr_Yr">#REF!</definedName>
    <definedName name="DPS_Lst_Yr">#REF!</definedName>
    <definedName name="DPS_Next_Yr">#REF!</definedName>
    <definedName name="dq" hidden="1">{#N/A,#N/A,TRUE,"Cover sheet";#N/A,#N/A,TRUE,"DCF analysis";#N/A,#N/A,TRUE,"WACC calculation"}</definedName>
    <definedName name="DQAssA_D99">#REF!</definedName>
    <definedName name="DQAssDocMngt99">#REF!</definedName>
    <definedName name="dr6u" hidden="1">{#N/A,#N/A,FALSE,"Assessment";#N/A,#N/A,FALSE,"Staffing";#N/A,#N/A,FALSE,"Hires";#N/A,#N/A,FALSE,"Assumptions"}</definedName>
    <definedName name="Draft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DRAFT_RCnum">#REF!</definedName>
    <definedName name="DraftStamp">#REF!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eyer" hidden="1">{"FCB_ALL",#N/A,FALSE,"FCB"}</definedName>
    <definedName name="drivers">#REF!</definedName>
    <definedName name="drivers_old">#REF!</definedName>
    <definedName name="drüber">#REF!</definedName>
    <definedName name="Druck1" localSheetId="9">#REF!</definedName>
    <definedName name="Drucken" localSheetId="9">#REF!</definedName>
    <definedName name="DS" hidden="1">{#N/A,#N/A,FALSE,"초도품";#N/A,#N/A,FALSE,"초도품 (2)";#N/A,#N/A,FALSE,"초도품 (3)";#N/A,#N/A,FALSE,"초도품 (4)";#N/A,#N/A,FALSE,"초도품 (5)";#N/A,#N/A,FALSE,"초도품 (6)"}</definedName>
    <definedName name="DSA" hidden="1">{#N/A,#N/A,FALSE,"을지 (4)";#N/A,#N/A,FALSE,"을지 (5)";#N/A,#N/A,FALSE,"을지 (6)"}</definedName>
    <definedName name="DSA1a" hidden="1">{#N/A,#N/A,FALSE,"을지 (4)";#N/A,#N/A,FALSE,"을지 (5)";#N/A,#N/A,FALSE,"을지 (6)"}</definedName>
    <definedName name="DSaa" hidden="1">{#N/A,#N/A,FALSE,"초도품";#N/A,#N/A,FALSE,"초도품 (2)";#N/A,#N/A,FALSE,"초도품 (3)";#N/A,#N/A,FALSE,"초도품 (4)";#N/A,#N/A,FALSE,"초도품 (5)";#N/A,#N/A,FALSE,"초도품 (6)"}</definedName>
    <definedName name="DSAaa" hidden="1">{#N/A,#N/A,FALSE,"을지 (4)";#N/A,#N/A,FALSE,"을지 (5)";#N/A,#N/A,FALSE,"을지 (6)"}</definedName>
    <definedName name="dsaaasasas">!#REF!</definedName>
    <definedName name="dsad" hidden="1">{"'Model'!$A$1:$N$53"}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d" hidden="1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dscds" hidden="1">{"'Model'!$A$1:$N$53"}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sdg">!#REF!</definedName>
    <definedName name="dsds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dsdsddsdsd" hidden="1">{#N/A,#N/A,FALSE,"Sheet1"}</definedName>
    <definedName name="dse" hidden="1">{#N/A,#N/A,FALSE,"Model";#N/A,#N/A,FALSE,"Gen Pts &amp; Rts 2000";#N/A,#N/A,FALSE,"AcqsAss";#N/A,#N/A,FALSE,"Acqs &amp; De Novos"}</definedName>
    <definedName name="dsewe" localSheetId="9">IF(adaeddddddddddd=20,INDEX('Cashflow 2025'!aadadada,20),0)</definedName>
    <definedName name="dsf" localSheetId="9" hidden="1">#REF!</definedName>
    <definedName name="dsf" hidden="1">[7]Tradesum!$A$13:$A$22</definedName>
    <definedName name="dsfd" hidden="1">{#N/A,#N/A,FALSE,"Aging Summary";#N/A,#N/A,FALSE,"Ratio Analysis";#N/A,#N/A,FALSE,"Test 120 Day Accts";#N/A,#N/A,FALSE,"Tickmarks"}</definedName>
    <definedName name="dsfdtf" hidden="1">{#N/A,#N/A,FALSE,"Tracking";#N/A,#N/A,FALSE,"Fixedctm";#N/A,#N/A,FALSE,"CCI";#N/A,#N/A,FALSE,"Headcount - FTE's"}</definedName>
    <definedName name="dsfgdsgfsdfg" hidden="1">{"'Plan_vs_Actual'!$B$3:$U$27"}</definedName>
    <definedName name="dsfgf" hidden="1">{"'Plan_vs_Actual'!$B$3:$U$27"}</definedName>
    <definedName name="dsfsafd" hidden="1">{#N/A,#N/A,FALSE,"A";#N/A,#N/A,FALSE,"B"}</definedName>
    <definedName name="dsfsd">!#REF!</definedName>
    <definedName name="dsfsdf" hidden="1">{#N/A,#N/A,FALSE,"CNS_ADJ";"Balance Consolidado",#N/A,FALSE,"BCEC_CNS";#N/A,#N/A,FALSE,"USGAAP_ADJ"}</definedName>
    <definedName name="dsfsffss" hidden="1">{#N/A,#N/A,FALSE,"Pharm";#N/A,#N/A,FALSE,"WWCM"}</definedName>
    <definedName name="dsfwear" hidden="1">0</definedName>
    <definedName name="dsg" hidden="1">{#N/A,#N/A,FALSE,"Calc";#N/A,#N/A,FALSE,"Sensitivity";#N/A,#N/A,FALSE,"LT Earn.Dil.";#N/A,#N/A,FALSE,"Dil. AVP"}</definedName>
    <definedName name="dsg_1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HHiddenYear503" hidden="1">#REF!</definedName>
    <definedName name="DSHiddenYear1" hidden="1">#REF!</definedName>
    <definedName name="DSHiddenYear2" hidden="1">#REF!</definedName>
    <definedName name="DSHiddenYear3" hidden="1">#REF!</definedName>
    <definedName name="DSHiddenYear4" hidden="1">#REF!</definedName>
    <definedName name="DSHiddenYear500" hidden="1">#REF!</definedName>
    <definedName name="DSHiddenYear502" hidden="1">#REF!</definedName>
    <definedName name="DSHiddenYear504" hidden="1">#REF!</definedName>
    <definedName name="DSind505" hidden="1">#REF!</definedName>
    <definedName name="DSInd507" hidden="1">#REF!</definedName>
    <definedName name="DSInd508" hidden="1">#REF!</definedName>
    <definedName name="DSInd509" hidden="1">#REF!</definedName>
    <definedName name="DSIndHiddenYear1" hidden="1">#REF!</definedName>
    <definedName name="DSIndHiddenYear2" hidden="1">#REF!</definedName>
    <definedName name="DSIndHiddenYear3" hidden="1">#REF!</definedName>
    <definedName name="DSIndHiddenYear4" hidden="1">#REF!</definedName>
    <definedName name="DSIndHistHiddenYear1" hidden="1">#REF!</definedName>
    <definedName name="DSIndHistHiddenYear2" hidden="1">#REF!</definedName>
    <definedName name="DSIndHistHiddenYear3" hidden="1">#REF!</definedName>
    <definedName name="DSIndHistHiddenYear4" hidden="1">#REF!</definedName>
    <definedName name="DSIndHistHiddenYear5" hidden="1">#REF!</definedName>
    <definedName name="DsLink_DistDueBack" hidden="1">""</definedName>
    <definedName name="DsLink_DistEmailFrom" hidden="1">"richard_tse@dell.ca"</definedName>
    <definedName name="DsLink_DistEmailMessage" hidden="1">"You have received a Distributed Spreadsheet.  Please open Excel and select the menu option, Distributed Spreadsheet, Receive and Open Spreadsheet."</definedName>
    <definedName name="DsLink_DistEmailReturnTo" hidden="1">"richard_tse@dell.ca"</definedName>
    <definedName name="DsLink_DistEmailSubject" hidden="1">"Distributed Spreadsheet Received"</definedName>
    <definedName name="DsLink_DistInstruction" hidden="1">"You have received a Distributed Spreadsheet that needs to be completed and returned."</definedName>
    <definedName name="dslögero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O" hidden="1">{#N/A,#N/A,TRUE,"index";#N/A,#N/A,TRUE,"Summary";#N/A,#N/A,TRUE,"Continuing Business";#N/A,#N/A,TRUE,"Disposals";#N/A,#N/A,TRUE,"Acquisitions";#N/A,#N/A,TRUE,"Actual &amp; Plan Reconciliation"}</definedName>
    <definedName name="DSO_2011">#REF!</definedName>
    <definedName name="DSO_2012">#REF!</definedName>
    <definedName name="DSO_2013">#REF!</definedName>
    <definedName name="DSO_2014">#REF!</definedName>
    <definedName name="DSOlookup">#REF!</definedName>
    <definedName name="DSOlookup2">#REF!</definedName>
    <definedName name="dss" hidden="1">{#N/A,#N/A,FALSE,"ACQ_GRAPHS";#N/A,#N/A,FALSE,"T_1 GRAPHS";#N/A,#N/A,FALSE,"T_2 GRAPHS";#N/A,#N/A,FALSE,"COMB_GRAPHS"}</definedName>
    <definedName name="dsss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zfgdb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tfdf">!#REF!</definedName>
    <definedName name="dtuk" hidden="1">{"Valuation",#N/A,FALSE,"ProForma-ASPT"}</definedName>
    <definedName name="DTVyrs">#REF!</definedName>
    <definedName name="dtyjudtryr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dtyk" hidden="1">{"Full-model",#N/A,FALSE,"ProForma-ASPT"}</definedName>
    <definedName name="DÜ">#REF!</definedName>
    <definedName name="Dü2">#REF!</definedName>
    <definedName name="dumb" hidden="1">{"charmin",#N/A,FALSE,"FMAM II"}</definedName>
    <definedName name="dumber" hidden="1">{"charmin",#N/A,FALSE,"FMAM II"}</definedName>
    <definedName name="dummy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nno" hidden="1">#REF!</definedName>
    <definedName name="dvdfv" hidden="1">{"VWJECAN",#N/A,FALSE,"D"}</definedName>
    <definedName name="dvg">!#REF!</definedName>
    <definedName name="dvv" hidden="1">{#N/A,#N/A,TRUE,"NIE_C";#N/A,#N/A,TRUE,"NIE";#N/A,#N/A,TRUE,"NIE_D";#N/A,#N/A,TRUE,"NIE_D_CC";#N/A,#N/A,TRUE,"HEA -- EXP"}</definedName>
    <definedName name="dwcwc" hidden="1">{#N/A,#N/A,FALSE,"Assump";#N/A,#N/A,FALSE,"Income";#N/A,#N/A,FALSE,"Balance";#N/A,#N/A,FALSE,"DCF Pump";#N/A,#N/A,FALSE,"Trans Assump";#N/A,#N/A,FALSE,"Combined Income";#N/A,#N/A,FALSE,"Combined Balance"}</definedName>
    <definedName name="dwqw">!#REF!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NO">"TARGET"</definedName>
    <definedName name="dyudf" hidden="1">{#N/A,#N/A,FALSE,"Projections";#N/A,#N/A,FALSE,"Multiples Valuation";#N/A,#N/A,FALSE,"LBO";#N/A,#N/A,FALSE,"Multiples_Sensitivity";#N/A,#N/A,FALSE,"Summary"}</definedName>
    <definedName name="DZ.IndSpec_Left" hidden="1">#REF!</definedName>
    <definedName name="DZ.IndSpec_Right" hidden="1">#REF!</definedName>
    <definedName name="DZ.LTM" hidden="1">#REF!</definedName>
    <definedName name="DZ.LTMPlus" hidden="1">#REF!</definedName>
    <definedName name="dzas" hidden="1">{#N/A,#N/A,FALSE,"A";#N/A,#N/A,FALSE,"B"}</definedName>
    <definedName name="dzbvx" hidden="1">{"Full-model",#N/A,FALSE,"ProForma-ASPT"}</definedName>
    <definedName name="e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e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é" localSheetId="9" hidden="1">{"CoverMemoFROG",#N/A,FALSE,"A";"Cash_graph",#N/A,FALSE,"Frog"}</definedName>
    <definedName name="é" hidden="1">{"CoverMemoFROG",#N/A,FALSE,"A";"Cash_graph",#N/A,FALSE,"Frog"}</definedName>
    <definedName name="e0" hidden="1">{"'Demand Units'!$Z$2:$AF$53"}</definedName>
    <definedName name="E01_Sender">"0669/PREMIER7/0685/P_NOSTAL/"</definedName>
    <definedName name="E05_OrderCustom">6</definedName>
    <definedName name="E2011BudgetCTGeconsolideerd" hidden="1">"DB01;030;nsch;1"</definedName>
    <definedName name="e3eelephant" hidden="1">{"'Model'!$A$1:$N$53"}</definedName>
    <definedName name="e3fewq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5yy25y" hidden="1">{#N/A,#N/A,FALSE,"Projections";#N/A,#N/A,FALSE,"Contribution_Stock";#N/A,#N/A,FALSE,"PF_Combo_Stock";#N/A,#N/A,FALSE,"Projections";#N/A,#N/A,FALSE,"Contribution_Cash";#N/A,#N/A,FALSE,"PF_Combo_Cash";#N/A,#N/A,FALSE,"IPO_Cash"}</definedName>
    <definedName name="eaf" hidden="1">{"AnnInc",#N/A,TRUE,"Inc";"QtrInc1",#N/A,TRUE,"Inc";"Balance",#N/A,TRUE,"Bal";"Cflow",#N/A,TRUE,"Cash"}</definedName>
    <definedName name="eaga">{"up stand alones",#N/A,FALSE,"Acquiror"}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arnings" hidden="1">{#N/A,#N/A,FALSE,"Duran"}</definedName>
    <definedName name="EarningsModel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s" hidden="1">{"NOPCAPEVA",#N/A,FALSE,"Nopat";"FCFCSTAR",#N/A,FALSE,"FCFVAL";"EVAVL",#N/A,FALSE,"EVAVAL";"LEASE",#N/A,FALSE,"OpLease"}</definedName>
    <definedName name="East" hidden="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coast" hidden="1">{"FY04_Assets",#N/A,FALSE,"Fin Stmt Budget";"FY04_Liabilities",#N/A,FALSE,"Fin Stmt Budget";"FY04_Inc_Stmt",#N/A,FALSE,"Fin Stmt Budget";"FY04_SOCF",#N/A,FALSE,"Fin Stmt Budget"}</definedName>
    <definedName name="Eastern" hidden="1">{"FY03_Assets",#N/A,FALSE,"Fin Stmt Budget";"FY03_Liabilities",#N/A,FALSE,"Fin Stmt Budget";"FY03_Inc_Stmt",#N/A,FALSE,"Fin Stmt Budget";"FY03_SOCF",#N/A,FALSE,"Fin Stmt Budget"}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IT" hidden="1">"EBIT"</definedName>
    <definedName name="EBIT_10K" hidden="1">"EBIT_10K"</definedName>
    <definedName name="EBIT_10Q" hidden="1">"EBIT_10Q"</definedName>
    <definedName name="EBIT_10Q1" hidden="1">"EBIT_10Q1"</definedName>
    <definedName name="EBIT_GROWTH_1" hidden="1">"EBIT_GROWTH_1"</definedName>
    <definedName name="EBIT_GROWTH_2" hidden="1">"EBIT_GROWTH_2"</definedName>
    <definedName name="EBIT_MARGIN" hidden="1">"EBIT_MARGIN"</definedName>
    <definedName name="ebit_mult">#REF!,#REF!,#REF!,#REF!,#REF!,#REF!,#REF!,#REF!,#REF!,#REF!,#REF!,#REF!,#REF!,#REF!,#REF!,#REF!,#REF!</definedName>
    <definedName name="EBIT_OVER_IE" hidden="1">"EBIT_OVER_IE"</definedName>
    <definedName name="EBIT95">#REF!</definedName>
    <definedName name="ebit98">#REF!</definedName>
    <definedName name="ebit99">#REF!</definedName>
    <definedName name="ebita">#REF!</definedName>
    <definedName name="EBITA_internal">!#REF!</definedName>
    <definedName name="ebitapr">#REF!</definedName>
    <definedName name="ebitaug">#REF!</definedName>
    <definedName name="EBITDA">#REF!</definedName>
    <definedName name="EBITDA_10K" hidden="1">"EBITDA_10K"</definedName>
    <definedName name="EBITDA_10Q" hidden="1">"EBITDA_10Q"</definedName>
    <definedName name="EBITDA_10Q1" hidden="1">"EBITDA_10Q1"</definedName>
    <definedName name="EBITDA_CAPEX_OVER_TOTAL_IE" hidden="1">"EBITDA_CAPEX_OVER_TOTAL_IE"</definedName>
    <definedName name="EBITDA_GROWTH_1" hidden="1">"EBITDA_GROWTH_1"</definedName>
    <definedName name="EBITDA_GROWTH_2" hidden="1">"EBITDA_GROWTH_2"</definedName>
    <definedName name="EBITDA_MARGIN" hidden="1">"EBITDA_MARGIN"</definedName>
    <definedName name="EBITDA_month_actual">#REF!</definedName>
    <definedName name="EBITDA_month_budget">#REF!</definedName>
    <definedName name="EBITDA_month_delta">#REF!</definedName>
    <definedName name="EBITDA_month_previous">#REF!</definedName>
    <definedName name="ebitda_mult">#REF!,#REF!,#REF!,#REF!,#REF!,#REF!,#REF!,#REF!,#REF!,#REF!,#REF!,#REF!,#REF!,#REF!,#REF!,#REF!</definedName>
    <definedName name="EBITDA_OVER_TOTAL_IE" hidden="1">"EBITDA_OVER_TOTAL_IE"</definedName>
    <definedName name="EBITDA_year_budget">#REF!</definedName>
    <definedName name="EBITDA_year_delta">#REF!</definedName>
    <definedName name="EBITDA_year_forecast">#REF!</definedName>
    <definedName name="EBITDA_year_previous">#REF!</definedName>
    <definedName name="ebitda98">#REF!</definedName>
    <definedName name="ebitda99">#REF!</definedName>
    <definedName name="ebitdaapr">#REF!</definedName>
    <definedName name="ebitdaaug">#REF!</definedName>
    <definedName name="EBITDAChange">#REF!</definedName>
    <definedName name="ebitdadez">#REF!</definedName>
    <definedName name="ebitdafeb">#REF!</definedName>
    <definedName name="ebitdajan">#REF!</definedName>
    <definedName name="ebitdajul">#REF!</definedName>
    <definedName name="ebitdajun">#REF!</definedName>
    <definedName name="ebitdanov">#REF!</definedName>
    <definedName name="ebitdaokt">#REF!</definedName>
    <definedName name="ebitdasep">#REF!</definedName>
    <definedName name="ebitdez">#REF!</definedName>
    <definedName name="ebitfeb">#REF!</definedName>
    <definedName name="ebitjul">#REF!</definedName>
    <definedName name="ebitjun">#REF!</definedName>
    <definedName name="ebitmrz">#REF!</definedName>
    <definedName name="ebitnov">#REF!</definedName>
    <definedName name="ebitokt">#REF!</definedName>
    <definedName name="EBITSENS">#REF!</definedName>
    <definedName name="ebitsep">#REF!</definedName>
    <definedName name="ec">#REF!</definedName>
    <definedName name="ECNOFIBRAS" hidden="1">{"'PXR_6500'!$A$1:$I$124"}</definedName>
    <definedName name="ECNOFIBRAS2" hidden="1">{"'PXR_6500'!$A$1:$I$124"}</definedName>
    <definedName name="ed" hidden="1">{#N/A,#N/A,FALSE,"Inputs - Prices &amp; Forecasts"}</definedName>
    <definedName name="edc" hidden="1">#REF!</definedName>
    <definedName name="EdDivs">#REF!</definedName>
    <definedName name="ede" localSheetId="9" hidden="1">#REF!</definedName>
    <definedName name="ede" hidden="1">#REF!</definedName>
    <definedName name="EDFSDF" hidden="1">{#N/A,#N/A,FALSE,"CNS_ADJ";"Balance Consolidado",#N/A,FALSE,"BCEC_CNS";#N/A,#N/A,FALSE,"USGAAP_ADJ"}</definedName>
    <definedName name="Editable" localSheetId="9" hidden="1">#REF!,#REF!,#REF!,#REF!</definedName>
    <definedName name="Editable" hidden="1">#REF!,#REF!,#REF!,#REF!</definedName>
    <definedName name="Edition">#REF!</definedName>
    <definedName name="edl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r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Eduardo" hidden="1">{"Absatz EW Jahr",#N/A,FALSE,"EW(NB-Entw.)";"Gesamterlös EW Jahr",#N/A,FALSE,"EW(NB-Entw.)";"Nettobeitr DM_t EW Jahr",#N/A,FALSE,"EW(NB-Entw.)";"Nettobeitr TDM EW Jahr",#N/A,FALSE,"EW(NB-Entw.)"}</definedName>
    <definedName name="edward" hidden="1">{#N/A,#N/A,TRUE,"May";#N/A,#N/A,TRUE,"Charts"}</definedName>
    <definedName name="edwe">#REF!</definedName>
    <definedName name="ee" hidden="1">{"Portada",#N/A,FALSE,"Pres";"PL",#N/A,FALSE,"P&amp;L";"SFC",#N/A,FALSE,"SFC";"CE",#N/A,FALSE,"Capital Employed";"M+1",#N/A,FALSE,"Prev. (M+1)";"TRI",#N/A,FALSE,"Prev. Trim.";"YEF",#N/A,FALSE,"Prev. Fin Année"}</definedName>
    <definedName name="ee_1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" hidden="1">"D7VOUE805YNBN1DWYK9BTKPYE"</definedName>
    <definedName name="eee_1" hidden="1">{#N/A,#N/A,FALSE,"Income State.";#N/A,#N/A,FALSE,"B-S"}</definedName>
    <definedName name="eee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_4" hidden="1">{#N/A,#N/A,FALSE,"Income State.";#N/A,#N/A,FALSE,"B-S"}</definedName>
    <definedName name="eee_5" hidden="1">{#N/A,#N/A,FALSE,"Income State.";#N/A,#N/A,FALSE,"B-S"}</definedName>
    <definedName name="eeee" hidden="1">{#N/A,#N/A,FALSE,"Calc";#N/A,#N/A,FALSE,"Sensitivity";#N/A,#N/A,FALSE,"LT Earn.Dil.";#N/A,#N/A,FALSE,"Dil. AVP"}</definedName>
    <definedName name="eeee_1" hidden="1">{#N/A,#N/A,FALSE,"Calc";#N/A,#N/A,FALSE,"Sensitivity";#N/A,#N/A,FALSE,"LT Earn.Dil.";#N/A,#N/A,FALSE,"Dil. AVP"}</definedName>
    <definedName name="eeeee" hidden="1">{#N/A,#N/A,FALSE,"Pharm";#N/A,#N/A,FALSE,"WWCM"}</definedName>
    <definedName name="eeeeeeee" hidden="1">{#N/A,#N/A,TRUE,"Sheet1"}</definedName>
    <definedName name="eeeeeeeeeeee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eeeeeeeeeeee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eeertzjm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EER" hidden="1">{"'표지'!$B$5"}</definedName>
    <definedName name="eerre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REE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YREYREYERY" hidden="1">{"up stand alones",#N/A,FALSE,"Acquiror"}</definedName>
    <definedName name="EERYREYREYERY_1" hidden="1">{"up stand alones",#N/A,FALSE,"Acquiror"}</definedName>
    <definedName name="eetdt" hidden="1">{#N/A,#N/A,FALSE,"summary";#N/A,#N/A,FALSE,"COMBINED";#N/A,#N/A,FALSE,"JUAREZ";#N/A,#N/A,FALSE,"EL PASO";#N/A,#N/A,FALSE,"97vs.98"}</definedName>
    <definedName name="ef" hidden="1">{"AnnInc",#N/A,TRUE,"Inc";"QtrInc1",#N/A,TRUE,"Inc";"Balance",#N/A,TRUE,"Bal";"Cflow",#N/A,TRUE,"Cash"}</definedName>
    <definedName name="EF_TO">!#REF!</definedName>
    <definedName name="efaf" hidden="1">{"'SIVA Pricing Model'!$A$1:$F$39"}</definedName>
    <definedName name="efaf2" hidden="1">{"'SIVA Pricing Model'!$A$1:$F$39"}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FECT_SPECIAL_CHARGE" hidden="1">"EFFECT_SPECIAL_CHARGE"</definedName>
    <definedName name="Effective_Tax_Rate">0.39</definedName>
    <definedName name="effodd" hidden="1">{"'Standalone List Price Trends'!$A$1:$X$56"}</definedName>
    <definedName name="efg" hidden="1">{"'debtors'!$A$1:$I$305","'debtors'!$A$1:$J$285"}</definedName>
    <definedName name="efin" hidden="1">{#N/A,#N/A,FALSE,"Output";#N/A,#N/A,FALSE,"Cover Sheet";#N/A,#N/A,FALSE,"Current Mkt. Projections"}</definedName>
    <definedName name="EfModelSettingFieldIdRange">!#REF!</definedName>
    <definedName name="efn" hidden="1">{#N/A,#N/A,TRUE,"DCF Summary";#N/A,#N/A,TRUE,"Casema";#N/A,#N/A,TRUE,"UK";#N/A,#N/A,TRUE,"RCF";#N/A,#N/A,TRUE,"Intercable CZ";#N/A,#N/A,TRUE,"Interkabel P";#N/A,#N/A,TRUE,"LBO-Total";#N/A,#N/A,TRUE,"LBO-Casema"}</definedName>
    <definedName name="efq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gfsfeg" hidden="1">{#N/A,"Hipótesis C",FALSE,"desglose";#N/A,#N/A,FALSE,"p&amp;g";#N/A,#N/A,FALSE,"detallder+dob (C)";#N/A,#N/A,FALSE,"costotitulo(C)";#N/A,#N/A,FALSE,"costohora(C)"}</definedName>
    <definedName name="eggfhu" hidden="1">{"'SYNTH FALLET'!$A$6:$L$22"}</definedName>
    <definedName name="egter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gypt">#REF!</definedName>
    <definedName name="eight" hidden="1">#REF!</definedName>
    <definedName name="Eingabe1">#REF!,#REF!,#REF!,#REF!,#REF!,#REF!,#REF!,#REF!,#REF!,#REF!,#REF!,#REF!,#REF!,#REF!,#REF!,#REF!,#REF!,#REF!,#REF!,#REF!,#REF!</definedName>
    <definedName name="Eingabe2">#REF!,#REF!,#REF!,#REF!,#REF!,#REF!,#REF!,#REF!,#REF!,#REF!,#REF!,#REF!,#REF!,#REF!,#REF!,#REF!,#REF!,#REF!</definedName>
    <definedName name="Eingabe3">#REF!,#REF!,#REF!,#REF!,#REF!,#REF!,#REF!,#REF!,#REF!,#REF!,#REF!,#REF!,#REF!,#REF!,#REF!,#REF!,#REF!,#REF!</definedName>
    <definedName name="Eingabe4">#REF!,#REF!,#REF!,#REF!,#REF!,#REF!,#REF!,#REF!,#REF!,#REF!,#REF!,#REF!,#REF!,#REF!,#REF!,#REF!,#REF!,#REF!</definedName>
    <definedName name="Eingabe5">#REF!,#REF!,#REF!,#REF!,#REF!,#REF!,#REF!,#REF!,#REF!,#REF!,#REF!,#REF!,#REF!,#REF!,#REF!,#REF!,#REF!,#REF!</definedName>
    <definedName name="Eingabe6">#REF!,#REF!,#REF!,#REF!,#REF!,#REF!</definedName>
    <definedName name="EingabeECOM">#REF!,#REF!,#REF!,#REF!,#REF!,#REF!,#REF!,#REF!,#REF!,#REF!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E" hidden="1">35065</definedName>
    <definedName name="ejejejej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ejkfgkjze" hidden="1">{#N/A,#N/A,FALSE,"Pharm";#N/A,#N/A,FALSE,"WWCM"}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KV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ekvre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El1New">#REF!</definedName>
    <definedName name="El2New">#REF!</definedName>
    <definedName name="elimination">#REF!</definedName>
    <definedName name="Eliminations_E">#REF!</definedName>
    <definedName name="Eliminations_M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M">#REF!</definedName>
    <definedName name="ELSACalculateMode">#REF!</definedName>
    <definedName name="Elw_USB" hidden="1">{"orixcsc",#N/A,FALSE,"ORIX CSC";"orixcsc2",#N/A,FALSE,"ORIX CSC"}</definedName>
    <definedName name="emailversie">#REF!</definedName>
    <definedName name="emeah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ea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eaimc">#REF!</definedName>
    <definedName name="emea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men">#REF!</definedName>
    <definedName name="EMP">!#REF!</definedName>
    <definedName name="Employee" hidden="1">{"'Sheet1'!$A$1:$J$121"}</definedName>
    <definedName name="Employee2" hidden="1">{"'Sheet1'!$A$1:$J$121"}</definedName>
    <definedName name="EMPLOYEES" hidden="1">"EMPLOYEES"</definedName>
    <definedName name="EMPTOT">!#REF!</definedName>
    <definedName name="empty">#REF!</definedName>
    <definedName name="ENDDATE">!#REF!</definedName>
    <definedName name="ENDDATE_LIVRAISON">!#REF!</definedName>
    <definedName name="Enddatum">#REF!</definedName>
    <definedName name="Enddatum_Vorjahr">#REF!</definedName>
    <definedName name="Ende">#REF!</definedName>
    <definedName name="ENDPERIODNAME1">#REF!</definedName>
    <definedName name="ENDPERIODNAME2">#REF!</definedName>
    <definedName name="ENDPERIODNUM1">#REF!</definedName>
    <definedName name="ENDPERIODNUM2">#REF!</definedName>
    <definedName name="ENDPERIODYEAR1">#REF!</definedName>
    <definedName name="ENDPERIODYEAR2">#REF!</definedName>
    <definedName name="Eng" hidden="1">{"PAGE 1",#N/A,FALSE,"WEST_OT"}</definedName>
    <definedName name="ENG_BI_EXE_NAME" hidden="1">"BICORE.EXE"</definedName>
    <definedName name="ENG_BI_EXEC_CMD_ARGS" hidden="1">"03304607807808310008509207808203605007003304907412708906908707207908410406808007306906505304906013412307207108509008406906505404906213212409512111510612309712010606807509206908609107008306509209610510012109809609510210109909707706908803205905704809609"</definedName>
    <definedName name="ENG_BI_EXEC_CMD_ARGS_10" hidden="1">"05005205405412612709511612209811711210006709408308307407808808506909108207907206605204912912309911711710711510609907907407909406906908708309307408208806605004805304705405304906213212409512111809911310510307207908608906508209407906608106906508511411011"</definedName>
    <definedName name="ENG_BI_EXEC_CMD_ARGS_11" hidden="1">"61061011230330701141011181081011191081210360881021151221051031061150530390810671341240961171171021131051080870690920890900700690820730830680700560510470600500480550480530581251321041121211031091061030840760780830980760660820780790690660490540520510580"</definedName>
    <definedName name="ENG_BI_EXEC_CMD_ARGS_12" hidden="1">"56050052054053126127095116122098117112100078094078067074082083075080078091073083073084062053050129128079091075070082078069081070082069082083070058125"</definedName>
    <definedName name="ENG_BI_EXEC_CMD_ARGS_13" hidden="1">"075084061058051126128079086073069091078068084070083066081083065054125"</definedName>
    <definedName name="ENG_BI_EXEC_CMD_ARGS_2" hidden="1">"11021151191051151150521010840660830660491261280951161191051271061161050730670680690840690810790800680490490601261241001121181101181061251010720710860840730820651041101061241041041251121111301230991171141141270971201060690670840650870880870880890690610"</definedName>
    <definedName name="ENG_BI_EXEC_CMD_ARGS_3" hidden="1">"92068083070077062055051063068049060064051049063050053059059063055060050058058060054057055064050057068050057057060051056057063054048065066050053068057055064049058054059058057054063054056050063050053053059058057052059058054058064057053064049060064059054"</definedName>
    <definedName name="ENG_BI_EXEC_CMD_ARGS_4" hidden="1">"059051060053048060064049057060126123104113118103108109104076074087071071084069070065101114130123088089069069091070069085065086070077092070049129"</definedName>
    <definedName name="ENG_BI_EXEC_CMD_ARGS_5" hidden="1">"80800680800730690651061101341320951161191061191011161050730890870720780730760830700850790870750790850770690860660740590960661211200731191231261231041131151101181011211010790850650900840830680830680730660800890721261231041131151101181011211010940920690"</definedName>
    <definedName name="ENG_BI_EXEC_CMD_ARGS_6" hidden="1">"86075070066088085086074083070072101109114111085116111112049032082118112115119117070124112115119116053039084099113102101122108105119044041080101114110102045036083105104117123112117121086098111102103105119125132104112118110119098120101087074082082072077"</definedName>
    <definedName name="ENG_BI_EXEC_CMD_ARGS_7" hidden="1">"07809407806707408208706605506407706907209609609609706805307105410010209609306106905805809109910009307406605707213012409611611410912309712510807806508207908807807807208408708107407807208107006205705005705305305713212409512111510612309712010608007807406"</definedName>
    <definedName name="ENG_BI_EXEC_CMD_ARGS_8" hidden="1">"70760920870700860830770840780700570490490621261241001121211031081141080830730760770700820710880770490700581261231041131181031081091040830780800830730850660830690840830870490700980960951021261241001121211031081141080830730760770700820710880770500700551"</definedName>
    <definedName name="ENG_BI_EXEC_CMD_ARGS_9" hidden="1">"26123104113118103108109104083078080076073083072085076051065053125132102113117107109106104083073076076078087071088077053062052125127100112126105109105108084070076076073083071093081053065053126124099112121103108114106068085091083070083084093074065091070"</definedName>
    <definedName name="ENG_BI_GEN_LIC" hidden="1">"0"</definedName>
    <definedName name="ENG_BI_GEN_LIC_WS" hidden="1">"False"</definedName>
    <definedName name="ENG_BI_LANG_CODE" hidden="1">"en"</definedName>
    <definedName name="ENG_BI_LBI" hidden="1">"BPICLSHG7Y"</definedName>
    <definedName name="ENG_BI_REPOS_FILE" hidden="1">"\\ddp-db\MAS 200\Version4\MAS90\alchemex.svd"</definedName>
    <definedName name="ENG_BI_REPOS_PATH" hidden="1">"\\ddp-db\MAS 200\Version4\MAS90"</definedName>
    <definedName name="ENG_BI_TLA" hidden="1">"51;37;156;70;63;205;171;219;240;97;243;88;223;171;91;174;100;259;223;256;246;64;276;160;219;34;42;67;99;124;257;75"</definedName>
    <definedName name="ENG_BI_TLA2" hidden="1">"152;120;133;91;249;21;39;191;31;68;207;73;225;167;47;216;175;109;105;194;178;125;73;16;103;190;84;195;53;158;61;126"</definedName>
    <definedName name="enough" hidden="1">{"Data Worksheet",#N/A,FALSE,"CAREY97"}</definedName>
    <definedName name="ent">!#REF!</definedName>
    <definedName name="ENTCODE">#REF!</definedName>
    <definedName name="Enter_number">#REF!</definedName>
    <definedName name="enterprise_value">#REF!,#REF!,#REF!,#REF!,#REF!,#REF!,#REF!,#REF!</definedName>
    <definedName name="Entité">!#REF!</definedName>
    <definedName name="Entité_1">!#REF!</definedName>
    <definedName name="Entité_bdgt">!#REF!</definedName>
    <definedName name="Entities">#REF!</definedName>
    <definedName name="Entity_Name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pii" hidden="1">{#N/A,#N/A,FALSE,"Tracking";#N/A,#N/A,FALSE,"Lost Cycles ";#N/A,#N/A,FALSE,"VAR COST";#N/A,#N/A,FALSE,"RWIP Inv. ";#N/A,#N/A,FALSE,"CCI";#N/A,#N/A,FALSE,"Reconciliation"}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wn" hidden="1">{#N/A,#N/A,FALSE,"Assumptions"}</definedName>
    <definedName name="EP" hidden="1">{#N/A,#N/A,FALSE,"Cover";#N/A,#N/A,FALSE,"Main";#N/A,#N/A,FALSE,"Guid";#N/A,#N/A,FALSE,"Summary";#N/A,#N/A,FALSE,"Monthly";#N/A,#N/A,FALSE,"Bridge Q3";#N/A,#N/A,FALSE,"Q3";#N/A,#N/A,FALSE,"Bridge-global";#N/A,#N/A,FALSE,"Bridge"}</definedName>
    <definedName name="EPMWorkbookOptions_1" hidden="1">"s2cAAB|LCAAAAAAABADsvQdgHEmWJSYvbcp7f0r1StfgdKEIgGATJNiQQBDswYjN5pLsHWlHIymrKoHKZVZlXWYWQMztnbz33nvvvffee||997o7nU4n99//P1xmZAFs9s5K2smeIYCqyB8/fnwfPyIe/x7vFmV6mddNUS0/|2h3vPNRmi|n1axYXnz20bo939799KPf4|g3Th5/t6rfTqrq7Zerlpo2Kb23bB69a4rPPpq37erR3btXV1fjq3v"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"T0gAAA=="</definedName>
    <definedName name="EPMWorkbookOptions_11" hidden="1">"j/ezgU6cmzN6df/BDZ9NP//7GpoWLIq1||evnt4xevf8SsfrNbtRpg1lcv35x89Yroe/IBCZL35tcH///jV4|Qkhg4/erVj9jUb3arVgNs|ubsi9MfIn8e/P|PP0HBUJfukfM|5rjqR3zqN7tVqwE|NcvbP0Reffj/P141VBRF|vL01dmXT89OfsSl79MowCbe6PHd2OJ28KlpTtCq5ZIQp8|eZm3GH/sfvqm6g3/8Kj|v82b|5fLLVb40q8Phh"</definedName>
    <definedName name="EPMWorkbookOptions_12" hidden="1">"9zupMyzGkC/XL7OLnPTsvsxt/1uVb|dVNVb4s2WyWha978I21/NeNZcwy9XMr7/B96hesSRXAAA"</definedName>
    <definedName name="EPMWorkbookOptions_13" hidden="1">"ogT5/0WG/xulyJP/z0eU3yg5XnxNcrzfkH42yfH/HhP3|quXL49PTn6IZm535/9/dk6pGLLq65/Xqj1OEvqQ1PuPaBKwycnzH9GkzydPXn|5s/cjqkSosvv/dar8v8f8vTn74vSHaft2//9n|0DCkE/3dnb3xz|vvfgoTR7|iCY9mtwbPz39ebuCOECRL09|3joDUYrs/P9Dbv7fY/S|OD1|/dWr09c/TMO39/8/w2fISFwKnj19dfbl07P/zyu"</definedName>
    <definedName name="EPMWorkbookOptions_14" hidden="1">"zb5BNb9EowCbe6PHd49WqLKZZS3Ds58GnpjlBq5ZLQpw|e5q1GX/sf/im6g7|8av8vM6b|ZfLL1f58giUe3w3/IybnZR5VgPml8vX2WV|dJ6VDbXsfsxtv1vVbydV9ZZYs2Uqmtb9L8L2VzOeNNfwy5UM7/8JAAD//5mkEVu6kgAA"</definedName>
    <definedName name="EPMWorkbookOptions_2" hidden="1">"jqr64u7ezs3v39/7i|evpPF9k28WyabPlNP/IvjW7|a2PqNc0ffwqP6/zZv7l8stVvjw6z8omf3w3/JDbnZR5Vj/N2uzL5evsMjctux9zWzOWl3XV5tM2n5nW/S/C9lez9C6IYRsqNY7|H0p|MExIAQAA"</definedName>
    <definedName name="EPMWorkbookOptions_3" hidden="1">"eUS8NYIGRgjF+1jHfUT9d7oVWvXId4uv6Msv8sUkr79aFr9onTPU7z356vXZi9PXr78//t7L41enL958e5d+ffL64c79XRpx74UeyG8XeZ3V0/m1a5QSLz1aFuVnH7X1mljlbv+tp8UiX4JTb//W47vf/Kh//7MXb05fnXzZGb35+Pc/fv78/79EOPnqFQ355PehEdP/Tr969f/foT49fnP8+suvXp2chjP95ss3x89/f3z7/+Oxn75+c/bi"</definedName>
    <definedName name="EPMWorkbookOptions_4" hidden="1">"+M3Zly+ig6ev//87+GdfvTh5c/IlDbE79N/fffX/29F/+eqrcNxf/v4nz7/75av/Hys1GnJcqX/580Opv3x+/OLszekX4eBf/v5vXj4/+f/xsF8fPz99/eWzZ2dRDf//33G/OfuiM+C9nd1Px/8/H/VPnr56LeaM/nd88uar/z8P9ovT49dfvTp9LaN9efrq7MunZyf/Xxnvhm+8L75dzGb50nbcbCCZbfSTRVNMKIRrr281hCPj8z++G/s2"</definedName>
    <definedName name="EPMWorkbookOptions_5" hidden="1">"QjugdITxPr6rf2wY9M1ofaODMMbs/9ODMQHI/6cH4UKL/28Pw0UJ/58exzPj1f9/ehTkxf5/Hf//X2go403/f3oQnm/8/+lxwNf9//QA1G39//QYjDf6czOIoPFGp9EfrMu+9xzL1/PKdXpSlVWtuEa+2PQqjz7yZoQq/CItdrT5u/ZZdlnVRUt48RKDvNz77hbvPyvqpvUQiH/fAWSxHCbQbVsNcMv7+dw+ECE5rVnd39m9d7DrAYhNBr/7"</definedName>
    <definedName name="EPMWorkbookOptions_6" hidden="1">"ZT3L66Odx3fllyj0ZlVm1y/rapXXxFq79z+9f55Pzrfvfzrb397fO3+4fXA/z7d3snxvfzZ5sP9gcg89h29FAD/PmvZ1XtLyVT6TsCxGopArow3Sn401GgX8taJBfTcyfbd7d1MkrC2+QZo8ffntnZ29H9Ek4JOvdu7d+xGf9Giy9/8vmnwjNPn/vj55fPc2utgzJz/rtu/9AqGYDdzZ2T/Y2bm9Cdz9/68JjK/tvPeCvfbzIw7ut/Oo9n75"</definedName>
    <definedName name="EPMWorkbookOptions_7" hidden="1">"uQjn3rt3//7+/v7tOXfv/3+ca4go6fvTr179f50/vxlCPL/VCoYC+38lHf7fI6fvm4KOSOqnD3Z3Dg4e3F5S7/3/T1IdGTvW5eXJ65NXZy/f/H+dY79pwvAq8++Pb/+/Tpn/F8ny+67DRISZHMZPP7137z08xv3/H0qzI2SUa+nrH3Gt3+xWrQa49tn7rbrFePa9E333///Hs5aMPY79/d1XP2Jar9mtWg0w7a0XWb8Rdv30/3/sSgQMGfXL"</definedName>
    <definedName name="EPMWorkbookOptions_8" hidden="1">"3//k+Xe/fPWjEDxodqtWwzz64fmj9+bVB/+/5NV47ujLH+WOfjYY9+Xz4xdnb06/+CFy7cH//7jWUDFk2Ze//5uXz0/+P8+s3yxRXv3Ioe80u1WrAfF9ffz89PWXz56dfUBO6f0l+OH//yTYI2QkDP0Rw/rNbtVqgGHfnH3xw+TU3Z3//7EqSBjy6N7O7qfj/18w6jdJk53/V9IkMpz/zwjvT56+ev1BCc/3l9//H66RKxVlfe345M1XP3/F"</definedName>
    <definedName name="EPMWorkbookOptions_9" hidden="1">"NiDF85/8/Skp8Xudvfj8/+vk+H+PxH5xevz6K3K5f5giu/f/P5E1ZBRGfXn66uzLp2c/Whl/r0YBNvFGj+8er1ZlMc1agmM/Dz41zQlatVwS4vTZ06zN+GP/wzdVd/CPX+Xndd7Mv1x+ucqXR+dZ2eSP74YfcruTMs9qAP1y+Tq7zE3L7sfc9rtV/XZSVW+JN1smo2nd/yJsfzXTWXt81vxkVhfZpMy/yOsLB6H3+W+cOLBfroQa/w/gSlrG"</definedName>
    <definedName name="EPS">#REF!</definedName>
    <definedName name="EPS_10K" hidden="1">"EPS_10K"</definedName>
    <definedName name="EPS_10Q" hidden="1">"EPS_10Q"</definedName>
    <definedName name="EPS_10Q1" hidden="1">"EPS_10Q1"</definedName>
    <definedName name="EPS_Curr_Qtr">#REF!</definedName>
    <definedName name="EPS_Curr_Yr">#REF!</definedName>
    <definedName name="EPS_EST" hidden="1">"EPS_EST"</definedName>
    <definedName name="EPS_EST_1" hidden="1">"EPS_EST_1"</definedName>
    <definedName name="EPS_Growth_Rate">#REF!</definedName>
    <definedName name="EPS_Lst_Yr">#REF!</definedName>
    <definedName name="EPS_Next_Yr">#REF!</definedName>
    <definedName name="EPS_Qtr_Date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eqrerq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pe">!#REF!</definedName>
    <definedName name="EQUITY_AFFIL" hidden="1">"EQUITY_AFFIL"</definedName>
    <definedName name="EQUITY_MARKET_VAL" hidden="1">"EQUITY_MARKET_VAL"</definedName>
    <definedName name="equity_stake">#REF!</definedName>
    <definedName name="Equity_Ticker">#REF!</definedName>
    <definedName name="equity_value_calc">#REF!</definedName>
    <definedName name="equity_value_firstpaste">#REF!</definedName>
    <definedName name="equity1" hidden="1">{#N/A,#N/A,FALSE,"Aging Summary";#N/A,#N/A,FALSE,"Ratio Analysis";#N/A,#N/A,FALSE,"Test 120 Day Accts";#N/A,#N/A,FALSE,"Tickmarks"}</definedName>
    <definedName name="EQV_OVER_BV" hidden="1">"EQV_OVER_BV"</definedName>
    <definedName name="EQV_OVER_LTM_PRETAX_INC" hidden="1">"EQV_OVER_LTM_PRETAX_INC"</definedName>
    <definedName name="eqw" hidden="1">{"NOPCAPEVA",#N/A,FALSE,"Nopat";"FCFCSTAR",#N/A,FALSE,"FCFVAL";"EVAVL",#N/A,FALSE,"EVAVAL";"LEASE",#N/A,FALSE,"OpLease"}</definedName>
    <definedName name="er" hidden="1">#REF!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rea" hidden="1">{#N/A,#N/A,FALSE,"Trading-Mult ";#N/A,#N/A,FALSE,"Trading-Cap";#N/A,#N/A,FALSE,"Trading-Inc";#N/A,#N/A,FALSE,"Cash Flow";#N/A,#N/A,FALSE,"M&amp;A info"}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d" hidden="1">{#N/A,#N/A,FALSE,"Pharm";#N/A,#N/A,FALSE,"WWCM"}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RE" hidden="1">{#N/A,#N/A,TRUE,"Config1";#N/A,#N/A,TRUE,"Config2";#N/A,#N/A,TRUE,"Config3";#N/A,#N/A,TRUE,"Config4";#N/A,#N/A,TRUE,"Config5";#N/A,#N/A,TRUE,"Config6";#N/A,#N/A,TRUE,"Config7"}</definedName>
    <definedName name="ERERE_1" hidden="1">{#N/A,#N/A,TRUE,"Config1";#N/A,#N/A,TRUE,"Config2";#N/A,#N/A,TRUE,"Config3";#N/A,#N/A,TRUE,"Config4";#N/A,#N/A,TRUE,"Config5";#N/A,#N/A,TRUE,"Config6";#N/A,#N/A,TRUE,"Config7"}</definedName>
    <definedName name="ererer" hidden="1">#REF!</definedName>
    <definedName name="erew" hidden="1">{#N/A,#N/A,FALSE,"Sheet1"}</definedName>
    <definedName name="erf">{"consolidated",#N/A,FALSE,"Sheet1";"cms",#N/A,FALSE,"Sheet1";"fse",#N/A,FALSE,"Sheet1"}</definedName>
    <definedName name="erf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rfe_PIP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rfg" hidden="1">{"Reported Loss Inverse Power Curve",#N/A,FALSE,"IPC";"Paid Inverse Power Curve",#N/A,FALSE,"IPC";"Reported Claim Inverse Power Curve",#N/A,FALSE,"IPC"}</definedName>
    <definedName name="erfg_1" hidden="1">{"Reported Loss Inverse Power Curve",#N/A,FALSE,"IPC";"Paid Inverse Power Curve",#N/A,FALSE,"IPC";"Reported Claim Inverse Power Curve",#N/A,FALSE,"IPC"}</definedName>
    <definedName name="erfg_1_1" hidden="1">{"Reported Loss Inverse Power Curve",#N/A,FALSE,"IPC";"Paid Inverse Power Curve",#N/A,FALSE,"IPC";"Reported Claim Inverse Power Curve",#N/A,FALSE,"IPC"}</definedName>
    <definedName name="erfg_1_2" hidden="1">{"Reported Loss Inverse Power Curve",#N/A,FALSE,"IPC";"Paid Inverse Power Curve",#N/A,FALSE,"IPC";"Reported Claim Inverse Power Curve",#N/A,FALSE,"IPC"}</definedName>
    <definedName name="erfg_1_3" hidden="1">{"Reported Loss Inverse Power Curve",#N/A,FALSE,"IPC";"Paid Inverse Power Curve",#N/A,FALSE,"IPC";"Reported Claim Inverse Power Curve",#N/A,FALSE,"IPC"}</definedName>
    <definedName name="erfg_1_4" hidden="1">{"Reported Loss Inverse Power Curve",#N/A,FALSE,"IPC";"Paid Inverse Power Curve",#N/A,FALSE,"IPC";"Reported Claim Inverse Power Curve",#N/A,FALSE,"IPC"}</definedName>
    <definedName name="erfg_1_5" hidden="1">{"Reported Loss Inverse Power Curve",#N/A,FALSE,"IPC";"Paid Inverse Power Curve",#N/A,FALSE,"IPC";"Reported Claim Inverse Power Curve",#N/A,FALSE,"IPC"}</definedName>
    <definedName name="erfg_2" hidden="1">{"Reported Loss Inverse Power Curve",#N/A,FALSE,"IPC";"Paid Inverse Power Curve",#N/A,FALSE,"IPC";"Reported Claim Inverse Power Curve",#N/A,FALSE,"IPC"}</definedName>
    <definedName name="erfg_2_1" hidden="1">{"Reported Loss Inverse Power Curve",#N/A,FALSE,"IPC";"Paid Inverse Power Curve",#N/A,FALSE,"IPC";"Reported Claim Inverse Power Curve",#N/A,FALSE,"IPC"}</definedName>
    <definedName name="erfg_2_2" hidden="1">{"Reported Loss Inverse Power Curve",#N/A,FALSE,"IPC";"Paid Inverse Power Curve",#N/A,FALSE,"IPC";"Reported Claim Inverse Power Curve",#N/A,FALSE,"IPC"}</definedName>
    <definedName name="erfg_2_3" hidden="1">{"Reported Loss Inverse Power Curve",#N/A,FALSE,"IPC";"Paid Inverse Power Curve",#N/A,FALSE,"IPC";"Reported Claim Inverse Power Curve",#N/A,FALSE,"IPC"}</definedName>
    <definedName name="erfg_2_4" hidden="1">{"Reported Loss Inverse Power Curve",#N/A,FALSE,"IPC";"Paid Inverse Power Curve",#N/A,FALSE,"IPC";"Reported Claim Inverse Power Curve",#N/A,FALSE,"IPC"}</definedName>
    <definedName name="erfg_2_5" hidden="1">{"Reported Loss Inverse Power Curve",#N/A,FALSE,"IPC";"Paid Inverse Power Curve",#N/A,FALSE,"IPC";"Reported Claim Inverse Power Curve",#N/A,FALSE,"IPC"}</definedName>
    <definedName name="erfg_3" hidden="1">{"Reported Loss Inverse Power Curve",#N/A,FALSE,"IPC";"Paid Inverse Power Curve",#N/A,FALSE,"IPC";"Reported Claim Inverse Power Curve",#N/A,FALSE,"IPC"}</definedName>
    <definedName name="erfg_3_1" hidden="1">{"Reported Loss Inverse Power Curve",#N/A,FALSE,"IPC";"Paid Inverse Power Curve",#N/A,FALSE,"IPC";"Reported Claim Inverse Power Curve",#N/A,FALSE,"IPC"}</definedName>
    <definedName name="erfg_3_2" hidden="1">{"Reported Loss Inverse Power Curve",#N/A,FALSE,"IPC";"Paid Inverse Power Curve",#N/A,FALSE,"IPC";"Reported Claim Inverse Power Curve",#N/A,FALSE,"IPC"}</definedName>
    <definedName name="erfg_3_3" hidden="1">{"Reported Loss Inverse Power Curve",#N/A,FALSE,"IPC";"Paid Inverse Power Curve",#N/A,FALSE,"IPC";"Reported Claim Inverse Power Curve",#N/A,FALSE,"IPC"}</definedName>
    <definedName name="erfg_3_4" hidden="1">{"Reported Loss Inverse Power Curve",#N/A,FALSE,"IPC";"Paid Inverse Power Curve",#N/A,FALSE,"IPC";"Reported Claim Inverse Power Curve",#N/A,FALSE,"IPC"}</definedName>
    <definedName name="erfg_3_5" hidden="1">{"Reported Loss Inverse Power Curve",#N/A,FALSE,"IPC";"Paid Inverse Power Curve",#N/A,FALSE,"IPC";"Reported Claim Inverse Power Curve",#N/A,FALSE,"IPC"}</definedName>
    <definedName name="erfg_4" hidden="1">{"Reported Loss Inverse Power Curve",#N/A,FALSE,"IPC";"Paid Inverse Power Curve",#N/A,FALSE,"IPC";"Reported Claim Inverse Power Curve",#N/A,FALSE,"IPC"}</definedName>
    <definedName name="erfg_4_1" hidden="1">{"Reported Loss Inverse Power Curve",#N/A,FALSE,"IPC";"Paid Inverse Power Curve",#N/A,FALSE,"IPC";"Reported Claim Inverse Power Curve",#N/A,FALSE,"IPC"}</definedName>
    <definedName name="erfg_4_2" hidden="1">{"Reported Loss Inverse Power Curve",#N/A,FALSE,"IPC";"Paid Inverse Power Curve",#N/A,FALSE,"IPC";"Reported Claim Inverse Power Curve",#N/A,FALSE,"IPC"}</definedName>
    <definedName name="erfg_4_3" hidden="1">{"Reported Loss Inverse Power Curve",#N/A,FALSE,"IPC";"Paid Inverse Power Curve",#N/A,FALSE,"IPC";"Reported Claim Inverse Power Curve",#N/A,FALSE,"IPC"}</definedName>
    <definedName name="erfg_4_4" hidden="1">{"Reported Loss Inverse Power Curve",#N/A,FALSE,"IPC";"Paid Inverse Power Curve",#N/A,FALSE,"IPC";"Reported Claim Inverse Power Curve",#N/A,FALSE,"IPC"}</definedName>
    <definedName name="erfg_4_5" hidden="1">{"Reported Loss Inverse Power Curve",#N/A,FALSE,"IPC";"Paid Inverse Power Curve",#N/A,FALSE,"IPC";"Reported Claim Inverse Power Curve",#N/A,FALSE,"IPC"}</definedName>
    <definedName name="erfg_5" hidden="1">{"Reported Loss Inverse Power Curve",#N/A,FALSE,"IPC";"Paid Inverse Power Curve",#N/A,FALSE,"IPC";"Reported Claim Inverse Power Curve",#N/A,FALSE,"IPC"}</definedName>
    <definedName name="erfg_5_1" hidden="1">{"Reported Loss Inverse Power Curve",#N/A,FALSE,"IPC";"Paid Inverse Power Curve",#N/A,FALSE,"IPC";"Reported Claim Inverse Power Curve",#N/A,FALSE,"IPC"}</definedName>
    <definedName name="erfg_5_2" hidden="1">{"Reported Loss Inverse Power Curve",#N/A,FALSE,"IPC";"Paid Inverse Power Curve",#N/A,FALSE,"IPC";"Reported Claim Inverse Power Curve",#N/A,FALSE,"IPC"}</definedName>
    <definedName name="erfg_5_3" hidden="1">{"Reported Loss Inverse Power Curve",#N/A,FALSE,"IPC";"Paid Inverse Power Curve",#N/A,FALSE,"IPC";"Reported Claim Inverse Power Curve",#N/A,FALSE,"IPC"}</definedName>
    <definedName name="erfg_5_4" hidden="1">{"Reported Loss Inverse Power Curve",#N/A,FALSE,"IPC";"Paid Inverse Power Curve",#N/A,FALSE,"IPC";"Reported Claim Inverse Power Curve",#N/A,FALSE,"IPC"}</definedName>
    <definedName name="erfg_5_5" hidden="1">{"Reported Loss Inverse Power Curve",#N/A,FALSE,"IPC";"Paid Inverse Power Curve",#N/A,FALSE,"IPC";"Reported Claim Inverse Power Curve",#N/A,FALSE,"IPC"}</definedName>
    <definedName name="erfgh" hidden="1">{"PAIDLOSS",#N/A,FALSE,"PAIDLOSS";"INCLOSS",#N/A,FALSE,"INCLOSS";"pdcts",#N/A,FALSE,"PAIDCTS";"INCCTS",#N/A,FALSE,"INCCTS";"AVGCASE",#N/A,FALSE,"AVG CASE";"SUM",#N/A,FALSE,"SUM STAT";"UNPAID",#N/A,FALSE,"AVG UNPD 2"}</definedName>
    <definedName name="erfgh_1" hidden="1">{"PAIDLOSS",#N/A,FALSE,"PAIDLOSS";"INCLOSS",#N/A,FALSE,"INCLOSS";"pdcts",#N/A,FALSE,"PAIDCTS";"INCCTS",#N/A,FALSE,"INCCTS";"AVGCASE",#N/A,FALSE,"AVG CASE";"SUM",#N/A,FALSE,"SUM STAT";"UNPAID",#N/A,FALSE,"AVG UNPD 2"}</definedName>
    <definedName name="erfgh_1_1" hidden="1">{"PAIDLOSS",#N/A,FALSE,"PAIDLOSS";"INCLOSS",#N/A,FALSE,"INCLOSS";"pdcts",#N/A,FALSE,"PAIDCTS";"INCCTS",#N/A,FALSE,"INCCTS";"AVGCASE",#N/A,FALSE,"AVG CASE";"SUM",#N/A,FALSE,"SUM STAT";"UNPAID",#N/A,FALSE,"AVG UNPD 2"}</definedName>
    <definedName name="erfgh_1_2" hidden="1">{"PAIDLOSS",#N/A,FALSE,"PAIDLOSS";"INCLOSS",#N/A,FALSE,"INCLOSS";"pdcts",#N/A,FALSE,"PAIDCTS";"INCCTS",#N/A,FALSE,"INCCTS";"AVGCASE",#N/A,FALSE,"AVG CASE";"SUM",#N/A,FALSE,"SUM STAT";"UNPAID",#N/A,FALSE,"AVG UNPD 2"}</definedName>
    <definedName name="erfgh_1_3" hidden="1">{"PAIDLOSS",#N/A,FALSE,"PAIDLOSS";"INCLOSS",#N/A,FALSE,"INCLOSS";"pdcts",#N/A,FALSE,"PAIDCTS";"INCCTS",#N/A,FALSE,"INCCTS";"AVGCASE",#N/A,FALSE,"AVG CASE";"SUM",#N/A,FALSE,"SUM STAT";"UNPAID",#N/A,FALSE,"AVG UNPD 2"}</definedName>
    <definedName name="erfgh_1_4" hidden="1">{"PAIDLOSS",#N/A,FALSE,"PAIDLOSS";"INCLOSS",#N/A,FALSE,"INCLOSS";"pdcts",#N/A,FALSE,"PAIDCTS";"INCCTS",#N/A,FALSE,"INCCTS";"AVGCASE",#N/A,FALSE,"AVG CASE";"SUM",#N/A,FALSE,"SUM STAT";"UNPAID",#N/A,FALSE,"AVG UNPD 2"}</definedName>
    <definedName name="erfgh_1_5" hidden="1">{"PAIDLOSS",#N/A,FALSE,"PAIDLOSS";"INCLOSS",#N/A,FALSE,"INCLOSS";"pdcts",#N/A,FALSE,"PAIDCTS";"INCCTS",#N/A,FALSE,"INCCTS";"AVGCASE",#N/A,FALSE,"AVG CASE";"SUM",#N/A,FALSE,"SUM STAT";"UNPAID",#N/A,FALSE,"AVG UNPD 2"}</definedName>
    <definedName name="erfgh_2" hidden="1">{"PAIDLOSS",#N/A,FALSE,"PAIDLOSS";"INCLOSS",#N/A,FALSE,"INCLOSS";"pdcts",#N/A,FALSE,"PAIDCTS";"INCCTS",#N/A,FALSE,"INCCTS";"AVGCASE",#N/A,FALSE,"AVG CASE";"SUM",#N/A,FALSE,"SUM STAT";"UNPAID",#N/A,FALSE,"AVG UNPD 2"}</definedName>
    <definedName name="erfgh_2_1" hidden="1">{"PAIDLOSS",#N/A,FALSE,"PAIDLOSS";"INCLOSS",#N/A,FALSE,"INCLOSS";"pdcts",#N/A,FALSE,"PAIDCTS";"INCCTS",#N/A,FALSE,"INCCTS";"AVGCASE",#N/A,FALSE,"AVG CASE";"SUM",#N/A,FALSE,"SUM STAT";"UNPAID",#N/A,FALSE,"AVG UNPD 2"}</definedName>
    <definedName name="erfgh_2_2" hidden="1">{"PAIDLOSS",#N/A,FALSE,"PAIDLOSS";"INCLOSS",#N/A,FALSE,"INCLOSS";"pdcts",#N/A,FALSE,"PAIDCTS";"INCCTS",#N/A,FALSE,"INCCTS";"AVGCASE",#N/A,FALSE,"AVG CASE";"SUM",#N/A,FALSE,"SUM STAT";"UNPAID",#N/A,FALSE,"AVG UNPD 2"}</definedName>
    <definedName name="erfgh_2_3" hidden="1">{"PAIDLOSS",#N/A,FALSE,"PAIDLOSS";"INCLOSS",#N/A,FALSE,"INCLOSS";"pdcts",#N/A,FALSE,"PAIDCTS";"INCCTS",#N/A,FALSE,"INCCTS";"AVGCASE",#N/A,FALSE,"AVG CASE";"SUM",#N/A,FALSE,"SUM STAT";"UNPAID",#N/A,FALSE,"AVG UNPD 2"}</definedName>
    <definedName name="erfgh_2_4" hidden="1">{"PAIDLOSS",#N/A,FALSE,"PAIDLOSS";"INCLOSS",#N/A,FALSE,"INCLOSS";"pdcts",#N/A,FALSE,"PAIDCTS";"INCCTS",#N/A,FALSE,"INCCTS";"AVGCASE",#N/A,FALSE,"AVG CASE";"SUM",#N/A,FALSE,"SUM STAT";"UNPAID",#N/A,FALSE,"AVG UNPD 2"}</definedName>
    <definedName name="erfgh_2_5" hidden="1">{"PAIDLOSS",#N/A,FALSE,"PAIDLOSS";"INCLOSS",#N/A,FALSE,"INCLOSS";"pdcts",#N/A,FALSE,"PAIDCTS";"INCCTS",#N/A,FALSE,"INCCTS";"AVGCASE",#N/A,FALSE,"AVG CASE";"SUM",#N/A,FALSE,"SUM STAT";"UNPAID",#N/A,FALSE,"AVG UNPD 2"}</definedName>
    <definedName name="erfgh_3" hidden="1">{"PAIDLOSS",#N/A,FALSE,"PAIDLOSS";"INCLOSS",#N/A,FALSE,"INCLOSS";"pdcts",#N/A,FALSE,"PAIDCTS";"INCCTS",#N/A,FALSE,"INCCTS";"AVGCASE",#N/A,FALSE,"AVG CASE";"SUM",#N/A,FALSE,"SUM STAT";"UNPAID",#N/A,FALSE,"AVG UNPD 2"}</definedName>
    <definedName name="erfgh_3_1" hidden="1">{"PAIDLOSS",#N/A,FALSE,"PAIDLOSS";"INCLOSS",#N/A,FALSE,"INCLOSS";"pdcts",#N/A,FALSE,"PAIDCTS";"INCCTS",#N/A,FALSE,"INCCTS";"AVGCASE",#N/A,FALSE,"AVG CASE";"SUM",#N/A,FALSE,"SUM STAT";"UNPAID",#N/A,FALSE,"AVG UNPD 2"}</definedName>
    <definedName name="erfgh_3_2" hidden="1">{"PAIDLOSS",#N/A,FALSE,"PAIDLOSS";"INCLOSS",#N/A,FALSE,"INCLOSS";"pdcts",#N/A,FALSE,"PAIDCTS";"INCCTS",#N/A,FALSE,"INCCTS";"AVGCASE",#N/A,FALSE,"AVG CASE";"SUM",#N/A,FALSE,"SUM STAT";"UNPAID",#N/A,FALSE,"AVG UNPD 2"}</definedName>
    <definedName name="erfgh_3_3" hidden="1">{"PAIDLOSS",#N/A,FALSE,"PAIDLOSS";"INCLOSS",#N/A,FALSE,"INCLOSS";"pdcts",#N/A,FALSE,"PAIDCTS";"INCCTS",#N/A,FALSE,"INCCTS";"AVGCASE",#N/A,FALSE,"AVG CASE";"SUM",#N/A,FALSE,"SUM STAT";"UNPAID",#N/A,FALSE,"AVG UNPD 2"}</definedName>
    <definedName name="erfgh_3_4" hidden="1">{"PAIDLOSS",#N/A,FALSE,"PAIDLOSS";"INCLOSS",#N/A,FALSE,"INCLOSS";"pdcts",#N/A,FALSE,"PAIDCTS";"INCCTS",#N/A,FALSE,"INCCTS";"AVGCASE",#N/A,FALSE,"AVG CASE";"SUM",#N/A,FALSE,"SUM STAT";"UNPAID",#N/A,FALSE,"AVG UNPD 2"}</definedName>
    <definedName name="erfgh_3_5" hidden="1">{"PAIDLOSS",#N/A,FALSE,"PAIDLOSS";"INCLOSS",#N/A,FALSE,"INCLOSS";"pdcts",#N/A,FALSE,"PAIDCTS";"INCCTS",#N/A,FALSE,"INCCTS";"AVGCASE",#N/A,FALSE,"AVG CASE";"SUM",#N/A,FALSE,"SUM STAT";"UNPAID",#N/A,FALSE,"AVG UNPD 2"}</definedName>
    <definedName name="erfgh_4" hidden="1">{"PAIDLOSS",#N/A,FALSE,"PAIDLOSS";"INCLOSS",#N/A,FALSE,"INCLOSS";"pdcts",#N/A,FALSE,"PAIDCTS";"INCCTS",#N/A,FALSE,"INCCTS";"AVGCASE",#N/A,FALSE,"AVG CASE";"SUM",#N/A,FALSE,"SUM STAT";"UNPAID",#N/A,FALSE,"AVG UNPD 2"}</definedName>
    <definedName name="erfgh_4_1" hidden="1">{"PAIDLOSS",#N/A,FALSE,"PAIDLOSS";"INCLOSS",#N/A,FALSE,"INCLOSS";"pdcts",#N/A,FALSE,"PAIDCTS";"INCCTS",#N/A,FALSE,"INCCTS";"AVGCASE",#N/A,FALSE,"AVG CASE";"SUM",#N/A,FALSE,"SUM STAT";"UNPAID",#N/A,FALSE,"AVG UNPD 2"}</definedName>
    <definedName name="erfgh_4_2" hidden="1">{"PAIDLOSS",#N/A,FALSE,"PAIDLOSS";"INCLOSS",#N/A,FALSE,"INCLOSS";"pdcts",#N/A,FALSE,"PAIDCTS";"INCCTS",#N/A,FALSE,"INCCTS";"AVGCASE",#N/A,FALSE,"AVG CASE";"SUM",#N/A,FALSE,"SUM STAT";"UNPAID",#N/A,FALSE,"AVG UNPD 2"}</definedName>
    <definedName name="erfgh_4_3" hidden="1">{"PAIDLOSS",#N/A,FALSE,"PAIDLOSS";"INCLOSS",#N/A,FALSE,"INCLOSS";"pdcts",#N/A,FALSE,"PAIDCTS";"INCCTS",#N/A,FALSE,"INCCTS";"AVGCASE",#N/A,FALSE,"AVG CASE";"SUM",#N/A,FALSE,"SUM STAT";"UNPAID",#N/A,FALSE,"AVG UNPD 2"}</definedName>
    <definedName name="erfgh_4_4" hidden="1">{"PAIDLOSS",#N/A,FALSE,"PAIDLOSS";"INCLOSS",#N/A,FALSE,"INCLOSS";"pdcts",#N/A,FALSE,"PAIDCTS";"INCCTS",#N/A,FALSE,"INCCTS";"AVGCASE",#N/A,FALSE,"AVG CASE";"SUM",#N/A,FALSE,"SUM STAT";"UNPAID",#N/A,FALSE,"AVG UNPD 2"}</definedName>
    <definedName name="erfgh_4_5" hidden="1">{"PAIDLOSS",#N/A,FALSE,"PAIDLOSS";"INCLOSS",#N/A,FALSE,"INCLOSS";"pdcts",#N/A,FALSE,"PAIDCTS";"INCCTS",#N/A,FALSE,"INCCTS";"AVGCASE",#N/A,FALSE,"AVG CASE";"SUM",#N/A,FALSE,"SUM STAT";"UNPAID",#N/A,FALSE,"AVG UNPD 2"}</definedName>
    <definedName name="erfgh_5" hidden="1">{"PAIDLOSS",#N/A,FALSE,"PAIDLOSS";"INCLOSS",#N/A,FALSE,"INCLOSS";"pdcts",#N/A,FALSE,"PAIDCTS";"INCCTS",#N/A,FALSE,"INCCTS";"AVGCASE",#N/A,FALSE,"AVG CASE";"SUM",#N/A,FALSE,"SUM STAT";"UNPAID",#N/A,FALSE,"AVG UNPD 2"}</definedName>
    <definedName name="erfgh_5_1" hidden="1">{"PAIDLOSS",#N/A,FALSE,"PAIDLOSS";"INCLOSS",#N/A,FALSE,"INCLOSS";"pdcts",#N/A,FALSE,"PAIDCTS";"INCCTS",#N/A,FALSE,"INCCTS";"AVGCASE",#N/A,FALSE,"AVG CASE";"SUM",#N/A,FALSE,"SUM STAT";"UNPAID",#N/A,FALSE,"AVG UNPD 2"}</definedName>
    <definedName name="erfgh_5_2" hidden="1">{"PAIDLOSS",#N/A,FALSE,"PAIDLOSS";"INCLOSS",#N/A,FALSE,"INCLOSS";"pdcts",#N/A,FALSE,"PAIDCTS";"INCCTS",#N/A,FALSE,"INCCTS";"AVGCASE",#N/A,FALSE,"AVG CASE";"SUM",#N/A,FALSE,"SUM STAT";"UNPAID",#N/A,FALSE,"AVG UNPD 2"}</definedName>
    <definedName name="erfgh_5_3" hidden="1">{"PAIDLOSS",#N/A,FALSE,"PAIDLOSS";"INCLOSS",#N/A,FALSE,"INCLOSS";"pdcts",#N/A,FALSE,"PAIDCTS";"INCCTS",#N/A,FALSE,"INCCTS";"AVGCASE",#N/A,FALSE,"AVG CASE";"SUM",#N/A,FALSE,"SUM STAT";"UNPAID",#N/A,FALSE,"AVG UNPD 2"}</definedName>
    <definedName name="erfgh_5_4" hidden="1">{"PAIDLOSS",#N/A,FALSE,"PAIDLOSS";"INCLOSS",#N/A,FALSE,"INCLOSS";"pdcts",#N/A,FALSE,"PAIDCTS";"INCCTS",#N/A,FALSE,"INCCTS";"AVGCASE",#N/A,FALSE,"AVG CASE";"SUM",#N/A,FALSE,"SUM STAT";"UNPAID",#N/A,FALSE,"AVG UNPD 2"}</definedName>
    <definedName name="erfgh_5_5" hidden="1">{"PAIDLOSS",#N/A,FALSE,"PAIDLOSS";"INCLOSS",#N/A,FALSE,"INCLOSS";"pdcts",#N/A,FALSE,"PAIDCTS";"INCCTS",#N/A,FALSE,"INCCTS";"AVGCASE",#N/A,FALSE,"AVG CASE";"SUM",#N/A,FALSE,"SUM STAT";"UNPAID",#N/A,FALSE,"AVG UNPD 2"}</definedName>
    <definedName name="erg" hidden="1">{"NOPCAPEVA",#N/A,FALSE,"Nopat";"FCFCSTAR",#N/A,FALSE,"FCFVAL";"EVAVL",#N/A,FALSE,"EVAVAL";"LEASE",#N/A,FALSE,"OpLease"}</definedName>
    <definedName name="ergr" hidden="1">{#N/A,#N/A,FALSE,"A";#N/A,#N/A,FALSE,"B"}</definedName>
    <definedName name="ergt" hidden="1">{#N/A,#N/A,FALSE,"JIM REPORT 1"}</definedName>
    <definedName name="erho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hzer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ic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oesePOC">#REF!</definedName>
    <definedName name="ero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pgh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qw" hidden="1">#REF!</definedName>
    <definedName name="error" hidden="1">#REF!</definedName>
    <definedName name="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2" hidden="1">#REF!</definedName>
    <definedName name="errrr" hidden="1">{"CSC_1",#N/A,FALSE,"CSC Outputs";"CSC_2",#N/A,FALSE,"CSC Outputs"}</definedName>
    <definedName name="erryeyetyuu" hidden="1">{#N/A,#N/A,FALSE,"Pharm";#N/A,#N/A,FALSE,"WWCM"}</definedName>
    <definedName name="ers" hidden="1">{#N/A,#N/A,FALSE,"SF"}</definedName>
    <definedName name="erserewr" hidden="1">{#N/A,#N/A,FALSE,"Aging Summary";#N/A,#N/A,FALSE,"Ratio Analysis";#N/A,#N/A,FALSE,"Test 120 Day Accts";#N/A,#N/A,FALSE,"Tickmarks"}</definedName>
    <definedName name="ert" hidden="1">{#N/A,#N/A,FALSE,"을지 (4)";#N/A,#N/A,FALSE,"을지 (5)";#N/A,#N/A,FALSE,"을지 (6)"}</definedName>
    <definedName name="ertdftr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dsfe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ertetz" localSheetId="9" hidden="1">1/EUREXTODEM</definedName>
    <definedName name="erth" hidden="1">{"'SYNTH FALLET'!$A$6:$L$22"}</definedName>
    <definedName name="ertherj" hidden="1">{"Valuation",#N/A,FALSE,"ProForma-ASPT"}</definedName>
    <definedName name="ertr" hidden="1">{#N/A,#N/A,TRUE,"financial";#N/A,#N/A,TRUE,"plants"}</definedName>
    <definedName name="ertr_1" hidden="1">{#N/A,#N/A,TRUE,"financial";#N/A,#N/A,TRUE,"plants"}</definedName>
    <definedName name="Ertr_ass_U">#REF!</definedName>
    <definedName name="Ertr_so_Bet">#REF!</definedName>
    <definedName name="Ertr_v_U">#REF!</definedName>
    <definedName name="ertsd" hidden="1">{"cap_structure",#N/A,FALSE,"Graph-Mkt Cap";"price",#N/A,FALSE,"Graph-Price";"ebit",#N/A,FALSE,"Graph-EBITDA";"ebitda",#N/A,FALSE,"Graph-EBITDA"}</definedName>
    <definedName name="ERTY" hidden="1">#REF!</definedName>
    <definedName name="eruzk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wefasgrghehwet" hidden="1">{"'Sheet1'!$L$16"}</definedName>
    <definedName name="erwerer" hidden="1">{#N/A,#N/A,FALSE,"Aging Summary";#N/A,#N/A,FALSE,"Ratio Analysis";#N/A,#N/A,FALSE,"Test 120 Day Accts";#N/A,#N/A,FALSE,"Tickmarks"}</definedName>
    <definedName name="erwerewre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erwewe">!#REF!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se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wtre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erzr6zk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zt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SCO">#REF!</definedName>
    <definedName name="ESD" hidden="1">{#N/A,#N/A,TRUE,"financial";#N/A,#N/A,TRUE,"plants"}</definedName>
    <definedName name="ESD_1" hidden="1">{#N/A,#N/A,TRUE,"financial";#N/A,#N/A,TRUE,"plants"}</definedName>
    <definedName name="esdfdas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98c1" hidden="1">#REF!</definedName>
    <definedName name="esnrc198c1_values" hidden="1">{"EUENG","COMPANIES",TRUE}</definedName>
    <definedName name="esnrc1c1" hidden="1">#REF!</definedName>
    <definedName name="esnrc6c1" hidden="1">#REF!</definedName>
    <definedName name="ESOP_DEBT" hidden="1">"ESOP_DEBT"</definedName>
    <definedName name="ESPeXToEUR" localSheetId="9" hidden="1">1/EUREXTOESP</definedName>
    <definedName name="esrfgh" hidden="1">{"Reported Interpolated Dev Factors",#N/A,FALSE,"Interpolation";"Paid Interpolated Dev Factors",#N/A,FALSE,"Interpolation";"Reported Claim Interpolated Dev Factors",#N/A,FALSE,"Interpolation"}</definedName>
    <definedName name="esrfgh_1" hidden="1">{"Reported Interpolated Dev Factors",#N/A,FALSE,"Interpolation";"Paid Interpolated Dev Factors",#N/A,FALSE,"Interpolation";"Reported Claim Interpolated Dev Factors",#N/A,FALSE,"Interpolation"}</definedName>
    <definedName name="esrfgh_1_1" hidden="1">{"Reported Interpolated Dev Factors",#N/A,FALSE,"Interpolation";"Paid Interpolated Dev Factors",#N/A,FALSE,"Interpolation";"Reported Claim Interpolated Dev Factors",#N/A,FALSE,"Interpolation"}</definedName>
    <definedName name="esrfgh_1_2" hidden="1">{"Reported Interpolated Dev Factors",#N/A,FALSE,"Interpolation";"Paid Interpolated Dev Factors",#N/A,FALSE,"Interpolation";"Reported Claim Interpolated Dev Factors",#N/A,FALSE,"Interpolation"}</definedName>
    <definedName name="esrfgh_1_3" hidden="1">{"Reported Interpolated Dev Factors",#N/A,FALSE,"Interpolation";"Paid Interpolated Dev Factors",#N/A,FALSE,"Interpolation";"Reported Claim Interpolated Dev Factors",#N/A,FALSE,"Interpolation"}</definedName>
    <definedName name="esrfgh_1_4" hidden="1">{"Reported Interpolated Dev Factors",#N/A,FALSE,"Interpolation";"Paid Interpolated Dev Factors",#N/A,FALSE,"Interpolation";"Reported Claim Interpolated Dev Factors",#N/A,FALSE,"Interpolation"}</definedName>
    <definedName name="esrfgh_1_5" hidden="1">{"Reported Interpolated Dev Factors",#N/A,FALSE,"Interpolation";"Paid Interpolated Dev Factors",#N/A,FALSE,"Interpolation";"Reported Claim Interpolated Dev Factors",#N/A,FALSE,"Interpolation"}</definedName>
    <definedName name="esrfgh_2" hidden="1">{"Reported Interpolated Dev Factors",#N/A,FALSE,"Interpolation";"Paid Interpolated Dev Factors",#N/A,FALSE,"Interpolation";"Reported Claim Interpolated Dev Factors",#N/A,FALSE,"Interpolation"}</definedName>
    <definedName name="esrfgh_2_1" hidden="1">{"Reported Interpolated Dev Factors",#N/A,FALSE,"Interpolation";"Paid Interpolated Dev Factors",#N/A,FALSE,"Interpolation";"Reported Claim Interpolated Dev Factors",#N/A,FALSE,"Interpolation"}</definedName>
    <definedName name="esrfgh_2_2" hidden="1">{"Reported Interpolated Dev Factors",#N/A,FALSE,"Interpolation";"Paid Interpolated Dev Factors",#N/A,FALSE,"Interpolation";"Reported Claim Interpolated Dev Factors",#N/A,FALSE,"Interpolation"}</definedName>
    <definedName name="esrfgh_2_3" hidden="1">{"Reported Interpolated Dev Factors",#N/A,FALSE,"Interpolation";"Paid Interpolated Dev Factors",#N/A,FALSE,"Interpolation";"Reported Claim Interpolated Dev Factors",#N/A,FALSE,"Interpolation"}</definedName>
    <definedName name="esrfgh_2_4" hidden="1">{"Reported Interpolated Dev Factors",#N/A,FALSE,"Interpolation";"Paid Interpolated Dev Factors",#N/A,FALSE,"Interpolation";"Reported Claim Interpolated Dev Factors",#N/A,FALSE,"Interpolation"}</definedName>
    <definedName name="esrfgh_2_5" hidden="1">{"Reported Interpolated Dev Factors",#N/A,FALSE,"Interpolation";"Paid Interpolated Dev Factors",#N/A,FALSE,"Interpolation";"Reported Claim Interpolated Dev Factors",#N/A,FALSE,"Interpolation"}</definedName>
    <definedName name="esrfgh_3" hidden="1">{"Reported Interpolated Dev Factors",#N/A,FALSE,"Interpolation";"Paid Interpolated Dev Factors",#N/A,FALSE,"Interpolation";"Reported Claim Interpolated Dev Factors",#N/A,FALSE,"Interpolation"}</definedName>
    <definedName name="esrfgh_3_1" hidden="1">{"Reported Interpolated Dev Factors",#N/A,FALSE,"Interpolation";"Paid Interpolated Dev Factors",#N/A,FALSE,"Interpolation";"Reported Claim Interpolated Dev Factors",#N/A,FALSE,"Interpolation"}</definedName>
    <definedName name="esrfgh_3_2" hidden="1">{"Reported Interpolated Dev Factors",#N/A,FALSE,"Interpolation";"Paid Interpolated Dev Factors",#N/A,FALSE,"Interpolation";"Reported Claim Interpolated Dev Factors",#N/A,FALSE,"Interpolation"}</definedName>
    <definedName name="esrfgh_3_3" hidden="1">{"Reported Interpolated Dev Factors",#N/A,FALSE,"Interpolation";"Paid Interpolated Dev Factors",#N/A,FALSE,"Interpolation";"Reported Claim Interpolated Dev Factors",#N/A,FALSE,"Interpolation"}</definedName>
    <definedName name="esrfgh_3_4" hidden="1">{"Reported Interpolated Dev Factors",#N/A,FALSE,"Interpolation";"Paid Interpolated Dev Factors",#N/A,FALSE,"Interpolation";"Reported Claim Interpolated Dev Factors",#N/A,FALSE,"Interpolation"}</definedName>
    <definedName name="esrfgh_3_5" hidden="1">{"Reported Interpolated Dev Factors",#N/A,FALSE,"Interpolation";"Paid Interpolated Dev Factors",#N/A,FALSE,"Interpolation";"Reported Claim Interpolated Dev Factors",#N/A,FALSE,"Interpolation"}</definedName>
    <definedName name="esrfgh_4" hidden="1">{"Reported Interpolated Dev Factors",#N/A,FALSE,"Interpolation";"Paid Interpolated Dev Factors",#N/A,FALSE,"Interpolation";"Reported Claim Interpolated Dev Factors",#N/A,FALSE,"Interpolation"}</definedName>
    <definedName name="esrfgh_4_1" hidden="1">{"Reported Interpolated Dev Factors",#N/A,FALSE,"Interpolation";"Paid Interpolated Dev Factors",#N/A,FALSE,"Interpolation";"Reported Claim Interpolated Dev Factors",#N/A,FALSE,"Interpolation"}</definedName>
    <definedName name="esrfgh_4_2" hidden="1">{"Reported Interpolated Dev Factors",#N/A,FALSE,"Interpolation";"Paid Interpolated Dev Factors",#N/A,FALSE,"Interpolation";"Reported Claim Interpolated Dev Factors",#N/A,FALSE,"Interpolation"}</definedName>
    <definedName name="esrfgh_4_3" hidden="1">{"Reported Interpolated Dev Factors",#N/A,FALSE,"Interpolation";"Paid Interpolated Dev Factors",#N/A,FALSE,"Interpolation";"Reported Claim Interpolated Dev Factors",#N/A,FALSE,"Interpolation"}</definedName>
    <definedName name="esrfgh_4_4" hidden="1">{"Reported Interpolated Dev Factors",#N/A,FALSE,"Interpolation";"Paid Interpolated Dev Factors",#N/A,FALSE,"Interpolation";"Reported Claim Interpolated Dev Factors",#N/A,FALSE,"Interpolation"}</definedName>
    <definedName name="esrfgh_4_5" hidden="1">{"Reported Interpolated Dev Factors",#N/A,FALSE,"Interpolation";"Paid Interpolated Dev Factors",#N/A,FALSE,"Interpolation";"Reported Claim Interpolated Dev Factors",#N/A,FALSE,"Interpolation"}</definedName>
    <definedName name="esrfgh_5" hidden="1">{"Reported Interpolated Dev Factors",#N/A,FALSE,"Interpolation";"Paid Interpolated Dev Factors",#N/A,FALSE,"Interpolation";"Reported Claim Interpolated Dev Factors",#N/A,FALSE,"Interpolation"}</definedName>
    <definedName name="esrfgh_5_1" hidden="1">{"Reported Interpolated Dev Factors",#N/A,FALSE,"Interpolation";"Paid Interpolated Dev Factors",#N/A,FALSE,"Interpolation";"Reported Claim Interpolated Dev Factors",#N/A,FALSE,"Interpolation"}</definedName>
    <definedName name="esrfgh_5_2" hidden="1">{"Reported Interpolated Dev Factors",#N/A,FALSE,"Interpolation";"Paid Interpolated Dev Factors",#N/A,FALSE,"Interpolation";"Reported Claim Interpolated Dev Factors",#N/A,FALSE,"Interpolation"}</definedName>
    <definedName name="esrfgh_5_3" hidden="1">{"Reported Interpolated Dev Factors",#N/A,FALSE,"Interpolation";"Paid Interpolated Dev Factors",#N/A,FALSE,"Interpolation";"Reported Claim Interpolated Dev Factors",#N/A,FALSE,"Interpolation"}</definedName>
    <definedName name="esrfgh_5_4" hidden="1">{"Reported Interpolated Dev Factors",#N/A,FALSE,"Interpolation";"Paid Interpolated Dev Factors",#N/A,FALSE,"Interpolation";"Reported Claim Interpolated Dev Factors",#N/A,FALSE,"Interpolation"}</definedName>
    <definedName name="esrfgh_5_5" hidden="1">{"Reported Interpolated Dev Factors",#N/A,FALSE,"Interpolation";"Paid Interpolated Dev Factors",#N/A,FALSE,"Interpolation";"Reported Claim Interpolated Dev Factors",#N/A,FALSE,"Interpolation"}</definedName>
    <definedName name="esrgsbg" hidden="1">{"Full-model",#N/A,FALSE,"ProForma-ASPT"}</definedName>
    <definedName name="ESSAI" hidden="1">{#N/A,#N/A,FALSE,"Pharm";#N/A,#N/A,FALSE,"WWCM"}</definedName>
    <definedName name="EssAliasTable">"Default"</definedName>
    <definedName name="EssLatest">"Oct YTD"</definedName>
    <definedName name="EssOptions">"A1100000000111000011101101010_040.0003#NA"</definedName>
    <definedName name="esss">#REF!</definedName>
    <definedName name="esssdcssdadeqweqwfsdg" hidden="1">{"summary",#N/A,FALSE,"2000 vs 1999";"detail",#N/A,FALSE,"2000 vs 1999"}</definedName>
    <definedName name="esssss">#REF!</definedName>
    <definedName name="est">#REF!</definedName>
    <definedName name="ESTHB" hidden="1">{"Full-model",#N/A,FALSE,"ProForma-ASPT"}</definedName>
    <definedName name="esw" hidden="1">{#N/A,#N/A,FALSE,"TABLE_1 YTD- VALUES LAST YR(2)"}</definedName>
    <definedName name="etet" hidden="1">{#N/A,#N/A,FALSE,"Calc";#N/A,#N/A,FALSE,"Sensitivity";#N/A,#N/A,FALSE,"LT Earn.Dil.";#N/A,#N/A,FALSE,"Dil. AVP"}</definedName>
    <definedName name="etet_1" hidden="1">{#N/A,#N/A,FALSE,"Calc";#N/A,#N/A,FALSE,"Sensitivity";#N/A,#N/A,FALSE,"LT Earn.Dil.";#N/A,#N/A,FALSE,"Dil. AVP"}</definedName>
    <definedName name="etjh" hidden="1">{"Month End Performance",#N/A,FALSE,"Report";"Site Talk Times",#N/A,FALSE,"Report"}</definedName>
    <definedName name="etr" hidden="1">{#N/A,#N/A,FALSE,"A";#N/A,#N/A,FALSE,"B"}</definedName>
    <definedName name="etyjdtuk" hidden="1">{"Full-model",#N/A,FALSE,"ProForma-ASPT"}</definedName>
    <definedName name="EU_CHF_AK">!#REF!</definedName>
    <definedName name="EU_CHF_VJ">!#REF!</definedName>
    <definedName name="EU_CHF_VM">!#REF!</definedName>
    <definedName name="EU_FRF_AK">!#REF!</definedName>
    <definedName name="EU_FRF_VJ">!#REF!</definedName>
    <definedName name="EU_FRF_VM">!#REF!</definedName>
    <definedName name="EU_GBP_AK">!#REF!</definedName>
    <definedName name="EU_GBP_VJ">!#REF!</definedName>
    <definedName name="EU_GBP_VM">!#REF!</definedName>
    <definedName name="EU_USD_AK">!#REF!</definedName>
    <definedName name="EU_USD_VJ">!#REF!</definedName>
    <definedName name="EU_USD_VM">!#REF!</definedName>
    <definedName name="EUR">#REF!</definedName>
    <definedName name="EUR_rate">!#REF!</definedName>
    <definedName name="Euro_Rate">#REF!</definedName>
    <definedName name="EUROPE" hidden="1">{#N/A,#N/A,FALSE,"Est97";#N/A,#N/A,FALSE,"Plan98";#N/A,#N/A,FALSE,"Graphs";#N/A,#N/A,FALSE,"5Yr"}</definedName>
    <definedName name="EURPAC_Hand">!#REF!</definedName>
    <definedName name="EURPAC_UPC">!#REF!</definedName>
    <definedName name="ev.Calculation" hidden="1">2</definedName>
    <definedName name="ev.Initialized" hidden="1">FALSE</definedName>
    <definedName name="EV__ALLOWSTOPEXPAND__" hidden="1">0</definedName>
    <definedName name="EV__CVPARAMS__" hidden="1">"Any by Any!$B$17:$C$38;"</definedName>
    <definedName name="EV__DECIMALSYMBOL__" hidden="1">"."</definedName>
    <definedName name="EV__EVCOM_OPTIONS__" hidden="1">8</definedName>
    <definedName name="EV__EVCOMOPTS__" hidden="1">10</definedName>
    <definedName name="EV__EXPOPTIONS__" hidden="1">0</definedName>
    <definedName name="EV__LASTREFTIME__" hidden="1">40822.6519328704</definedName>
    <definedName name="EV__LASTREFTIME___1" hidden="1">40668.7042824074</definedName>
    <definedName name="EV__LASTREFTIME___2" hidden="1">"(GMT-05:00)12/13/2012 8:16:56 AM"</definedName>
    <definedName name="EV__LEVEL__" hidden="1">2</definedName>
    <definedName name="EV__LOCKEDCVW__" hidden="1">#VALUE!</definedName>
    <definedName name="EV__LOCKEDCVW__BILLING" hidden="1">"BTR_ALLBTR,BIN_AllBusInd,BAR_ALL_BUS_AREAS,CAT_ACTUAL,ACC_BillQ,CTY_ALLCTRY,P_GBP,DSR_TOTAL_DSRC,BDC_TOTAL_DC,MKT_ALLMK,2006.TOTAL,PIN_Total_Pind,PRD_1.1.2.2,STO_CGROUP_ALLAI,VEN_ALLVENDOR,PERIODIC,"</definedName>
    <definedName name="EV__LOCKEDCVW__BILLING_SUMMARY" hidden="1">"BIN_AllBusInd,CAT_BUDGET_v3,ACC_NetRev,G_EUR,DSR_TOTAL_DSRC,BDC_02,LOB_000,MKT_ALLMK,2008.TOTAL,PIN_Total_Pind,PRD_1.1.2.2,VEN_CGROUP_OTHER,YTD,"</definedName>
    <definedName name="EV__LOCKEDCVW__CAPEX" hidden="1">"ALL_BUS,GLOBAL_ACCOUNTS,Actual,TOTALADJ,ALL_DEPARTMENTS,E_Global,ALL_ASSETS,USD,2001.TOTAL,PERIODIC,"</definedName>
    <definedName name="EV__LOCKEDCVW__CASHFLOW" hidden="1">"A_TOTCFA,AC_CASHAC,ACTUAL,LC,E_QSG,2007.Q2,PERIODIC,"</definedName>
    <definedName name="EV__LOCKEDCVW__CLIENT" hidden="1">"C_W_ALL_ACCOUNTS,All_BU,Actual,ALL_CLIENTS,TOTALADJ,ALL_DEPARTMENTS,All_InterCo,USD,2001.TOTAL,PERIODIC,"</definedName>
    <definedName name="EV__LOCKEDCVW__CONSO" hidden="1">"A_None_NETINC,B_ALL,ACTUAL,C_ALL,USD,TotConso,E_QSG,G_ALL,2007.Q3,PERIODIC,"</definedName>
    <definedName name="EV__LOCKEDCVW__CORPOPS" hidden="1">"A_None_NETINC,B_ALL,BUDGET,C_ALL,USD,TotConso,E_100,G_ALL,2007.Q3,PERIODIC,"</definedName>
    <definedName name="EV__LOCKEDCVW__CWCONSOL" hidden="1">"C_EARNINGS_BEFORE_TA,ALL_FUNCTIONS,ACTUAL,CW_Total_US_GAAP,ConsolIFRS,FTOT_CLO,Non_Interco,USD,All_ServiceLines,2014.mar,YTD,"</definedName>
    <definedName name="EV__LOCKEDCVW__DRIVERS_RISK" hidden="1">"ACTUAL,GLOBAL,EC_DRIVERS,EC_DATA,2004.YR,YTD,"</definedName>
    <definedName name="EV__LOCKEDCVW__EC_RISK" hidden="1">"A_SRC,ACTUAL,RealRate,EAD_TOT,EC_ENTITY_TOT,SRC_DATA,TOT_IndIndex,LGD_TOT,LoB_TOT,TOT_MC,PD_TOT,2004.YR,YTD,"</definedName>
    <definedName name="EV__LOCKEDCVW__EXOR_REPORTING" hidden="1">"Actual,UK,Closing,LC,FA_Net,2011.MAR,YTD,"</definedName>
    <definedName name="EV__LOCKEDCVW__FIN_CASHFLOW" hidden="1">"CFA_INC_CLCSHPOS,CFC_ACTUAL,CMP_EAP,P_GBP,FDS_ALL,CFI_ALL_INTCO,1999.TOTAL,PERIODIC,"</definedName>
    <definedName name="EV__LOCKEDCVW__FIN_OPEX" hidden="1">"G_EUR,FIN_GR01,BUN_ALL,CAT_BUDGET_v3,CMP_EAP,FDS_ALL,FDVA_066,MOV_END,MKT_ALLMK,2008.TOTAL,RVP_ALL,YTD,"</definedName>
    <definedName name="EV__LOCKEDCVW__FINANCE" hidden="1">"F99,B,ACTUAL,D_IFRS_IP_NN,RealRate,GEO_TOP,G_BPD_CL,IC_BG,LG_BO,P_TOP,2005.DEC,YTD,"</definedName>
    <definedName name="EV__LOCKEDCVW__FINANCE_HIST">"NETINC,ACTUAL,TOTALADJ,STARITEDELAVAN,ALL_INTERCO,USD,ALL_STORES,2003.TOTAL,PERIODIC,"</definedName>
    <definedName name="EV__LOCKEDCVW__FINANCEDTL" hidden="1">"C_W_ALL_ACCOUNTS,ALL_BUS,Actual,ALL_CLIENTS,TOTALADJ,ALL_DEPARTMENTS,All_InterCo,USD,2001.TOTAL,PERIODIC,"</definedName>
    <definedName name="EV__LOCKEDCVW__FLASHRATE">"ACTUAL,2003.TOTAL,USD,AVG,RATEINPUT,PERIODIC,"</definedName>
    <definedName name="EV__LOCKEDCVW__FMI" hidden="1">",EL_0,E_052,ORG_11001,PRC_005,AP,I_000,2003.TOTAL,YTD,"</definedName>
    <definedName name="EV__LOCKEDCVW__FPR" hidden="1">"A_STAT_INVENT,B_ALL,FORECAST,C_ALL,LC,Input,D_ALL,E_503,P_ALL,S_ALL,2006.Q4,PERIODIC,"</definedName>
    <definedName name="EV__LOCKEDCVW__HBG_REPORTING" hidden="1">"BTO_AllBillTo,CAT_ACTUAL,ACC_NetRev,P_GBP,DSR_TOTAL_DSRC,BDC_TOTAL_DC,MKT_ALLMK,2007.SEP,PRD_TOTAL_HBG,SDT_TOTALSD,STO_AllSoldTo,VEN_ALLVENDOR,PERIODIC,"</definedName>
    <definedName name="EV__LOCKEDCVW__HIST_EXPRESS" hidden="1">"ME_PL,ACTUAL,Initial_Input,C_IFRS,FM_TNT,P_EXP,LC,IFM_ALL,2003.TOTAL,YTD,"</definedName>
    <definedName name="EV__LOCKEDCVW__HIST_FIN" hidden="1">"F_GLOBAL,ACTUAL,Initial_Input,C_IFRS,FM_TNTC,LC,IFM_ALL,Movements,2003.TOTAL,YTD,"</definedName>
    <definedName name="EV__LOCKEDCVW__HIST_INTMAIL" hidden="1">"MI_PL,ACTUAL,Initial_Input,C_IFRS,FM_TNT,LC,IFM_ALL,P_IM,2003.TOTAL,YTD,"</definedName>
    <definedName name="EV__LOCKEDCVW__HR" hidden="1">"ACTUAL,TotalAdj,TOT_EMPLOYEE,TOT_CARIBOU,HRROLL,2004.TOTAL,PERIODIC,"</definedName>
    <definedName name="EV__LOCKEDCVW__HR_2008" hidden="1">"ACTUAL,TotalAdj,TOT_EMP_08,TOT_CARIBOU,HRROLL,USD,2004.TOTAL,PERIODIC,"</definedName>
    <definedName name="EV__LOCKEDCVW__HR_2009" hidden="1">"ACTUAL,TotalAdj,TOT_EMP_09,TOT_CARIBOU,HRROLL,USD,2004.TOTAL,PERIODIC,"</definedName>
    <definedName name="EV__LOCKEDCVW__HR_REV" hidden="1">"ALL_BUS,Actual,TOTALADJ,ALL_DEPARTMENTS,All_Classifications,All_Status,All_Types,E_Global,Comp,USD,2001.TOTAL,PERIODIC,"</definedName>
    <definedName name="EV__LOCKEDCVW__HR_REV_2007" hidden="1">"ALL_BUS,Actual,TOTALADJ,ALL_DEPARTMENTS,All_Classifications,All_Status,All_Types,E_Global,Comp,USD,2001.TOTAL,PERIODIC,"</definedName>
    <definedName name="EV__LOCKEDCVW__INTERCOMATCHING" hidden="1">"ICAssets,Actual,Input,E_All,I_All,2004.TOTAL,USD,PERIODIC,"</definedName>
    <definedName name="EV__LOCKEDCVW__KPI">"ACTUAL,TOTALCC,TotalAdj,All_Minions,TOT_ANDROID,TOT_WGS_FRNGS,USD,TOT_SUB_LNCH,2006.TOTAL,PERIODIC,"</definedName>
    <definedName name="EV__LOCKEDCVW__MONTHLY_EXPRESS" hidden="1">"ME_PL,ACTUAL,Initial_Input,C_IFRS,FM_TNT,P_EXP,LC,IFM_ALL,2003.TOTAL,YTD,"</definedName>
    <definedName name="EV__LOCKEDCVW__MONTHLY_INTMAIL" hidden="1">"MI_PL,ACTUAL,Initial_Input,C_IFRS,FM_TNT,LC,IFM_ALL,P_IM,2003.TOTAL,YTD,"</definedName>
    <definedName name="EV__LOCKEDCVW__MONTHLY_LOGISTICS" hidden="1">"ml_EBITA,AC_ALL,ACTUAL,Initial_Input,C_IFRS,FM_TNT,LC,IFM_ALL,SE_ALL,2003.TOTAL,YTD,"</definedName>
    <definedName name="EV__LOCKEDCVW__OWNERSHIP" hidden="1">"ACTUAL,LC,TPTOP,L_CENTR_V,PCON,2005.DEC,YTD,"</definedName>
    <definedName name="EV__LOCKEDCVW__PAYROLL" hidden="1">"11250,Actual,TotalAdj,TOT_DEPT,ALLEMPL,TOT_COMPANY_PF,Tot_Job,TOT_LOB,ALLPAYGROUPS,2008.Total,ALLDATACONT,PERIODIC,"</definedName>
    <definedName name="EV__LOCKEDCVW__Planning" hidden="1">"ALLOCATED_EXPENSES,All_BusDrivers,ALL_FUNCTIONS,Actual,TOTALADJ,e5006,USD,All_ServiceLines,2013.MAY,Periodic,"</definedName>
    <definedName name="EV__LOCKEDCVW__PLANNING2005" hidden="1">"ACTUAL,ALLLE,TURBINE,GPPCT,ALLPRODUCTS,USOPS,1998.TOTAL,PERIODIC,"</definedName>
    <definedName name="EV__LOCKEDCVW__PROJ_EVEREST">"ACTUAL,TOTALADJ,TOT_DELIVER,TOT_ANDROID,2000.TOTAL,PERIODIC,"</definedName>
    <definedName name="EV__LOCKEDCVW__RATE" hidden="1">"ACTUAL,DZD,Avg,Global,2005.YR,YTD,"</definedName>
    <definedName name="EV__LOCKEDCVW__RATE_INTERCO" hidden="1">"Actual,Avg,Default,2004.TOTAL,USD,PERIODIC,"</definedName>
    <definedName name="EV__LOCKEDCVW__RATE_W" hidden="1">"ACTUAL,EUR,Open,Input,Default,2003.TOTAL,YTD,"</definedName>
    <definedName name="EV__LOCKEDCVW__RC_RISK" hidden="1">"ACTUAL,AC_B99999,FL_TOT,OT_ETTOT,RU_200016,TE_UCR_TOT,2004.YR,YTD,"</definedName>
    <definedName name="EV__LOCKEDCVW__REVENUE" hidden="1">"CustomerData,Actual,1001018,Revenue,10,TOT_LOB,2009.SEP,PERIODIC,"</definedName>
    <definedName name="EV__LOCKEDCVW__RFC_EXPRESS" hidden="1">"ME_PL,ACTUAL,Initial_Input,C_IFRS,FM_TNT,P_EXP,LC,IFM_ALL,2003.TOTAL,YTD,"</definedName>
    <definedName name="EV__LOCKEDCVW__RFC_FIN" hidden="1">"F_GLOBAL,LE0,Initial_Input,C_IFRS,FM_TNTC,LC,IFM_ALL,Movements,2009.JAN,YTD,"</definedName>
    <definedName name="EV__LOCKEDCVW__RFC_INTMAIL" hidden="1">"MI_PL,ACTUAL,Initial_Input,C_IFRS,FM_TNT,LC,IFM_ALL,P_IM,2003.TOTAL,YTD,"</definedName>
    <definedName name="EV__LOCKEDCVW__SAFETY" hidden="1">"PrevDOTRatio_PLAN,Plan,Input,LINEHAUL,TOT_COMPANY,REGULAR,2009.TOTAL,PERIODIC,"</definedName>
    <definedName name="EV__LOCKEDCVW__TSL_REPORTING" hidden="1">"BTO_AllBillTo,CAT_ACTUAL,ACC_NetRev,P_GBP,DSR_TOTAL_DSRC,BDC_TOTAL_DC,MKT_ALLMK,0000.TOTAL,PRD_TOTAL_TSL,SDT_TOTALSD,STO_AllSoldTo,VEN_ALLVENDOR,PERIODIC,"</definedName>
    <definedName name="EV__LOCKEDCVW__WAREHOUSE" hidden="1">"ACTUAL,TotalAdj,TOT_CARIBOU,TOTAL_SKU,2004.TOTAL,QTY,PERIODIC,"</definedName>
    <definedName name="EV__LOCKEDCVW__WEEKLY" hidden="1">"ACC_WKDummy,ACTUAL,Initial_Input,C_IFRS,FM_TNT,LC,IFM_ALL,2003.TOTAL,YTD,"</definedName>
    <definedName name="EV__LOCKEDCVW__WEEKLY_EXPRESS" hidden="1">"ME_PL,ACTUAL,Initial_Input,C_IFRS,FM_TNT,P_EXP,LC,IFM_ALL,2003.TOTAL,PERIODIC,"</definedName>
    <definedName name="EV__LOCKEDCVW__WEEKLY_FLASH">"TOTALADJ,STARITEDELAVAN,TOTORDERS,ACTUAL,2003.TOTAL,ALL_INTERCO,LC,ALL_STORES,PERIODIC,"</definedName>
    <definedName name="EV__LOCKEDCVW__WEEKLY_INTMAIL" hidden="1">"MI_PL,ACTUAL,Initial_Input,C_IFRS,FM_TNT,LC,IFM_ALL,P_IM,2003.TOTAL,PERIODIC,"</definedName>
    <definedName name="EV__LOCKEDCVW__WEEKLY_LOGISTICS" hidden="1">"ml_EBITA,AC_ALL,ACTUAL,Initial_Input,C_IFRS,FM_TNT,LC,IFM_ALL,SE_ALL,2003.TOTAL,PERIODIC,"</definedName>
    <definedName name="EV__LOCKEDCVW__XCHANGE" hidden="1">"ACTUAL,TotalEntity2,TotalRate,USOPS,1998.TOTAL,PERIODIC,"</definedName>
    <definedName name="EV__LOCKSTATUS__">1</definedName>
    <definedName name="EV__MAXEXPCOLS__" hidden="1">100</definedName>
    <definedName name="EV__MAXEXPROWS__" hidden="1">1000</definedName>
    <definedName name="EV__MAXRATE__" hidden="1">0.200000002980232</definedName>
    <definedName name="EV__MAXREQ__" hidden="1">500</definedName>
    <definedName name="EV__MAXTUPLE__" hidden="1">1000</definedName>
    <definedName name="EV__MEMORYCVW__" hidden="1">0</definedName>
    <definedName name="EV__MEMORYCVW__2013_INP_OPR_PLAN_CAPEX1" hidden="1">"PLANNING"</definedName>
    <definedName name="EV__MEMORYCVW__2013_INP_OPR_PLAN_CAPEX1.XLSX" hidden="1">"PLANNING"</definedName>
    <definedName name="EV__MEMORYCVW__BOOK3_ACCOUNTDETAIL" hidden="1">"AD_All_Lines"</definedName>
    <definedName name="EV__MEMORYCVW__BOOK4" hidden="1">"FINANCE"</definedName>
    <definedName name="EV__MEMORYCVW__BOOK4_ACCOUNT" hidden="1">"A_OF_NI"</definedName>
    <definedName name="EV__MEMORYCVW__BOOK4_CATEGORY" hidden="1">"Budget"</definedName>
    <definedName name="EV__MEMORYCVW__BOOK4_DATASRC" hidden="1">"TOTALADJ"</definedName>
    <definedName name="EV__MEMORYCVW__BOOK4_MEASURES" hidden="1">"PERIODIC"</definedName>
    <definedName name="EV__MEMORYCVW__BOOK4_ORGANIZATION" hidden="1">"CC100091"</definedName>
    <definedName name="EV__MEMORYCVW__BOOK4_RPTCURRENCY" hidden="1">"LC"</definedName>
    <definedName name="EV__MEMORYCVW__BOOK4_TIME" hidden="1">"2010.TOTAL"</definedName>
    <definedName name="EV__MEMORYCVW__BOOK6" hidden="1">"PLANNING"</definedName>
    <definedName name="EV__MEMORYCVW__BP_VERSIE_V7.XLS" hidden="1">"PLAN"</definedName>
    <definedName name="EV__MEMORYCVW__BP_VERSIE_V7.XLS_ACCOUNT" hidden="1">"cf_fcf"</definedName>
    <definedName name="EV__MEMORYCVW__BP_VERSIE_V7.XLS_ACTIVEAPPLICATION" hidden="1">"PLAN"</definedName>
    <definedName name="EV__MEMORYCVW__BP_VERSIE_V7.XLS_CATEGORY" hidden="1">"YP_10"</definedName>
    <definedName name="EV__MEMORYCVW__BP_VERSIE_V7.XLS_DATASRC" hidden="1">"IFRS_RES"</definedName>
    <definedName name="EV__MEMORYCVW__BP_VERSIE_V7.XLS_ENTITY" hidden="1">"E_TOP"</definedName>
    <definedName name="EV__MEMORYCVW__BP_VERSIE_V7.XLS_GROUPS" hidden="1">"KPN_MAN_2009"</definedName>
    <definedName name="EV__MEMORYCVW__BP_VERSIE_V7.XLS_INTCO" hidden="1">"I_TOT"</definedName>
    <definedName name="EV__MEMORYCVW__BP_VERSIE_V7.XLS_MEASURES" hidden="1">"YTD"</definedName>
    <definedName name="EV__MEMORYCVW__BP_VERSIE_V7.XLS_SUBTABLES" hidden="1">"totalcf"</definedName>
    <definedName name="EV__MEMORYCVW__BP_VERSIE_V7.XLS_TIME" hidden="1">"2012.DEC"</definedName>
    <definedName name="EV__MEMORYCVW__FORECAST_2009.XLS" hidden="1">"PLAN"</definedName>
    <definedName name="EV__MEMORYCVW__FORECAST_2009_V03.XLS" hidden="1">"PLAN"</definedName>
    <definedName name="EV__MEMORYCVW__FORECAST_20091" hidden="1">"PLAN"</definedName>
    <definedName name="EV__MEMORYCVW__FORECASTING_MODEL_VQ3_14SEP.XLS" hidden="1">"PLAN"</definedName>
    <definedName name="EV__MEMORYCVW__FORECASTING_MODEL_VQ3_14SEP.XLS_ACCOUNT" hidden="1">"S7001"</definedName>
    <definedName name="EV__MEMORYCVW__FORECASTING_MODEL_VQ3_14SEP.XLS_ACTIVEAPPLICATION" hidden="1">"PLAN"</definedName>
    <definedName name="EV__MEMORYCVW__FORECASTING_MODEL_VQ3_14SEP.XLS_CATEGORY" hidden="1">"CURRENT_YP"</definedName>
    <definedName name="EV__MEMORYCVW__FORECASTING_MODEL_VQ3_14SEP.XLS_DATASRC" hidden="1">"IFRS_RES"</definedName>
    <definedName name="EV__MEMORYCVW__FORECASTING_MODEL_VQ3_14SEP.XLS_ENTITY" hidden="1">"E_TOP"</definedName>
    <definedName name="EV__MEMORYCVW__FORECASTING_MODEL_VQ3_14SEP.XLS_GROUPS" hidden="1">"KPN_NL_FU09"</definedName>
    <definedName name="EV__MEMORYCVW__FORECASTING_MODEL_VQ3_14SEP.XLS_INTCO" hidden="1">"I_TOT"</definedName>
    <definedName name="EV__MEMORYCVW__FORECASTING_MODEL_VQ3_14SEP.XLS_MEASURES" hidden="1">"YTD"</definedName>
    <definedName name="EV__MEMORYCVW__FORECASTING_MODEL_VQ3_14SEP.XLS_SUBTABLES" hidden="1">"END_fm"</definedName>
    <definedName name="EV__MEMORYCVW__FORECASTING_MODEL_VQ3_14SEP.XLS_TIME" hidden="1">"2010.DEC"</definedName>
    <definedName name="EV__MEMORYCVW__IC_FORECAST_2009.XLS" hidden="1">"PLAN"</definedName>
    <definedName name="EV__MEMORYCVW__IC_FORECAST_2009.XLS_ACCOUNT" hidden="1">"plEBITDA"</definedName>
    <definedName name="EV__MEMORYCVW__IC_FORECAST_2009.XLS_ACTIVEAPPLICATION" hidden="1">"PLAN"</definedName>
    <definedName name="EV__MEMORYCVW__IC_FORECAST_2009.XLS_CATEGORY" hidden="1">"YP_09"</definedName>
    <definedName name="EV__MEMORYCVW__IC_FORECAST_2009.XLS_DATASRC" hidden="1">"IFRS_RES"</definedName>
    <definedName name="EV__MEMORYCVW__IC_FORECAST_2009.XLS_ENTITY" hidden="1">"E_244"</definedName>
    <definedName name="EV__MEMORYCVW__IC_FORECAST_2009.XLS_GROUPS" hidden="1">"TELFORT_INT_2009"</definedName>
    <definedName name="EV__MEMORYCVW__IC_FORECAST_2009.XLS_INTCO" hidden="1">"I_TOT"</definedName>
    <definedName name="EV__MEMORYCVW__IC_FORECAST_2009.XLS_MEASURES" hidden="1">"YTD"</definedName>
    <definedName name="EV__MEMORYCVW__IC_FORECAST_2009.XLS_SUBTABLES" hidden="1">"END_FM"</definedName>
    <definedName name="EV__MEMORYCVW__IC_FORECAST_2009.XLS_TIME" hidden="1">"2008.DEC"</definedName>
    <definedName name="EV__MEMORYCVW__INP_FIN_PLAN_ACCOUNT1" hidden="1">"FINANCE"</definedName>
    <definedName name="EV__MEMORYCVW__INP_FIN_PLAN_ACCOUNT1_ACCOUNT" hidden="1">"A_OF_034"</definedName>
    <definedName name="EV__MEMORYCVW__INP_FIN_PLAN_ACCOUNT1_CATEGORY" hidden="1">"Budget"</definedName>
    <definedName name="EV__MEMORYCVW__INP_FIN_PLAN_ACCOUNT1_DATASRC" hidden="1">"MANUALINPUT"</definedName>
    <definedName name="EV__MEMORYCVW__INP_FIN_PLAN_ACCOUNT1_MEASURES" hidden="1">"PERIODIC"</definedName>
    <definedName name="EV__MEMORYCVW__INP_FIN_PLAN_ACCOUNT1_ORGANIZATION" hidden="1">"CC100091"</definedName>
    <definedName name="EV__MEMORYCVW__INP_FIN_PLAN_ACCOUNT1_RPTCURRENCY" hidden="1">"LC"</definedName>
    <definedName name="EV__MEMORYCVW__INP_FIN_PLAN_ACCOUNT1_TIME" hidden="1">"2010.TOTAL"</definedName>
    <definedName name="EV__MEMORYCVW__INPUT_SCHEDULE_YEE20081" hidden="1">"PLAN"</definedName>
    <definedName name="EV__MEMORYCVW__INPUT_SCHEDULE_YEE20081_ACCOUNT" hidden="1">"Plebitda"</definedName>
    <definedName name="EV__MEMORYCVW__INPUT_SCHEDULE_YEE20081_ACTIVEAPPLICATION" hidden="1">"PLAN"</definedName>
    <definedName name="EV__MEMORYCVW__INPUT_SCHEDULE_YEE20081_CATEGORY" hidden="1">"RF_Q3"</definedName>
    <definedName name="EV__MEMORYCVW__INPUT_SCHEDULE_YEE20081_DATASRC" hidden="1">"IFRS_RES"</definedName>
    <definedName name="EV__MEMORYCVW__INPUT_SCHEDULE_YEE20081_ENTITY" hidden="1">"company"</definedName>
    <definedName name="EV__MEMORYCVW__INPUT_SCHEDULE_YEE20081_GROUPS" hidden="1">"LC"</definedName>
    <definedName name="EV__MEMORYCVW__INPUT_SCHEDULE_YEE20081_INTCO" hidden="1">"I_TOT"</definedName>
    <definedName name="EV__MEMORYCVW__INPUT_SCHEDULE_YEE20081_MEASURES" hidden="1">"YTD"</definedName>
    <definedName name="EV__MEMORYCVW__INPUT_SCHEDULE_YEE20081_SUBTABLES" hidden="1">"FM4"</definedName>
    <definedName name="EV__MEMORYCVW__INPUT_SCHEDULE_YEE20081_TIME" hidden="1">"2008.AUG"</definedName>
    <definedName name="EV__MEMORYCVW__MAP3" hidden="1">"FINANCE"</definedName>
    <definedName name="EV__MEMORYCVW__OUTPUT_OPTIMIZE.XLS" hidden="1">"PLAN"</definedName>
    <definedName name="EV__MEMORYCVW__OUTPUT_OPTIMIZE.XLS_ACCOUNT" hidden="1">"plebitda"</definedName>
    <definedName name="EV__MEMORYCVW__OUTPUT_OPTIMIZE.XLS_ACTIVEAPPLICATION" hidden="1">"PLAN"</definedName>
    <definedName name="EV__MEMORYCVW__OUTPUT_OPTIMIZE.XLS_CATEGORY" hidden="1">"yp_10"</definedName>
    <definedName name="EV__MEMORYCVW__OUTPUT_OPTIMIZE.XLS_DATASRC" hidden="1">"IFRS_RES"</definedName>
    <definedName name="EV__MEMORYCVW__OUTPUT_OPTIMIZE.XLS_ENTITY" hidden="1">"E_TOP"</definedName>
    <definedName name="EV__MEMORYCVW__OUTPUT_OPTIMIZE.XLS_GROUPS" hidden="1">"WO_NL_FU09"</definedName>
    <definedName name="EV__MEMORYCVW__OUTPUT_OPTIMIZE.XLS_INTCO" hidden="1">"I_TOT"</definedName>
    <definedName name="EV__MEMORYCVW__OUTPUT_OPTIMIZE.XLS_MEASURES" hidden="1">"YTD"</definedName>
    <definedName name="EV__MEMORYCVW__OUTPUT_OPTIMIZE.XLS_SUBTABLES" hidden="1">"END_fm"</definedName>
    <definedName name="EV__MEMORYCVW__OUTPUT_OPTIMIZE.XLS_TIME" hidden="1">"2010.DEC"</definedName>
    <definedName name="EV__MEMORYCVW__PROCESSKPN_FINANCIALS1" hidden="1">"FINANCE"</definedName>
    <definedName name="EV__MEMORYCVW__PROCESSKPN_FINANCIALS1.XLS" hidden="1">"PLAN"</definedName>
    <definedName name="EV__MEMORYCVW__PROCESSKPN_FINANCIALS1.XLS_ACCOUNT" hidden="1">"cf_fcf"</definedName>
    <definedName name="EV__MEMORYCVW__PROCESSKPN_FINANCIALS1.XLS_ACTIVEAPPLICATION" hidden="1">"PLAN"</definedName>
    <definedName name="EV__MEMORYCVW__PROCESSKPN_FINANCIALS1.XLS_CATEGORY" hidden="1">"YP_10"</definedName>
    <definedName name="EV__MEMORYCVW__PROCESSKPN_FINANCIALS1.XLS_DATASRC" hidden="1">"IFRS_RES"</definedName>
    <definedName name="EV__MEMORYCVW__PROCESSKPN_FINANCIALS1.XLS_ENTITY" hidden="1">"company"</definedName>
    <definedName name="EV__MEMORYCVW__PROCESSKPN_FINANCIALS1.XLS_GROUPS" hidden="1">"LC"</definedName>
    <definedName name="EV__MEMORYCVW__PROCESSKPN_FINANCIALS1.XLS_INTCO" hidden="1">"I_TOT"</definedName>
    <definedName name="EV__MEMORYCVW__PROCESSKPN_FINANCIALS1.XLS_MEASURES" hidden="1">"YTD"</definedName>
    <definedName name="EV__MEMORYCVW__PROCESSKPN_FINANCIALS1.XLS_SUBTABLES" hidden="1">"totalcf"</definedName>
    <definedName name="EV__MEMORYCVW__PROCESSKPN_FINANCIALS1.XLS_TIME" hidden="1">"2009.SEP"</definedName>
    <definedName name="EV__MEMORYCVW__PROCESSKPN_FINANCIALS1_ACCOUNT" hidden="1">"PL490"</definedName>
    <definedName name="EV__MEMORYCVW__PROCESSKPN_FINANCIALS1_ACTIVEAPPLICATION" hidden="1">"FINANCE"</definedName>
    <definedName name="EV__MEMORYCVW__PROCESSKPN_FINANCIALS1_CATEGORY" hidden="1">"ACTUAL"</definedName>
    <definedName name="EV__MEMORYCVW__PROCESSKPN_FINANCIALS1_CURRENCY" hidden="1">"LC"</definedName>
    <definedName name="EV__MEMORYCVW__PROCESSKPN_FINANCIALS1_DATASRC" hidden="1">"IFRS_RES"</definedName>
    <definedName name="EV__MEMORYCVW__PROCESSKPN_FINANCIALS1_ENTITY" hidden="1">"E_TOP"</definedName>
    <definedName name="EV__MEMORYCVW__PROCESSKPN_FINANCIALS1_GROUPS" hidden="1">"KPN_MAN_2009"</definedName>
    <definedName name="EV__MEMORYCVW__PROCESSKPN_FINANCIALS1_IC_ACCOUNT" hidden="1">"ICBAL"</definedName>
    <definedName name="EV__MEMORYCVW__PROCESSKPN_FINANCIALS1_IC_CATEGORY" hidden="1">"ACT_RES"</definedName>
    <definedName name="EV__MEMORYCVW__PROCESSKPN_FINANCIALS1_IC_SUBTABLES" hidden="1">"END_CALC"</definedName>
    <definedName name="EV__MEMORYCVW__PROCESSKPN_FINANCIALS1_INTCO" hidden="1">"I_TOT"</definedName>
    <definedName name="EV__MEMORYCVW__PROCESSKPN_FINANCIALS1_MEASURES" hidden="1">"YTD"</definedName>
    <definedName name="EV__MEMORYCVW__PROCESSKPN_FINANCIALS1_SUBTABLES" hidden="1">"END_FM"</definedName>
    <definedName name="EV__MEMORYCVW__PROCESSKPN_FINANCIALS1_TIME" hidden="1">"2009.JUN"</definedName>
    <definedName name="EV__MEMORYCVW__PROCESSKPN_PLAN.XLT" hidden="1">"PLAN"</definedName>
    <definedName name="EV__MEMORYCVW__PROCESSKPN_PLAN.XLT_ACCOUNT" hidden="1">"plEBITDA"</definedName>
    <definedName name="EV__MEMORYCVW__PROCESSKPN_PLAN.XLT_ACTIVEAPPLICATION" hidden="1">"PLAN"</definedName>
    <definedName name="EV__MEMORYCVW__PROCESSKPN_PLAN.XLT_CATEGORY" hidden="1">"yp_09"</definedName>
    <definedName name="EV__MEMORYCVW__PROCESSKPN_PLAN.XLT_DATASRC" hidden="1">"IFRS_RES"</definedName>
    <definedName name="EV__MEMORYCVW__PROCESSKPN_PLAN.XLT_ENTITY" hidden="1">"E_057"</definedName>
    <definedName name="EV__MEMORYCVW__PROCESSKPN_PLAN.XLT_GROUPS" hidden="1">"ZAKELIJK_2009"</definedName>
    <definedName name="EV__MEMORYCVW__PROCESSKPN_PLAN.XLT_INTCO" hidden="1">"I_none"</definedName>
    <definedName name="EV__MEMORYCVW__PROCESSKPN_PLAN.XLT_MEASURES" hidden="1">"YTD"</definedName>
    <definedName name="EV__MEMORYCVW__PROCESSKPN_PLAN.XLT_SUBTABLES" hidden="1">"END_FM"</definedName>
    <definedName name="EV__MEMORYCVW__PROCESSKPN_PLAN.XLT_TIME" hidden="1">"2009.dec"</definedName>
    <definedName name="EV__MEMORYCVW__PROCESSKPN_PLAN1" hidden="1">"PLAN"</definedName>
    <definedName name="EV__MEMORYCVW__PROCESSKPN_PLAN1_ACCOUNT" hidden="1">"PLEBITDA"</definedName>
    <definedName name="EV__MEMORYCVW__PROCESSKPN_PLAN1_ACTIVEAPPLICATION" hidden="1">"PLAN"</definedName>
    <definedName name="EV__MEMORYCVW__PROCESSKPN_PLAN1_CATEGORY" hidden="1">"YP_11"</definedName>
    <definedName name="EV__MEMORYCVW__PROCESSKPN_PLAN1_DATASRC" hidden="1">"IFRS_RES"</definedName>
    <definedName name="EV__MEMORYCVW__PROCESSKPN_PLAN1_ENTITY" hidden="1">"E_TOP"</definedName>
    <definedName name="EV__MEMORYCVW__PROCESSKPN_PLAN1_GROUPS" hidden="1">"OV_SNT_2010"</definedName>
    <definedName name="EV__MEMORYCVW__PROCESSKPN_PLAN1_INTCO" hidden="1">"I_TOT"</definedName>
    <definedName name="EV__MEMORYCVW__PROCESSKPN_PLAN1_MEASURES" hidden="1">"YTD"</definedName>
    <definedName name="EV__MEMORYCVW__PROCESSKPN_PLAN1_SUBTABLES" hidden="1">"END_FM"</definedName>
    <definedName name="EV__MEMORYCVW__PROCESSKPN_PLAN1_TIME" hidden="1">"2010.SEP"</definedName>
    <definedName name="EV__MEMORYCVW__RECONCILIATION.XLSX" hidden="1">"PLANNING"</definedName>
    <definedName name="EV__MEMORYCVW__REPORT_FIGURES_ACTUALS_FOR_YEE_V2.XLS" hidden="1">"PLAN"</definedName>
    <definedName name="EV__MEMORYCVW__REPORT_FIGURES_ACTUALS_FOR_YEE_V2.XLS_ACCOUNT" hidden="1">"pl8"</definedName>
    <definedName name="EV__MEMORYCVW__REPORT_FIGURES_ACTUALS_FOR_YEE_V2.XLS_ACTIVEAPPLICATION" hidden="1">"PLAN"</definedName>
    <definedName name="EV__MEMORYCVW__REPORT_FIGURES_ACTUALS_FOR_YEE_V2.XLS_CATEGORY" hidden="1">"RF_Q4"</definedName>
    <definedName name="EV__MEMORYCVW__REPORT_FIGURES_ACTUALS_FOR_YEE_V2.XLS_DATASRC" hidden="1">"IFRS_RES"</definedName>
    <definedName name="EV__MEMORYCVW__REPORT_FIGURES_ACTUALS_FOR_YEE_V2.XLS_ENTITY" hidden="1">"E_007"</definedName>
    <definedName name="EV__MEMORYCVW__REPORT_FIGURES_ACTUALS_FOR_YEE_V2.XLS_GROUPS" hidden="1">"CONSUM_2009"</definedName>
    <definedName name="EV__MEMORYCVW__REPORT_FIGURES_ACTUALS_FOR_YEE_V2.XLS_INTCO" hidden="1">"I_TOT"</definedName>
    <definedName name="EV__MEMORYCVW__REPORT_FIGURES_ACTUALS_FOR_YEE_V2.XLS_MEASURES" hidden="1">"YTD"</definedName>
    <definedName name="EV__MEMORYCVW__REPORT_FIGURES_ACTUALS_FOR_YEE_V2.XLS_SUBTABLES" hidden="1">"END_FM"</definedName>
    <definedName name="EV__MEMORYCVW__REPORT_FIGURES_ACTUALS_FOR_YEE_V2.XLS_TIME" hidden="1">"2009.sep"</definedName>
    <definedName name="EV__MEMORYCVW__RPT_FIN_BSTREND1" hidden="1">"FINANCEDETAIL"</definedName>
    <definedName name="EV__MEMORYCVW__RPT_FIN_BSTREND1_ACCOUNT" hidden="1">"A630405"</definedName>
    <definedName name="EV__MEMORYCVW__RPT_FIN_BSTREND1_ACCOUNTDETAIL" hidden="1">"AD_All_Lines"</definedName>
    <definedName name="EV__MEMORYCVW__RPT_FIN_BSTREND1_CATEGORY" hidden="1">"Budget"</definedName>
    <definedName name="EV__MEMORYCVW__RPT_FIN_BSTREND1_DATASRC" hidden="1">"MANUALINPUT"</definedName>
    <definedName name="EV__MEMORYCVW__RPT_FIN_BSTREND1_MEASURES" hidden="1">"PERIODIC"</definedName>
    <definedName name="EV__MEMORYCVW__RPT_FIN_BSTREND1_ORGANIZATION" hidden="1">"CC100091"</definedName>
    <definedName name="EV__MEMORYCVW__RPT_FIN_BSTREND1_RPTCURRENCY" hidden="1">"LC"</definedName>
    <definedName name="EV__MEMORYCVW__RPT_FIN_BSTREND1_TIME" hidden="1">"2010.INP"</definedName>
    <definedName name="EV__MEMORYCVW__RPT_FIN_FORECASTVARIANCE1.XLS" hidden="1">"FINANCEDETAIL"</definedName>
    <definedName name="EV__MEMORYCVW__TEMPLATE61" hidden="1">"PLAN"</definedName>
    <definedName name="EV__MEMORYCVW__TEMPLATE61_ACCOUNT" hidden="1">"cf_fcf"</definedName>
    <definedName name="EV__MEMORYCVW__TEMPLATE61_ACTIVEAPPLICATION" hidden="1">"PLAN"</definedName>
    <definedName name="EV__MEMORYCVW__TEMPLATE61_CATEGORY" hidden="1">"RF_Q1"</definedName>
    <definedName name="EV__MEMORYCVW__TEMPLATE61_DATASRC" hidden="1">"IFRS_res"</definedName>
    <definedName name="EV__MEMORYCVW__TEMPLATE61_ENTITY" hidden="1">"E_057"</definedName>
    <definedName name="EV__MEMORYCVW__TEMPLATE61_GROUPS" hidden="1">"LC"</definedName>
    <definedName name="EV__MEMORYCVW__TEMPLATE61_INTCO" hidden="1">"I_TOT"</definedName>
    <definedName name="EV__MEMORYCVW__TEMPLATE61_MEASURES" hidden="1">"YTD"</definedName>
    <definedName name="EV__MEMORYCVW__TEMPLATE61_SUBTABLES" hidden="1">"calccf"</definedName>
    <definedName name="EV__MEMORYCVW__TEMPLATE61_TIME" hidden="1">"2009.dec"</definedName>
    <definedName name="EV__MEMORYCVW__V01_IC_FORECAST_2010.XLS" hidden="1">"FINANCE"</definedName>
    <definedName name="EV__MEMORYCVW__V01_IC_FORECAST_2010.XLS_ACCOUNT" hidden="1">"BA110"</definedName>
    <definedName name="EV__MEMORYCVW__V01_IC_FORECAST_2010.XLS_ACTIVEAPPLICATION" hidden="1">"FINANCE"</definedName>
    <definedName name="EV__MEMORYCVW__V01_IC_FORECAST_2010.XLS_CATEGORY" hidden="1">"ACTUAL"</definedName>
    <definedName name="EV__MEMORYCVW__V01_IC_FORECAST_2010.XLS_DATASRC" hidden="1">"IFRS_RES"</definedName>
    <definedName name="EV__MEMORYCVW__V01_IC_FORECAST_2010.XLS_ENTITY" hidden="1">"COMPANY"</definedName>
    <definedName name="EV__MEMORYCVW__V01_IC_FORECAST_2010.XLS_GROUPS" hidden="1">"LC"</definedName>
    <definedName name="EV__MEMORYCVW__V01_IC_FORECAST_2010.XLS_INTCO" hidden="1">"I_TOT"</definedName>
    <definedName name="EV__MEMORYCVW__V01_IC_FORECAST_2010.XLS_MEASURES" hidden="1">"YTD"</definedName>
    <definedName name="EV__MEMORYCVW__V01_IC_FORECAST_2010.XLS_SUBTABLES" hidden="1">"END_fm"</definedName>
    <definedName name="EV__MEMORYCVW__V01_IC_FORECAST_2010.XLS_TIME" hidden="1">"2010.JAN"</definedName>
    <definedName name="EV__WBEVMODE__" hidden="1">0</definedName>
    <definedName name="EV__WBREFOPTIONS__" hidden="1">134217783</definedName>
    <definedName name="EV__WBVERSION__" hidden="1">0</definedName>
    <definedName name="EV__WSINFO__" hidden="1">"osoft"</definedName>
    <definedName name="EV_LASTREFTIME" hidden="1">38943.6463310185</definedName>
    <definedName name="EV_LASTREFTIME_1" hidden="1">39526.6742592593</definedName>
    <definedName name="EV_LASTREFTIME2_" hidden="1">39297.4179050926</definedName>
    <definedName name="EV_latreftime1_" hidden="1">39027.4279050926</definedName>
    <definedName name="EV_OVER_EMPLOYEE" hidden="1">"EV_OVER_EMPLOYEE"</definedName>
    <definedName name="EV_OVER_LTM_EBIT" hidden="1">"EV_OVER_LTM_EBIT"</definedName>
    <definedName name="EV_OVER_LTM_EBITDA" hidden="1">"EV_OVER_LTM_EBITDA"</definedName>
    <definedName name="EV_OVER_LTM_REVENUE" hidden="1">"EV_OVER_LTM_REVENUE"</definedName>
    <definedName name="EV_OVER_REVENUE_EST" hidden="1">"EV_OVER_REVENUE_EST"</definedName>
    <definedName name="EV_OVER_REVENUE_EST_1" hidden="1">"EV_OVER_REVENUE_EST_1"</definedName>
    <definedName name="EVA" hidden="1">{"DCF",#N/A,FALSE,"CF"}</definedName>
    <definedName name="EVA_1" hidden="1">{"DCF",#N/A,FALSE,"CF"}</definedName>
    <definedName name="EVA_2" hidden="1">{"DCF",#N/A,FALSE,"CF"}</definedName>
    <definedName name="EVA_3" hidden="1">{"DCF",#N/A,FALSE,"CF"}</definedName>
    <definedName name="EVA_4" hidden="1">{"DCF",#N/A,FALSE,"CF"}</definedName>
    <definedName name="EVA_5" hidden="1">{"DCF",#N/A,FALSE,"CF"}</definedName>
    <definedName name="EVACAPEX" hidden="1">{#N/A,#N/A,FALSE,"CNS_ADJ";"Balance Consolidado",#N/A,FALSE,"BCEC_CNS";#N/A,#N/A,FALSE,"USGAAP_ADJ"}</definedName>
    <definedName name="EVE" hidden="1">34700</definedName>
    <definedName name="evgfrtdtb" hidden="1">{"Valuation",#N/A,FALSE,"ProForma-ASPT"}</definedName>
    <definedName name="EVLastRefTime" hidden="1">38638.6670023148</definedName>
    <definedName name="ew" hidden="1">{"Qtrly Summary",#N/A,FALSE,"Direct Ship Fcst"}</definedName>
    <definedName name="EW1a" hidden="1">{#N/A,#N/A,FALSE,"초도품";#N/A,#N/A,FALSE,"초도품 (2)";#N/A,#N/A,FALSE,"초도품 (3)";#N/A,#N/A,FALSE,"초도품 (4)";#N/A,#N/A,FALSE,"초도품 (5)";#N/A,#N/A,FALSE,"초도품 (6)"}</definedName>
    <definedName name="EWA" hidden="1">{#N/A,#N/A,FALSE,"초도품";#N/A,#N/A,FALSE,"초도품 (2)";#N/A,#N/A,FALSE,"초도품 (3)";#N/A,#N/A,FALSE,"초도품 (4)";#N/A,#N/A,FALSE,"초도품 (5)";#N/A,#N/A,FALSE,"초도품 (6)"}</definedName>
    <definedName name="EWAa" hidden="1">{#N/A,#N/A,FALSE,"초도품";#N/A,#N/A,FALSE,"초도품 (2)";#N/A,#N/A,FALSE,"초도품 (3)";#N/A,#N/A,FALSE,"초도품 (4)";#N/A,#N/A,FALSE,"초도품 (5)";#N/A,#N/A,FALSE,"초도품 (6)"}</definedName>
    <definedName name="ewdfs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we" hidden="1">{#N/A,#N/A,TRUE,"COVER PAGE";#N/A,#N/A,TRUE,"Flash I COMBINED";#N/A,#N/A,TRUE,"Flash II COMBINED";#N/A,#N/A,TRUE,"Production History";#N/A,#N/A,TRUE,"IFO";#N/A,#N/A,TRUE,"Labor Efficiencies";#N/A,#N/A,TRUE,"Charts";#N/A,#N/A,TRUE,"CIP98 Evolution";#N/A,#N/A,TRUE,"INVENTORY";#N/A,#N/A,TRUE,"INVESTMENT98";#N/A,#N/A,TRUE,"HEADCOUNT";#N/A,#N/A,TRUE,"Key Data BG Lamps";#N/A,#N/A,TRUE,"Key figures I  P L ";#N/A,#N/A,TRUE,"Key data II BS";#N/A,#N/A,TRUE,"Key Data III CF"}</definedName>
    <definedName name="ewererw">!#REF!</definedName>
    <definedName name="ewgf" hidden="1">{"Valuation",#N/A,FALSE,"ProForma-ASPT"}</definedName>
    <definedName name="ewgw" hidden="1">{#N/A,#N/A,FALSE,"Admin";#N/A,#N/A,FALSE,"Other"}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r" hidden="1">#REF!</definedName>
    <definedName name="ewrew" hidden="1">{#N/A,#N/A,FALSE,"Projections";#N/A,#N/A,FALSE,"Multiples Valuation";#N/A,#N/A,FALSE,"LBO";#N/A,#N/A,FALSE,"Multiples_Sensitivity";#N/A,#N/A,FALSE,"Summary"}</definedName>
    <definedName name="ewrfsdtr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ewrwer" hidden="1">{#N/A,#N/A,FALSE,"ORIX CSC"}</definedName>
    <definedName name="ewrysdfer" hidden="1">{"inputs raw data",#N/A,TRUE,"INPUT"}</definedName>
    <definedName name="ews" hidden="1">{"AnnInc",#N/A,TRUE,"Inc";"QtrInc1",#N/A,TRUE,"Inc";"Balance",#N/A,TRUE,"Bal";"Cflow",#N/A,TRUE,"Cash"}</definedName>
    <definedName name="ewt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w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wwe" hidden="1">{#N/A,#N/A,FALSE,"REPORT"}</definedName>
    <definedName name="ewye" hidden="1">{"NOPCAPEVA",#N/A,FALSE,"Nopat";"FCFCSTAR",#N/A,FALSE,"FCFVAL";"EVAVL",#N/A,FALSE,"EVAVAL";"LEASE",#N/A,FALSE,"OpLease"}</definedName>
    <definedName name="ex">#REF!</definedName>
    <definedName name="ExactAddinConnection" hidden="1">"001"</definedName>
    <definedName name="ExactAddinConnection.001" hidden="1">"NLAMSR043;001;BHni;1"</definedName>
    <definedName name="ExactAddinConnection.0012" hidden="1">"ATMSSV-MSQL01;100;ghoppenbrouwer;1"</definedName>
    <definedName name="ExactAddinConnection.002" hidden="1">"NLAMSR043;998;Cbeane;1"</definedName>
    <definedName name="ExactAddinConnection.003" hidden="1">"WKISQL01;003;markk;1"</definedName>
    <definedName name="ExactAddinConnection.004" hidden="1">"wkisql01;004;markk;1"</definedName>
    <definedName name="ExactAddinConnection.005" hidden="1">"EXACT01;005;willemk;1"</definedName>
    <definedName name="ExactAddinConnection.007" hidden="1">"WKISQL2014;001;MARKK;1"</definedName>
    <definedName name="ExactAddinConnection.010" hidden="1">"PCGLOBE;010;773074;1"</definedName>
    <definedName name="ExactAddinConnection.020" hidden="1">"server01;020;HaraldvS;0"</definedName>
    <definedName name="ExactAddinConnection.030" hidden="1">"db01;030;ilin;1"</definedName>
    <definedName name="ExactAddinConnection.034" hidden="1">"MARGE;034;jdarnell;0"</definedName>
    <definedName name="ExactAddinConnection.035" hidden="1">"AUXO;081;dwerdekker;1"</definedName>
    <definedName name="ExactAddinConnection.040" hidden="1">"AUXO;040;lkramer;1"</definedName>
    <definedName name="ExactAddinConnection.050" hidden="1">"PCGLOBE;050;773074;1"</definedName>
    <definedName name="ExactAddinConnection.060" hidden="1">"PCGLOBE;060;773074;1"</definedName>
    <definedName name="ExactAddinConnection.070" hidden="1">"PCGLOBE;070;773074;1"</definedName>
    <definedName name="ExactAddinConnection.080" hidden="1">"PCGLOBE;080;773074;1"</definedName>
    <definedName name="ExactAddinConnection.090" hidden="1">"PCGLOBE;090;773074;1"</definedName>
    <definedName name="ExactAddinConnection.096" hidden="1">"US107SQLCLUS02;096;ston11012;1"</definedName>
    <definedName name="ExactAddinConnection.100" hidden="1">"DB01;100;edam;1"</definedName>
    <definedName name="ExactAddinConnection.101" hidden="1">"US107SQLCLUS02;101;diac334822;1"</definedName>
    <definedName name="ExactAddinConnection.110" hidden="1">"DB01;110;edam;1"</definedName>
    <definedName name="ExactAddinConnection.120" hidden="1">"DB01;120;edam;1"</definedName>
    <definedName name="ExactAddinConnection.130" hidden="1">"DB01;130;edam;1"</definedName>
    <definedName name="ExactAddinConnection.140" hidden="1">"DB01;140;edam;1"</definedName>
    <definedName name="ExactAddinConnection.150" hidden="1">"EXACT;150;lgelashvili;1"</definedName>
    <definedName name="ExactAddinConnection.199" hidden="1">"ATMSSV-MSQL01;199;Ascudellari;1"</definedName>
    <definedName name="ExactAddinConnection.200" hidden="1">"ATMSSV-MSQL01;100;DKorneev;1"</definedName>
    <definedName name="ExactAddinConnection.220" hidden="1">"US107SQLCLUS02;220;ston11012;1"</definedName>
    <definedName name="ExactAddinConnection.222" hidden="1">"US107SQLCLUS02;222;ston11012;1"</definedName>
    <definedName name="ExactAddinConnection.299" hidden="1">"ATMSSV-MSQL01;299;tryan;1"</definedName>
    <definedName name="ExactAddinConnection.300" hidden="1">"ATMSSV-MSQL01;300;DKorneev;1"</definedName>
    <definedName name="ExactAddinConnection.301" hidden="1">"ATMSSV-MSQL01;300;TMurphy;1"</definedName>
    <definedName name="ExactAddinConnection.360" hidden="1">"amsfinw01;360;kbekkenk;1"</definedName>
    <definedName name="ExactAddinConnection.399" hidden="1">"ATMSSV-MSQL01;399;tryan;1"</definedName>
    <definedName name="ExactAddinConnection.400" hidden="1">"ATMSSV-MSQL01;400;pramey;1"</definedName>
    <definedName name="ExactAddinConnection.628" hidden="1">"ET-KINGDEE;002;lixia;1"</definedName>
    <definedName name="ExactAddinConnection.940" hidden="1">"NLEHV00NTEX002;940;592471;1"</definedName>
    <definedName name="ExactAddinConnection.941" hidden="1">"pcglobe;941;773074;1"</definedName>
    <definedName name="ExactAddinConnection.999" hidden="1">"NLEHV00NTEX002;050;592471;1"</definedName>
    <definedName name="ExactAddinConnvection.201" hidden="1">"ATMSSV-MSQL01;200;TMurphy;1"</definedName>
    <definedName name="ExactAddinReports" hidden="1">1</definedName>
    <definedName name="exc" hidden="1">{"'Eng (page2)'!$A$1:$D$52"}</definedName>
    <definedName name="EXC_VER">"  V 2.86"</definedName>
    <definedName name="Excel_BuiltIn_Print_Area_1_1_1_1">!#REF!</definedName>
    <definedName name="EXCEL_VER">"8.0e"</definedName>
    <definedName name="Excep06" hidden="1">{#N/A,#N/A,TRUE,"P&amp;L";#N/A,#N/A,TRUE,"note 1";#N/A,#N/A,TRUE,"note 2";#N/A,#N/A,TRUE,"note 3";#N/A,#N/A,TRUE,"note 4"}</definedName>
    <definedName name="Excep06_1" hidden="1">{#N/A,#N/A,TRUE,"P&amp;L";#N/A,#N/A,TRUE,"note 1";#N/A,#N/A,TRUE,"note 2";#N/A,#N/A,TRUE,"note 3";#N/A,#N/A,TRUE,"note 4"}</definedName>
    <definedName name="Excep06_2" hidden="1">{#N/A,#N/A,TRUE,"P&amp;L";#N/A,#N/A,TRUE,"note 1";#N/A,#N/A,TRUE,"note 2";#N/A,#N/A,TRUE,"note 3";#N/A,#N/A,TRUE,"note 4"}</definedName>
    <definedName name="Excep06_3" hidden="1">{#N/A,#N/A,TRUE,"P&amp;L";#N/A,#N/A,TRUE,"note 1";#N/A,#N/A,TRUE,"note 2";#N/A,#N/A,TRUE,"note 3";#N/A,#N/A,TRUE,"note 4"}</definedName>
    <definedName name="Excep06_4" hidden="1">{#N/A,#N/A,TRUE,"P&amp;L";#N/A,#N/A,TRUE,"note 1";#N/A,#N/A,TRUE,"note 2";#N/A,#N/A,TRUE,"note 3";#N/A,#N/A,TRUE,"note 4"}</definedName>
    <definedName name="Excep06_5" hidden="1">{#N/A,#N/A,TRUE,"P&amp;L";#N/A,#N/A,TRUE,"note 1";#N/A,#N/A,TRUE,"note 2";#N/A,#N/A,TRUE,"note 3";#N/A,#N/A,TRUE,"note 4"}</definedName>
    <definedName name="Exchange">#REF!</definedName>
    <definedName name="Exchange_Rates" hidden="1">#REF!</definedName>
    <definedName name="ExecSummary" hidden="1">{#N/A,#N/A,FALSE,"J97plnfp"}</definedName>
    <definedName name="exit">#REF!</definedName>
    <definedName name="Exitarea">#REF!</definedName>
    <definedName name="expanded" hidden="1">{"printceo5",#N/A,FALSE,"CEO";"prints15",#N/A,FALSE,"S1";"printdepr5",#N/A,FALSE,"DEPR"}</definedName>
    <definedName name="ExRate_Yr1" hidden="1">#REF!</definedName>
    <definedName name="ExRate_Yr2" hidden="1">#REF!</definedName>
    <definedName name="ExRate_Yr3" hidden="1">#REF!</definedName>
    <definedName name="ExRate_Yr4" hidden="1">#REF!</definedName>
    <definedName name="ExRate_Yr5" hidden="1">#REF!</definedName>
    <definedName name="ExRate_Yr6" hidden="1">#REF!</definedName>
    <definedName name="ExRate_Yr7" hidden="1">#REF!</definedName>
    <definedName name="ExRateLTM_Yr1" hidden="1">#REF!</definedName>
    <definedName name="ExRateLTM_Yr2" hidden="1">#REF!</definedName>
    <definedName name="ExRateLTM_Yr3" hidden="1">#REF!</definedName>
    <definedName name="exs">#REF!</definedName>
    <definedName name="External_sales">OFFSET(#REF!,0,#REF!,1,#REF!)</definedName>
    <definedName name="external_sales_latest_budget">OFFSET(#REF!,0,#REF!,1,#REF!)</definedName>
    <definedName name="external_sales_per_head">OFFSET(#REF!,0,#REF!,1,#REF!)</definedName>
    <definedName name="external_sales_per_head_latest_budget">OFFSET(#REF!,0,#REF!,1,#REF!)</definedName>
    <definedName name="External_Time_to_Start__Total">#REF!</definedName>
    <definedName name="EXTRA_ITEMS" hidden="1">"EXTRA_ITEMS"</definedName>
    <definedName name="eyh" hidden="1">{#N/A,#N/A,FALSE,"BS";#N/A,#N/A,FALSE,"PL";#N/A,#N/A,FALSE,"SOE";#N/A,#N/A,FALSE,"SCF"}</definedName>
    <definedName name="eynetn" hidden="1">{"Full-model",#N/A,FALSE,"ProForma-ASPT"}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zcds" localSheetId="9" hidden="1">#REF!</definedName>
    <definedName name="ezcds" hidden="1">[4]Proforma!#REF!</definedName>
    <definedName name="ezrtezr" hidden="1">#REF!</definedName>
    <definedName name="ezrtrezt" hidden="1">#REF!</definedName>
    <definedName name="eztezrt" hidden="1">#REF!</definedName>
    <definedName name="f" hidden="1">{#N/A,#N/A,FALSE,"을지 (4)";#N/A,#N/A,FALSE,"을지 (5)";#N/A,#N/A,FALSE,"을지 (6)"}</definedName>
    <definedName name="f1a" hidden="1">{#N/A,#N/A,FALSE,"을지 (4)";#N/A,#N/A,FALSE,"을지 (5)";#N/A,#N/A,FALSE,"을지 (6)"}</definedName>
    <definedName name="fa" hidden="1">{#N/A,#N/A,FALSE,"을지 (4)";#N/A,#N/A,FALSE,"을지 (5)";#N/A,#N/A,FALSE,"을지 (6)"}</definedName>
    <definedName name="FactorK">#REF!</definedName>
    <definedName name="fadfsd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do" hidden="1">{#N/A,#N/A,TRUE,"Regions"}</definedName>
    <definedName name="fado1" hidden="1">{#N/A,#N/A,TRUE,"Regions"}</definedName>
    <definedName name="fadsfsd" hidden="1">{#N/A,#N/A,FALSE,"MKT.COMPS";#N/A,#N/A,FALSE,"DCF - LBO"}</definedName>
    <definedName name="faerafsad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fasfasfa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fs" hidden="1">{#N/A,#N/A,FALSE,"Brad BANM_S";#N/A,#N/A,FALSE,"Brad SAM_BANM";#N/A,#N/A,FALSE,"Brad_LD";#N/A,#N/A,FALSE,"BANM-&gt;S";#N/A,#N/A,FALSE,"BANM_S";#N/A,#N/A,FALSE,"S-&gt;BANM";#N/A,#N/A,FALSE,"SAM_BANM";#N/A,#N/A,FALSE,"BANM";#N/A,#N/A,FALSE,"Sam"}</definedName>
    <definedName name="FAITD" hidden="1">{"Balance Sheet",#N/A,FALSE,"Balsheet";"Assets Schedule",#N/A,FALSE,"Balsheet";"Abstract",#N/A,FALSE,"Balsheet"}</definedName>
    <definedName name="famillepricing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famillepricing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FarrellWitchita" hidden="1">{"FCB_ALL",#N/A,FALSE,"FCB"}</definedName>
    <definedName name="fas" hidden="1">{"NOPCAPEVA",#N/A,FALSE,"Nopat";"FCFCSTAR",#N/A,FALSE,"FCFVAL";"EVAVL",#N/A,FALSE,"EVAVAL";"LEASE",#N/A,FALSE,"OpLease"}</definedName>
    <definedName name="fasdfsd" hidden="1">39166.5621180556</definedName>
    <definedName name="fasfa" hidden="1">{#N/A,#N/A,FALSE,"Sensitivity"}</definedName>
    <definedName name="fasfa_1" hidden="1">{#N/A,#N/A,FALSE,"Sensitivity"}</definedName>
    <definedName name="fasfasfsafas" hidden="1">{"'Act-Fcst Summary'!$A$1:$L$59","'Act-Fcst Summary'!$M$5:$N$5"}</definedName>
    <definedName name="fasfs" hidden="1">{"'Act-Fcst Summary'!$A$1:$L$59","'Act-Fcst Summary'!$M$5:$N$5"}</definedName>
    <definedName name="FBAANHHF" hidden="1">#REF!</definedName>
    <definedName name="fbf" hidden="1">{"'Model'!$A$1:$N$53"}</definedName>
    <definedName name="fbvc" hidden="1">{"NOPCAPEVA",#N/A,FALSE,"Nopat";"FCFCSTAR",#N/A,FALSE,"FCFVAL";"EVAVL",#N/A,FALSE,"EVAVAL";"LEASE",#N/A,FALSE,"OpLease"}</definedName>
    <definedName name="FC">!#REF!</definedName>
    <definedName name="FcastFlag">#REF!</definedName>
    <definedName name="fcb" hidden="1">{"FCB_ALL",#N/A,FALSE,"FCB"}</definedName>
    <definedName name="fcd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EMEAASI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f">#REF!</definedName>
    <definedName name="fchasl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ka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k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ode" hidden="1">#REF!</definedName>
    <definedName name="FConEFR" hidden="1">#REF!</definedName>
    <definedName name="FConEFRCube" hidden="1">#REF!</definedName>
    <definedName name="fcsad" hidden="1">{"prt_jev",#N/A,FALSE,"Sheet1"}</definedName>
    <definedName name="fcuk" hidden="1">{"by departments",#N/A,TRUE,"FORECAST";"cap_headcount",#N/A,TRUE,"FORECAST";"summary",#N/A,TRUE,"FORECAST"}</definedName>
    <definedName name="fd" hidden="1">{#N/A,#N/A,FALSE,"Contribution Analysis"}</definedName>
    <definedName name="fd_1" hidden="1">{"COST",#N/A,FALSE,"SYNTHESE";"MARGIN",#N/A,FALSE,"SYNTHESE";"LOT_COM",#N/A,FALSE,"SYNTHESE"}</definedName>
    <definedName name="fd_2" hidden="1">{"ProjectInput",#N/A,FALSE,"INPUT-AREA"}</definedName>
    <definedName name="fd_3" hidden="1">{"ProjectInput",#N/A,FALSE,"INPUT-AREA"}</definedName>
    <definedName name="fd_4" hidden="1">{"ProjectInput",#N/A,FALSE,"INPUT-AREA"}</definedName>
    <definedName name="fd_5" hidden="1">{"ProjectInput",#N/A,FALSE,"INPUT-AREA"}</definedName>
    <definedName name="fdadf" hidden="1">{"CM Year",#N/A,FALSE,"Corporate Marketing";"CM Q1",#N/A,FALSE,"Corporate Marketing";"CM Q2",#N/A,FALSE,"Corporate Marketing";"CM Q3",#N/A,FALSE,"Corporate Marketing";"CM Q4",#N/A,FALSE,"Corporate Marketing"}</definedName>
    <definedName name="fdadfvadsf" hidden="1">{#N/A,#N/A,FALSE,"F96AOP3";#N/A,#N/A,FALSE,"summary"}</definedName>
    <definedName name="fdaf" hidden="1">{"pemandy2k",#N/A,FALSE,"PEMANDY2K"}</definedName>
    <definedName name="fdase" hidden="1">{"NOPCAPEVA",#N/A,FALSE,"Nopat";"FCFCSTAR",#N/A,FALSE,"FCFVAL";"EVAVL",#N/A,FALSE,"EVAVAL";"LEASE",#N/A,FALSE,"OpLease"}</definedName>
    <definedName name="fdasfasd" hidden="1">{"bs",#N/A,FALSE,"SCF"}</definedName>
    <definedName name="fdc" hidden="1">{"NOPCAPEVA",#N/A,FALSE,"Nopat";"FCFCSTAR",#N/A,FALSE,"FCFVAL";"EVAVL",#N/A,FALSE,"EVAVAL";"LEASE",#N/A,FALSE,"OpLease"}</definedName>
    <definedName name="FDC_0_0" hidden="1">"#"</definedName>
    <definedName name="FDC_1_0" hidden="1">"#"</definedName>
    <definedName name="FDC_10_0" hidden="1">"#"</definedName>
    <definedName name="FDC_10_1" hidden="1">"#"</definedName>
    <definedName name="FDC_10_2" hidden="1">"#"</definedName>
    <definedName name="FDC_10_3" hidden="1">"#"</definedName>
    <definedName name="FDC_11_0" hidden="1">"#"</definedName>
    <definedName name="FDC_11_1" hidden="1">"#"</definedName>
    <definedName name="FDC_11_2" hidden="1">"#"</definedName>
    <definedName name="FDC_11_3" hidden="1">"#"</definedName>
    <definedName name="FDC_12_0" hidden="1">"#"</definedName>
    <definedName name="FDC_12_1" hidden="1">"#"</definedName>
    <definedName name="FDC_12_2" hidden="1">"#"</definedName>
    <definedName name="FDC_12_3" hidden="1">"#"</definedName>
    <definedName name="FDC_13_0" hidden="1">"#"</definedName>
    <definedName name="FDC_13_1" hidden="1">"#"</definedName>
    <definedName name="FDC_13_2" hidden="1">"#"</definedName>
    <definedName name="FDC_13_3" hidden="1">"#"</definedName>
    <definedName name="FDC_14_0" hidden="1">"#"</definedName>
    <definedName name="FDC_14_1" hidden="1">"#"</definedName>
    <definedName name="FDC_14_2" hidden="1">"#"</definedName>
    <definedName name="FDC_14_3" hidden="1">"#"</definedName>
    <definedName name="FDC_15_0" hidden="1">"#"</definedName>
    <definedName name="FDC_16_0" hidden="1">"#"</definedName>
    <definedName name="FDC_17_0" hidden="1">"#"</definedName>
    <definedName name="FDC_18_0" hidden="1">"#"</definedName>
    <definedName name="FDC_19_0" hidden="1">"#"</definedName>
    <definedName name="FDC_19_1" hidden="1">"#"</definedName>
    <definedName name="FDC_19_2" hidden="1">"#"</definedName>
    <definedName name="FDC_19_3" hidden="1">"#"</definedName>
    <definedName name="FDC_2_0" hidden="1">"#"</definedName>
    <definedName name="FDC_20_0" hidden="1">"#"</definedName>
    <definedName name="FDC_21_0" hidden="1">"#"</definedName>
    <definedName name="FDC_21_1" hidden="1">"#"</definedName>
    <definedName name="FDC_21_2" hidden="1">"#"</definedName>
    <definedName name="FDC_21_3" hidden="1">"#"</definedName>
    <definedName name="FDC_22_0" hidden="1">"#"</definedName>
    <definedName name="FDC_23_0" hidden="1">"#"</definedName>
    <definedName name="FDC_24_0" hidden="1">"#"</definedName>
    <definedName name="FDC_25_0" hidden="1">"#"</definedName>
    <definedName name="FDC_25_1" hidden="1">"#"</definedName>
    <definedName name="FDC_25_2" hidden="1">"#"</definedName>
    <definedName name="FDC_25_3" hidden="1">"#"</definedName>
    <definedName name="FDC_26_0" hidden="1">"#"</definedName>
    <definedName name="FDC_26_1" hidden="1">"#"</definedName>
    <definedName name="FDC_26_2" hidden="1">"#"</definedName>
    <definedName name="FDC_26_3" hidden="1">"#"</definedName>
    <definedName name="FDC_27_0" hidden="1">"#"</definedName>
    <definedName name="FDC_28_0" hidden="1">"#"</definedName>
    <definedName name="FDC_28_1" hidden="1">"#"</definedName>
    <definedName name="FDC_28_2" hidden="1">"#"</definedName>
    <definedName name="FDC_28_3" hidden="1">"#"</definedName>
    <definedName name="FDC_29_0" hidden="1">"#"</definedName>
    <definedName name="FDC_29_1" hidden="1">"#"</definedName>
    <definedName name="FDC_29_2" hidden="1">"#"</definedName>
    <definedName name="FDC_29_3" hidden="1">"#"</definedName>
    <definedName name="FDC_3_0" hidden="1">"#"</definedName>
    <definedName name="FDC_30_0" hidden="1">"#"</definedName>
    <definedName name="FDC_31_0" hidden="1">"#"</definedName>
    <definedName name="FDC_32_0" hidden="1">"#"</definedName>
    <definedName name="FDC_33_0" hidden="1">"#"</definedName>
    <definedName name="FDC_34_0" hidden="1">"#"</definedName>
    <definedName name="FDC_35_0" hidden="1">"#"</definedName>
    <definedName name="FDC_36_0" hidden="1">"#"</definedName>
    <definedName name="FDC_37_0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1_1" hidden="1">"#"</definedName>
    <definedName name="FDC_41_2" hidden="1">"#"</definedName>
    <definedName name="FDC_41_3" hidden="1">"#"</definedName>
    <definedName name="FDC_42_0" hidden="1">"#"</definedName>
    <definedName name="FDC_42_1" hidden="1">"#"</definedName>
    <definedName name="FDC_42_2" hidden="1">"#"</definedName>
    <definedName name="FDC_42_3" hidden="1">"#"</definedName>
    <definedName name="FDC_43_0" hidden="1">"#"</definedName>
    <definedName name="FDC_43_1" hidden="1">"#"</definedName>
    <definedName name="FDC_43_2" hidden="1">"#"</definedName>
    <definedName name="FDC_43_3" hidden="1">"#"</definedName>
    <definedName name="FDC_44_0" hidden="1">"#"</definedName>
    <definedName name="FDC_45_0" hidden="1">"#"</definedName>
    <definedName name="FDC_45_1" hidden="1">"#"</definedName>
    <definedName name="FDC_45_2" hidden="1">"#"</definedName>
    <definedName name="FDC_45_3" hidden="1">"#"</definedName>
    <definedName name="FDC_46_0" hidden="1">"#"</definedName>
    <definedName name="FDC_46_1" hidden="1">"#"</definedName>
    <definedName name="FDC_46_2" hidden="1">"#"</definedName>
    <definedName name="FDC_46_3" hidden="1">"#"</definedName>
    <definedName name="FDC_47_0" hidden="1">"#"</definedName>
    <definedName name="FDC_47_1" hidden="1">"#"</definedName>
    <definedName name="FDC_47_2" hidden="1">"#"</definedName>
    <definedName name="FDC_47_3" hidden="1">"#"</definedName>
    <definedName name="FDC_48_0" hidden="1">"#"</definedName>
    <definedName name="FDC_48_1" hidden="1">"#"</definedName>
    <definedName name="FDC_48_2" hidden="1">"#"</definedName>
    <definedName name="FDC_48_3" hidden="1">"#"</definedName>
    <definedName name="FDC_49_0" hidden="1">"#"</definedName>
    <definedName name="FDC_49_1" hidden="1">"#"</definedName>
    <definedName name="FDC_49_2" hidden="1">"#"</definedName>
    <definedName name="FDC_49_3" hidden="1">"#"</definedName>
    <definedName name="FDC_5_0" hidden="1">"#"</definedName>
    <definedName name="FDC_5_1" hidden="1">"#"</definedName>
    <definedName name="FDC_5_2" hidden="1">"#"</definedName>
    <definedName name="FDC_5_3" hidden="1">"#"</definedName>
    <definedName name="FDC_50_0" hidden="1">"#"</definedName>
    <definedName name="FDC_50_1" hidden="1">"#"</definedName>
    <definedName name="FDC_50_2" hidden="1">"#"</definedName>
    <definedName name="FDC_50_3" hidden="1">"#"</definedName>
    <definedName name="FDC_51_0" hidden="1">"#"</definedName>
    <definedName name="FDC_51_1" hidden="1">"#"</definedName>
    <definedName name="FDC_51_2" hidden="1">"#"</definedName>
    <definedName name="FDC_51_3" hidden="1">"#"</definedName>
    <definedName name="FDC_52_0" hidden="1">"#"</definedName>
    <definedName name="FDC_52_1" hidden="1">"#"</definedName>
    <definedName name="FDC_52_2" hidden="1">"#"</definedName>
    <definedName name="FDC_52_3" hidden="1">"#"</definedName>
    <definedName name="FDC_53_0" hidden="1">"#"</definedName>
    <definedName name="FDC_53_1" hidden="1">"#"</definedName>
    <definedName name="FDC_53_2" hidden="1">"#"</definedName>
    <definedName name="FDC_53_3" hidden="1">"#"</definedName>
    <definedName name="FDC_54_0" hidden="1">"#"</definedName>
    <definedName name="FDC_54_1" hidden="1">"#"</definedName>
    <definedName name="FDC_54_2" hidden="1">"#"</definedName>
    <definedName name="FDC_54_3" hidden="1">"#"</definedName>
    <definedName name="FDC_55_0" hidden="1">"#"</definedName>
    <definedName name="FDC_55_1" hidden="1">"#"</definedName>
    <definedName name="FDC_55_2" hidden="1">"#"</definedName>
    <definedName name="FDC_55_3" hidden="1">"#"</definedName>
    <definedName name="FDC_56_0" hidden="1">"#"</definedName>
    <definedName name="FDC_57_0" hidden="1">"#"</definedName>
    <definedName name="FDC_58_0" hidden="1">"#"</definedName>
    <definedName name="FDC_58_1" hidden="1">"#"</definedName>
    <definedName name="FDC_58_10" hidden="1">"#"</definedName>
    <definedName name="FDC_58_100" hidden="1">"#"</definedName>
    <definedName name="FDC_58_101" hidden="1">"#"</definedName>
    <definedName name="FDC_58_102" hidden="1">"#"</definedName>
    <definedName name="FDC_58_103" hidden="1">"#"</definedName>
    <definedName name="FDC_58_104" hidden="1">"#"</definedName>
    <definedName name="FDC_58_105" hidden="1">"#"</definedName>
    <definedName name="FDC_58_106" hidden="1">"#"</definedName>
    <definedName name="FDC_58_107" hidden="1">"#"</definedName>
    <definedName name="FDC_58_108" hidden="1">"#"</definedName>
    <definedName name="FDC_58_109" hidden="1">"#"</definedName>
    <definedName name="FDC_58_11" hidden="1">"#"</definedName>
    <definedName name="FDC_58_110" hidden="1">"#"</definedName>
    <definedName name="FDC_58_111" hidden="1">"#"</definedName>
    <definedName name="FDC_58_112" hidden="1">"#"</definedName>
    <definedName name="FDC_58_113" hidden="1">"#"</definedName>
    <definedName name="FDC_58_114" hidden="1">"#"</definedName>
    <definedName name="FDC_58_115" hidden="1">"#"</definedName>
    <definedName name="FDC_58_116" hidden="1">"#"</definedName>
    <definedName name="FDC_58_117" hidden="1">"#"</definedName>
    <definedName name="FDC_58_118" hidden="1">"#"</definedName>
    <definedName name="FDC_58_119" hidden="1">"#"</definedName>
    <definedName name="FDC_58_12" hidden="1">"#"</definedName>
    <definedName name="FDC_58_120" hidden="1">"#"</definedName>
    <definedName name="FDC_58_121" hidden="1">"#"</definedName>
    <definedName name="FDC_58_122" hidden="1">"#"</definedName>
    <definedName name="FDC_58_123" hidden="1">"#"</definedName>
    <definedName name="FDC_58_124" hidden="1">"#"</definedName>
    <definedName name="FDC_58_125" hidden="1">"#"</definedName>
    <definedName name="FDC_58_126" hidden="1">"#"</definedName>
    <definedName name="FDC_58_127" hidden="1">"#"</definedName>
    <definedName name="FDC_58_128" hidden="1">"#"</definedName>
    <definedName name="FDC_58_129" hidden="1">"#"</definedName>
    <definedName name="FDC_58_13" hidden="1">"#"</definedName>
    <definedName name="FDC_58_130" hidden="1">"#"</definedName>
    <definedName name="FDC_58_131" hidden="1">"#"</definedName>
    <definedName name="FDC_58_132" hidden="1">"#"</definedName>
    <definedName name="FDC_58_133" hidden="1">"#"</definedName>
    <definedName name="FDC_58_134" hidden="1">"#"</definedName>
    <definedName name="FDC_58_135" hidden="1">"#"</definedName>
    <definedName name="FDC_58_136" hidden="1">"#"</definedName>
    <definedName name="FDC_58_137" hidden="1">"#"</definedName>
    <definedName name="FDC_58_138" hidden="1">"#"</definedName>
    <definedName name="FDC_58_139" hidden="1">"#"</definedName>
    <definedName name="FDC_58_14" hidden="1">"#"</definedName>
    <definedName name="FDC_58_140" hidden="1">"#"</definedName>
    <definedName name="FDC_58_141" hidden="1">"#"</definedName>
    <definedName name="FDC_58_142" hidden="1">"#"</definedName>
    <definedName name="FDC_58_143" hidden="1">"#"</definedName>
    <definedName name="FDC_58_144" hidden="1">"#"</definedName>
    <definedName name="FDC_58_145" hidden="1">"#"</definedName>
    <definedName name="FDC_58_146" hidden="1">"#"</definedName>
    <definedName name="FDC_58_147" hidden="1">"#"</definedName>
    <definedName name="FDC_58_148" hidden="1">"#"</definedName>
    <definedName name="FDC_58_149" hidden="1">"#"</definedName>
    <definedName name="FDC_58_15" hidden="1">"#"</definedName>
    <definedName name="FDC_58_150" hidden="1">"#"</definedName>
    <definedName name="FDC_58_151" hidden="1">"#"</definedName>
    <definedName name="FDC_58_152" hidden="1">"#"</definedName>
    <definedName name="FDC_58_153" hidden="1">"#"</definedName>
    <definedName name="FDC_58_154" hidden="1">"#"</definedName>
    <definedName name="FDC_58_155" hidden="1">"#"</definedName>
    <definedName name="FDC_58_156" hidden="1">"#"</definedName>
    <definedName name="FDC_58_157" hidden="1">"#"</definedName>
    <definedName name="FDC_58_158" hidden="1">"#"</definedName>
    <definedName name="FDC_58_159" hidden="1">"#"</definedName>
    <definedName name="FDC_58_16" hidden="1">"#"</definedName>
    <definedName name="FDC_58_160" hidden="1">"#"</definedName>
    <definedName name="FDC_58_161" hidden="1">"#"</definedName>
    <definedName name="FDC_58_162" hidden="1">"#"</definedName>
    <definedName name="FDC_58_163" hidden="1">"#"</definedName>
    <definedName name="FDC_58_164" hidden="1">"#"</definedName>
    <definedName name="FDC_58_165" hidden="1">"#"</definedName>
    <definedName name="FDC_58_166" hidden="1">"#"</definedName>
    <definedName name="FDC_58_167" hidden="1">"#"</definedName>
    <definedName name="FDC_58_168" hidden="1">"#"</definedName>
    <definedName name="FDC_58_169" hidden="1">"#"</definedName>
    <definedName name="FDC_58_17" hidden="1">"#"</definedName>
    <definedName name="FDC_58_170" hidden="1">"#"</definedName>
    <definedName name="FDC_58_171" hidden="1">"#"</definedName>
    <definedName name="FDC_58_172" hidden="1">"#"</definedName>
    <definedName name="FDC_58_173" hidden="1">"#"</definedName>
    <definedName name="FDC_58_174" hidden="1">"#"</definedName>
    <definedName name="FDC_58_175" hidden="1">"#"</definedName>
    <definedName name="FDC_58_176" hidden="1">"#"</definedName>
    <definedName name="FDC_58_177" hidden="1">"#"</definedName>
    <definedName name="FDC_58_178" hidden="1">"#"</definedName>
    <definedName name="FDC_58_179" hidden="1">"#"</definedName>
    <definedName name="FDC_58_18" hidden="1">"#"</definedName>
    <definedName name="FDC_58_180" hidden="1">"#"</definedName>
    <definedName name="FDC_58_181" hidden="1">"#"</definedName>
    <definedName name="FDC_58_182" hidden="1">"#"</definedName>
    <definedName name="FDC_58_183" hidden="1">"#"</definedName>
    <definedName name="FDC_58_184" hidden="1">"#"</definedName>
    <definedName name="FDC_58_185" hidden="1">"#"</definedName>
    <definedName name="FDC_58_186" hidden="1">"#"</definedName>
    <definedName name="FDC_58_187" hidden="1">"#"</definedName>
    <definedName name="FDC_58_188" hidden="1">"#"</definedName>
    <definedName name="FDC_58_189" hidden="1">"#"</definedName>
    <definedName name="FDC_58_19" hidden="1">"#"</definedName>
    <definedName name="FDC_58_190" hidden="1">"#"</definedName>
    <definedName name="FDC_58_191" hidden="1">"#"</definedName>
    <definedName name="FDC_58_192" hidden="1">"#"</definedName>
    <definedName name="FDC_58_193" hidden="1">"#"</definedName>
    <definedName name="FDC_58_194" hidden="1">"#"</definedName>
    <definedName name="FDC_58_195" hidden="1">"#"</definedName>
    <definedName name="FDC_58_196" hidden="1">"#"</definedName>
    <definedName name="FDC_58_197" hidden="1">"#"</definedName>
    <definedName name="FDC_58_198" hidden="1">"#"</definedName>
    <definedName name="FDC_58_199" hidden="1">"#"</definedName>
    <definedName name="FDC_58_2" hidden="1">"#"</definedName>
    <definedName name="FDC_58_20" hidden="1">"#"</definedName>
    <definedName name="FDC_58_200" hidden="1">"#"</definedName>
    <definedName name="FDC_58_201" hidden="1">"#"</definedName>
    <definedName name="FDC_58_202" hidden="1">"#"</definedName>
    <definedName name="FDC_58_203" hidden="1">"#"</definedName>
    <definedName name="FDC_58_204" hidden="1">"#"</definedName>
    <definedName name="FDC_58_205" hidden="1">"#"</definedName>
    <definedName name="FDC_58_206" hidden="1">"#"</definedName>
    <definedName name="FDC_58_207" hidden="1">"#"</definedName>
    <definedName name="FDC_58_208" hidden="1">"#"</definedName>
    <definedName name="FDC_58_209" hidden="1">"#"</definedName>
    <definedName name="FDC_58_21" hidden="1">"#"</definedName>
    <definedName name="FDC_58_210" hidden="1">"#"</definedName>
    <definedName name="FDC_58_211" hidden="1">"#"</definedName>
    <definedName name="FDC_58_212" hidden="1">"#"</definedName>
    <definedName name="FDC_58_213" hidden="1">"#"</definedName>
    <definedName name="FDC_58_214" hidden="1">"#"</definedName>
    <definedName name="FDC_58_215" hidden="1">"#"</definedName>
    <definedName name="FDC_58_216" hidden="1">"#"</definedName>
    <definedName name="FDC_58_217" hidden="1">"#"</definedName>
    <definedName name="FDC_58_218" hidden="1">"#"</definedName>
    <definedName name="FDC_58_219" hidden="1">"#"</definedName>
    <definedName name="FDC_58_22" hidden="1">"#"</definedName>
    <definedName name="FDC_58_220" hidden="1">"#"</definedName>
    <definedName name="FDC_58_221" hidden="1">"#"</definedName>
    <definedName name="FDC_58_222" hidden="1">"#"</definedName>
    <definedName name="FDC_58_223" hidden="1">"#"</definedName>
    <definedName name="FDC_58_224" hidden="1">"#"</definedName>
    <definedName name="FDC_58_225" hidden="1">"#"</definedName>
    <definedName name="FDC_58_226" hidden="1">"#"</definedName>
    <definedName name="FDC_58_227" hidden="1">"#"</definedName>
    <definedName name="FDC_58_228" hidden="1">"#"</definedName>
    <definedName name="FDC_58_229" hidden="1">"#"</definedName>
    <definedName name="FDC_58_23" hidden="1">"#"</definedName>
    <definedName name="FDC_58_230" hidden="1">"#"</definedName>
    <definedName name="FDC_58_231" hidden="1">"#"</definedName>
    <definedName name="FDC_58_232" hidden="1">"#"</definedName>
    <definedName name="FDC_58_233" hidden="1">"#"</definedName>
    <definedName name="FDC_58_234" hidden="1">"#"</definedName>
    <definedName name="FDC_58_235" hidden="1">"#"</definedName>
    <definedName name="FDC_58_236" hidden="1">"#"</definedName>
    <definedName name="FDC_58_237" hidden="1">"#"</definedName>
    <definedName name="FDC_58_238" hidden="1">"#"</definedName>
    <definedName name="FDC_58_239" hidden="1">"#"</definedName>
    <definedName name="FDC_58_24" hidden="1">"#"</definedName>
    <definedName name="FDC_58_240" hidden="1">"#"</definedName>
    <definedName name="FDC_58_241" hidden="1">"#"</definedName>
    <definedName name="FDC_58_242" hidden="1">"#"</definedName>
    <definedName name="FDC_58_243" hidden="1">"#"</definedName>
    <definedName name="FDC_58_244" hidden="1">"#"</definedName>
    <definedName name="FDC_58_245" hidden="1">"#"</definedName>
    <definedName name="FDC_58_246" hidden="1">"#"</definedName>
    <definedName name="FDC_58_247" hidden="1">"#"</definedName>
    <definedName name="FDC_58_248" hidden="1">"#"</definedName>
    <definedName name="FDC_58_249" hidden="1">"#"</definedName>
    <definedName name="FDC_58_25" hidden="1">"#"</definedName>
    <definedName name="FDC_58_250" hidden="1">"#"</definedName>
    <definedName name="FDC_58_251" hidden="1">"#"</definedName>
    <definedName name="FDC_58_252" hidden="1">"#"</definedName>
    <definedName name="FDC_58_253" hidden="1">"#"</definedName>
    <definedName name="FDC_58_254" hidden="1">"#"</definedName>
    <definedName name="FDC_58_255" hidden="1">"#"</definedName>
    <definedName name="FDC_58_256" hidden="1">"#"</definedName>
    <definedName name="FDC_58_257" hidden="1">"#"</definedName>
    <definedName name="FDC_58_258" hidden="1">"#"</definedName>
    <definedName name="FDC_58_259" hidden="1">"#"</definedName>
    <definedName name="FDC_58_26" hidden="1">"#"</definedName>
    <definedName name="FDC_58_260" hidden="1">"#"</definedName>
    <definedName name="FDC_58_261" hidden="1">"#"</definedName>
    <definedName name="FDC_58_27" hidden="1">"#"</definedName>
    <definedName name="FDC_58_28" hidden="1">"#"</definedName>
    <definedName name="FDC_58_29" hidden="1">"#"</definedName>
    <definedName name="FDC_58_3" hidden="1">"#"</definedName>
    <definedName name="FDC_58_30" hidden="1">"#"</definedName>
    <definedName name="FDC_58_31" hidden="1">"#"</definedName>
    <definedName name="FDC_58_32" hidden="1">"#"</definedName>
    <definedName name="FDC_58_33" hidden="1">"#"</definedName>
    <definedName name="FDC_58_34" hidden="1">"#"</definedName>
    <definedName name="FDC_58_35" hidden="1">"#"</definedName>
    <definedName name="FDC_58_36" hidden="1">"#"</definedName>
    <definedName name="FDC_58_37" hidden="1">"#"</definedName>
    <definedName name="FDC_58_38" hidden="1">"#"</definedName>
    <definedName name="FDC_58_39" hidden="1">"#"</definedName>
    <definedName name="FDC_58_4" hidden="1">"#"</definedName>
    <definedName name="FDC_58_40" hidden="1">"#"</definedName>
    <definedName name="FDC_58_41" hidden="1">"#"</definedName>
    <definedName name="FDC_58_42" hidden="1">"#"</definedName>
    <definedName name="FDC_58_43" hidden="1">"#"</definedName>
    <definedName name="FDC_58_44" hidden="1">"#"</definedName>
    <definedName name="FDC_58_45" hidden="1">"#"</definedName>
    <definedName name="FDC_58_46" hidden="1">"#"</definedName>
    <definedName name="FDC_58_47" hidden="1">"#"</definedName>
    <definedName name="FDC_58_48" hidden="1">"#"</definedName>
    <definedName name="FDC_58_49" hidden="1">"#"</definedName>
    <definedName name="FDC_58_5" hidden="1">"#"</definedName>
    <definedName name="FDC_58_50" hidden="1">"#"</definedName>
    <definedName name="FDC_58_51" hidden="1">"#"</definedName>
    <definedName name="FDC_58_52" hidden="1">"#"</definedName>
    <definedName name="FDC_58_53" hidden="1">"#"</definedName>
    <definedName name="FDC_58_54" hidden="1">"#"</definedName>
    <definedName name="FDC_58_55" hidden="1">"#"</definedName>
    <definedName name="FDC_58_56" hidden="1">"#"</definedName>
    <definedName name="FDC_58_57" hidden="1">"#"</definedName>
    <definedName name="FDC_58_58" hidden="1">"#"</definedName>
    <definedName name="FDC_58_59" hidden="1">"#"</definedName>
    <definedName name="FDC_58_6" hidden="1">"#"</definedName>
    <definedName name="FDC_58_60" hidden="1">"#"</definedName>
    <definedName name="FDC_58_61" hidden="1">"#"</definedName>
    <definedName name="FDC_58_62" hidden="1">"#"</definedName>
    <definedName name="FDC_58_63" hidden="1">"#"</definedName>
    <definedName name="FDC_58_64" hidden="1">"#"</definedName>
    <definedName name="FDC_58_65" hidden="1">"#"</definedName>
    <definedName name="FDC_58_66" hidden="1">"#"</definedName>
    <definedName name="FDC_58_67" hidden="1">"#"</definedName>
    <definedName name="FDC_58_68" hidden="1">"#"</definedName>
    <definedName name="FDC_58_69" hidden="1">"#"</definedName>
    <definedName name="FDC_58_7" hidden="1">"#"</definedName>
    <definedName name="FDC_58_70" hidden="1">"#"</definedName>
    <definedName name="FDC_58_71" hidden="1">"#"</definedName>
    <definedName name="FDC_58_72" hidden="1">"#"</definedName>
    <definedName name="FDC_58_73" hidden="1">"#"</definedName>
    <definedName name="FDC_58_74" hidden="1">"#"</definedName>
    <definedName name="FDC_58_75" hidden="1">"#"</definedName>
    <definedName name="FDC_58_76" hidden="1">"#"</definedName>
    <definedName name="FDC_58_77" hidden="1">"#"</definedName>
    <definedName name="FDC_58_78" hidden="1">"#"</definedName>
    <definedName name="FDC_58_79" hidden="1">"#"</definedName>
    <definedName name="FDC_58_8" hidden="1">"#"</definedName>
    <definedName name="FDC_58_80" hidden="1">"#"</definedName>
    <definedName name="FDC_58_81" hidden="1">"#"</definedName>
    <definedName name="FDC_58_82" hidden="1">"#"</definedName>
    <definedName name="FDC_58_83" hidden="1">"#"</definedName>
    <definedName name="FDC_58_84" hidden="1">"#"</definedName>
    <definedName name="FDC_58_85" hidden="1">"#"</definedName>
    <definedName name="FDC_58_86" hidden="1">"#"</definedName>
    <definedName name="FDC_58_87" hidden="1">"#"</definedName>
    <definedName name="FDC_58_88" hidden="1">"#"</definedName>
    <definedName name="FDC_58_89" hidden="1">"#"</definedName>
    <definedName name="FDC_58_9" hidden="1">"#"</definedName>
    <definedName name="FDC_58_90" hidden="1">"#"</definedName>
    <definedName name="FDC_58_91" hidden="1">"#"</definedName>
    <definedName name="FDC_58_92" hidden="1">"#"</definedName>
    <definedName name="FDC_58_93" hidden="1">"#"</definedName>
    <definedName name="FDC_58_94" hidden="1">"#"</definedName>
    <definedName name="FDC_58_95" hidden="1">"#"</definedName>
    <definedName name="FDC_58_96" hidden="1">"#"</definedName>
    <definedName name="FDC_58_97" hidden="1">"#"</definedName>
    <definedName name="FDC_58_98" hidden="1">"#"</definedName>
    <definedName name="FDC_58_99" hidden="1">"#"</definedName>
    <definedName name="FDC_59_0" hidden="1">"#"</definedName>
    <definedName name="FDC_59_1" hidden="1">"#"</definedName>
    <definedName name="FDC_59_10" hidden="1">"#"</definedName>
    <definedName name="FDC_59_100" hidden="1">"#"</definedName>
    <definedName name="FDC_59_101" hidden="1">"#"</definedName>
    <definedName name="FDC_59_102" hidden="1">"#"</definedName>
    <definedName name="FDC_59_103" hidden="1">"#"</definedName>
    <definedName name="FDC_59_104" hidden="1">"#"</definedName>
    <definedName name="FDC_59_105" hidden="1">"#"</definedName>
    <definedName name="FDC_59_106" hidden="1">"#"</definedName>
    <definedName name="FDC_59_107" hidden="1">"#"</definedName>
    <definedName name="FDC_59_108" hidden="1">"#"</definedName>
    <definedName name="FDC_59_109" hidden="1">"#"</definedName>
    <definedName name="FDC_59_11" hidden="1">"#"</definedName>
    <definedName name="FDC_59_110" hidden="1">"#"</definedName>
    <definedName name="FDC_59_111" hidden="1">"#"</definedName>
    <definedName name="FDC_59_112" hidden="1">"#"</definedName>
    <definedName name="FDC_59_113" hidden="1">"#"</definedName>
    <definedName name="FDC_59_114" hidden="1">"#"</definedName>
    <definedName name="FDC_59_115" hidden="1">"#"</definedName>
    <definedName name="FDC_59_116" hidden="1">"#"</definedName>
    <definedName name="FDC_59_117" hidden="1">"#"</definedName>
    <definedName name="FDC_59_118" hidden="1">"#"</definedName>
    <definedName name="FDC_59_119" hidden="1">"#"</definedName>
    <definedName name="FDC_59_12" hidden="1">"#"</definedName>
    <definedName name="FDC_59_120" hidden="1">"#"</definedName>
    <definedName name="FDC_59_121" hidden="1">"#"</definedName>
    <definedName name="FDC_59_122" hidden="1">"#"</definedName>
    <definedName name="FDC_59_123" hidden="1">"#"</definedName>
    <definedName name="FDC_59_124" hidden="1">"#"</definedName>
    <definedName name="FDC_59_125" hidden="1">"#"</definedName>
    <definedName name="FDC_59_126" hidden="1">"#"</definedName>
    <definedName name="FDC_59_127" hidden="1">"#"</definedName>
    <definedName name="FDC_59_128" hidden="1">"#"</definedName>
    <definedName name="FDC_59_129" hidden="1">"#"</definedName>
    <definedName name="FDC_59_13" hidden="1">"#"</definedName>
    <definedName name="FDC_59_130" hidden="1">"#"</definedName>
    <definedName name="FDC_59_131" hidden="1">"#"</definedName>
    <definedName name="FDC_59_132" hidden="1">"#"</definedName>
    <definedName name="FDC_59_133" hidden="1">"#"</definedName>
    <definedName name="FDC_59_134" hidden="1">"#"</definedName>
    <definedName name="FDC_59_135" hidden="1">"#"</definedName>
    <definedName name="FDC_59_136" hidden="1">"#"</definedName>
    <definedName name="FDC_59_137" hidden="1">"#"</definedName>
    <definedName name="FDC_59_138" hidden="1">"#"</definedName>
    <definedName name="FDC_59_139" hidden="1">"#"</definedName>
    <definedName name="FDC_59_14" hidden="1">"#"</definedName>
    <definedName name="FDC_59_140" hidden="1">"#"</definedName>
    <definedName name="FDC_59_141" hidden="1">"#"</definedName>
    <definedName name="FDC_59_142" hidden="1">"#"</definedName>
    <definedName name="FDC_59_143" hidden="1">"#"</definedName>
    <definedName name="FDC_59_144" hidden="1">"#"</definedName>
    <definedName name="FDC_59_145" hidden="1">"#"</definedName>
    <definedName name="FDC_59_146" hidden="1">"#"</definedName>
    <definedName name="FDC_59_147" hidden="1">"#"</definedName>
    <definedName name="FDC_59_148" hidden="1">"#"</definedName>
    <definedName name="FDC_59_149" hidden="1">"#"</definedName>
    <definedName name="FDC_59_15" hidden="1">"#"</definedName>
    <definedName name="FDC_59_150" hidden="1">"#"</definedName>
    <definedName name="FDC_59_151" hidden="1">"#"</definedName>
    <definedName name="FDC_59_152" hidden="1">"#"</definedName>
    <definedName name="FDC_59_153" hidden="1">"#"</definedName>
    <definedName name="FDC_59_154" hidden="1">"#"</definedName>
    <definedName name="FDC_59_155" hidden="1">"#"</definedName>
    <definedName name="FDC_59_156" hidden="1">"#"</definedName>
    <definedName name="FDC_59_157" hidden="1">"#"</definedName>
    <definedName name="FDC_59_158" hidden="1">"#"</definedName>
    <definedName name="FDC_59_159" hidden="1">"#"</definedName>
    <definedName name="FDC_59_16" hidden="1">"#"</definedName>
    <definedName name="FDC_59_160" hidden="1">"#"</definedName>
    <definedName name="FDC_59_161" hidden="1">"#"</definedName>
    <definedName name="FDC_59_162" hidden="1">"#"</definedName>
    <definedName name="FDC_59_163" hidden="1">"#"</definedName>
    <definedName name="FDC_59_164" hidden="1">"#"</definedName>
    <definedName name="FDC_59_165" hidden="1">"#"</definedName>
    <definedName name="FDC_59_166" hidden="1">"#"</definedName>
    <definedName name="FDC_59_167" hidden="1">"#"</definedName>
    <definedName name="FDC_59_168" hidden="1">"#"</definedName>
    <definedName name="FDC_59_169" hidden="1">"#"</definedName>
    <definedName name="FDC_59_17" hidden="1">"#"</definedName>
    <definedName name="FDC_59_170" hidden="1">"#"</definedName>
    <definedName name="FDC_59_171" hidden="1">"#"</definedName>
    <definedName name="FDC_59_172" hidden="1">"#"</definedName>
    <definedName name="FDC_59_173" hidden="1">"#"</definedName>
    <definedName name="FDC_59_174" hidden="1">"#"</definedName>
    <definedName name="FDC_59_175" hidden="1">"#"</definedName>
    <definedName name="FDC_59_176" hidden="1">"#"</definedName>
    <definedName name="FDC_59_177" hidden="1">"#"</definedName>
    <definedName name="FDC_59_178" hidden="1">"#"</definedName>
    <definedName name="FDC_59_179" hidden="1">"#"</definedName>
    <definedName name="FDC_59_18" hidden="1">"#"</definedName>
    <definedName name="FDC_59_180" hidden="1">"#"</definedName>
    <definedName name="FDC_59_181" hidden="1">"#"</definedName>
    <definedName name="FDC_59_182" hidden="1">"#"</definedName>
    <definedName name="FDC_59_183" hidden="1">"#"</definedName>
    <definedName name="FDC_59_184" hidden="1">"#"</definedName>
    <definedName name="FDC_59_185" hidden="1">"#"</definedName>
    <definedName name="FDC_59_186" hidden="1">"#"</definedName>
    <definedName name="FDC_59_187" hidden="1">"#"</definedName>
    <definedName name="FDC_59_188" hidden="1">"#"</definedName>
    <definedName name="FDC_59_189" hidden="1">"#"</definedName>
    <definedName name="FDC_59_19" hidden="1">"#"</definedName>
    <definedName name="FDC_59_190" hidden="1">"#"</definedName>
    <definedName name="FDC_59_191" hidden="1">"#"</definedName>
    <definedName name="FDC_59_192" hidden="1">"#"</definedName>
    <definedName name="FDC_59_193" hidden="1">"#"</definedName>
    <definedName name="FDC_59_194" hidden="1">"#"</definedName>
    <definedName name="FDC_59_195" hidden="1">"#"</definedName>
    <definedName name="FDC_59_196" hidden="1">"#"</definedName>
    <definedName name="FDC_59_197" hidden="1">"#"</definedName>
    <definedName name="FDC_59_198" hidden="1">"#"</definedName>
    <definedName name="FDC_59_199" hidden="1">"#"</definedName>
    <definedName name="FDC_59_2" hidden="1">"#"</definedName>
    <definedName name="FDC_59_20" hidden="1">"#"</definedName>
    <definedName name="FDC_59_200" hidden="1">"#"</definedName>
    <definedName name="FDC_59_201" hidden="1">"#"</definedName>
    <definedName name="FDC_59_202" hidden="1">"#"</definedName>
    <definedName name="FDC_59_203" hidden="1">"#"</definedName>
    <definedName name="FDC_59_204" hidden="1">"#"</definedName>
    <definedName name="FDC_59_205" hidden="1">"#"</definedName>
    <definedName name="FDC_59_206" hidden="1">"#"</definedName>
    <definedName name="FDC_59_207" hidden="1">"#"</definedName>
    <definedName name="FDC_59_208" hidden="1">"#"</definedName>
    <definedName name="FDC_59_209" hidden="1">"#"</definedName>
    <definedName name="FDC_59_21" hidden="1">"#"</definedName>
    <definedName name="FDC_59_210" hidden="1">"#"</definedName>
    <definedName name="FDC_59_211" hidden="1">"#"</definedName>
    <definedName name="FDC_59_212" hidden="1">"#"</definedName>
    <definedName name="FDC_59_213" hidden="1">"#"</definedName>
    <definedName name="FDC_59_214" hidden="1">"#"</definedName>
    <definedName name="FDC_59_215" hidden="1">"#"</definedName>
    <definedName name="FDC_59_216" hidden="1">"#"</definedName>
    <definedName name="FDC_59_217" hidden="1">"#"</definedName>
    <definedName name="FDC_59_218" hidden="1">"#"</definedName>
    <definedName name="FDC_59_219" hidden="1">"#"</definedName>
    <definedName name="FDC_59_22" hidden="1">"#"</definedName>
    <definedName name="FDC_59_220" hidden="1">"#"</definedName>
    <definedName name="FDC_59_221" hidden="1">"#"</definedName>
    <definedName name="FDC_59_222" hidden="1">"#"</definedName>
    <definedName name="FDC_59_223" hidden="1">"#"</definedName>
    <definedName name="FDC_59_224" hidden="1">"#"</definedName>
    <definedName name="FDC_59_225" hidden="1">"#"</definedName>
    <definedName name="FDC_59_226" hidden="1">"#"</definedName>
    <definedName name="FDC_59_227" hidden="1">"#"</definedName>
    <definedName name="FDC_59_228" hidden="1">"#"</definedName>
    <definedName name="FDC_59_229" hidden="1">"#"</definedName>
    <definedName name="FDC_59_23" hidden="1">"#"</definedName>
    <definedName name="FDC_59_230" hidden="1">"#"</definedName>
    <definedName name="FDC_59_231" hidden="1">"#"</definedName>
    <definedName name="FDC_59_232" hidden="1">"#"</definedName>
    <definedName name="FDC_59_233" hidden="1">"#"</definedName>
    <definedName name="FDC_59_234" hidden="1">"#"</definedName>
    <definedName name="FDC_59_235" hidden="1">"#"</definedName>
    <definedName name="FDC_59_236" hidden="1">"#"</definedName>
    <definedName name="FDC_59_237" hidden="1">"#"</definedName>
    <definedName name="FDC_59_238" hidden="1">"#"</definedName>
    <definedName name="FDC_59_239" hidden="1">"#"</definedName>
    <definedName name="FDC_59_24" hidden="1">"#"</definedName>
    <definedName name="FDC_59_240" hidden="1">"#"</definedName>
    <definedName name="FDC_59_241" hidden="1">"#"</definedName>
    <definedName name="FDC_59_242" hidden="1">"#"</definedName>
    <definedName name="FDC_59_243" hidden="1">"#"</definedName>
    <definedName name="FDC_59_244" hidden="1">"#"</definedName>
    <definedName name="FDC_59_245" hidden="1">"#"</definedName>
    <definedName name="FDC_59_246" hidden="1">"#"</definedName>
    <definedName name="FDC_59_247" hidden="1">"#"</definedName>
    <definedName name="FDC_59_248" hidden="1">"#"</definedName>
    <definedName name="FDC_59_249" hidden="1">"#"</definedName>
    <definedName name="FDC_59_25" hidden="1">"#"</definedName>
    <definedName name="FDC_59_250" hidden="1">"#"</definedName>
    <definedName name="FDC_59_251" hidden="1">"#"</definedName>
    <definedName name="FDC_59_252" hidden="1">"#"</definedName>
    <definedName name="FDC_59_253" hidden="1">"#"</definedName>
    <definedName name="FDC_59_254" hidden="1">"#"</definedName>
    <definedName name="FDC_59_255" hidden="1">"#"</definedName>
    <definedName name="FDC_59_256" hidden="1">"#"</definedName>
    <definedName name="FDC_59_257" hidden="1">"#"</definedName>
    <definedName name="FDC_59_258" hidden="1">"#"</definedName>
    <definedName name="FDC_59_259" hidden="1">"#"</definedName>
    <definedName name="FDC_59_26" hidden="1">"#"</definedName>
    <definedName name="FDC_59_260" hidden="1">"#"</definedName>
    <definedName name="FDC_59_261" hidden="1">"#"</definedName>
    <definedName name="FDC_59_27" hidden="1">"#"</definedName>
    <definedName name="FDC_59_28" hidden="1">"#"</definedName>
    <definedName name="FDC_59_29" hidden="1">"#"</definedName>
    <definedName name="FDC_59_3" hidden="1">"#"</definedName>
    <definedName name="FDC_59_30" hidden="1">"#"</definedName>
    <definedName name="FDC_59_31" hidden="1">"#"</definedName>
    <definedName name="FDC_59_32" hidden="1">"#"</definedName>
    <definedName name="FDC_59_33" hidden="1">"#"</definedName>
    <definedName name="FDC_59_34" hidden="1">"#"</definedName>
    <definedName name="FDC_59_35" hidden="1">"#"</definedName>
    <definedName name="FDC_59_36" hidden="1">"#"</definedName>
    <definedName name="FDC_59_37" hidden="1">"#"</definedName>
    <definedName name="FDC_59_38" hidden="1">"#"</definedName>
    <definedName name="FDC_59_39" hidden="1">"#"</definedName>
    <definedName name="FDC_59_4" hidden="1">"#"</definedName>
    <definedName name="FDC_59_40" hidden="1">"#"</definedName>
    <definedName name="FDC_59_41" hidden="1">"#"</definedName>
    <definedName name="FDC_59_42" hidden="1">"#"</definedName>
    <definedName name="FDC_59_43" hidden="1">"#"</definedName>
    <definedName name="FDC_59_44" hidden="1">"#"</definedName>
    <definedName name="FDC_59_45" hidden="1">"#"</definedName>
    <definedName name="FDC_59_46" hidden="1">"#"</definedName>
    <definedName name="FDC_59_47" hidden="1">"#"</definedName>
    <definedName name="FDC_59_48" hidden="1">"#"</definedName>
    <definedName name="FDC_59_49" hidden="1">"#"</definedName>
    <definedName name="FDC_59_5" hidden="1">"#"</definedName>
    <definedName name="FDC_59_50" hidden="1">"#"</definedName>
    <definedName name="FDC_59_51" hidden="1">"#"</definedName>
    <definedName name="FDC_59_52" hidden="1">"#"</definedName>
    <definedName name="FDC_59_53" hidden="1">"#"</definedName>
    <definedName name="FDC_59_54" hidden="1">"#"</definedName>
    <definedName name="FDC_59_55" hidden="1">"#"</definedName>
    <definedName name="FDC_59_56" hidden="1">"#"</definedName>
    <definedName name="FDC_59_57" hidden="1">"#"</definedName>
    <definedName name="FDC_59_58" hidden="1">"#"</definedName>
    <definedName name="FDC_59_59" hidden="1">"#"</definedName>
    <definedName name="FDC_59_6" hidden="1">"#"</definedName>
    <definedName name="FDC_59_60" hidden="1">"#"</definedName>
    <definedName name="FDC_59_61" hidden="1">"#"</definedName>
    <definedName name="FDC_59_62" hidden="1">"#"</definedName>
    <definedName name="FDC_59_63" hidden="1">"#"</definedName>
    <definedName name="FDC_59_64" hidden="1">"#"</definedName>
    <definedName name="FDC_59_65" hidden="1">"#"</definedName>
    <definedName name="FDC_59_66" hidden="1">"#"</definedName>
    <definedName name="FDC_59_67" hidden="1">"#"</definedName>
    <definedName name="FDC_59_68" hidden="1">"#"</definedName>
    <definedName name="FDC_59_69" hidden="1">"#"</definedName>
    <definedName name="FDC_59_7" hidden="1">"#"</definedName>
    <definedName name="FDC_59_70" hidden="1">"#"</definedName>
    <definedName name="FDC_59_71" hidden="1">"#"</definedName>
    <definedName name="FDC_59_72" hidden="1">"#"</definedName>
    <definedName name="FDC_59_73" hidden="1">"#"</definedName>
    <definedName name="FDC_59_74" hidden="1">"#"</definedName>
    <definedName name="FDC_59_75" hidden="1">"#"</definedName>
    <definedName name="FDC_59_76" hidden="1">"#"</definedName>
    <definedName name="FDC_59_77" hidden="1">"#"</definedName>
    <definedName name="FDC_59_78" hidden="1">"#"</definedName>
    <definedName name="FDC_59_79" hidden="1">"#"</definedName>
    <definedName name="FDC_59_8" hidden="1">"#"</definedName>
    <definedName name="FDC_59_80" hidden="1">"#"</definedName>
    <definedName name="FDC_59_81" hidden="1">"#"</definedName>
    <definedName name="FDC_59_82" hidden="1">"#"</definedName>
    <definedName name="FDC_59_83" hidden="1">"#"</definedName>
    <definedName name="FDC_59_84" hidden="1">"#"</definedName>
    <definedName name="FDC_59_85" hidden="1">"#"</definedName>
    <definedName name="FDC_59_86" hidden="1">"#"</definedName>
    <definedName name="FDC_59_87" hidden="1">"#"</definedName>
    <definedName name="FDC_59_88" hidden="1">"#"</definedName>
    <definedName name="FDC_59_89" hidden="1">"#"</definedName>
    <definedName name="FDC_59_9" hidden="1">"#"</definedName>
    <definedName name="FDC_59_90" hidden="1">"#"</definedName>
    <definedName name="FDC_59_91" hidden="1">"#"</definedName>
    <definedName name="FDC_59_92" hidden="1">"#"</definedName>
    <definedName name="FDC_59_93" hidden="1">"#"</definedName>
    <definedName name="FDC_59_94" hidden="1">"#"</definedName>
    <definedName name="FDC_59_95" hidden="1">"#"</definedName>
    <definedName name="FDC_59_96" hidden="1">"#"</definedName>
    <definedName name="FDC_59_97" hidden="1">"#"</definedName>
    <definedName name="FDC_59_98" hidden="1">"#"</definedName>
    <definedName name="FDC_59_99" hidden="1">"#"</definedName>
    <definedName name="FDC_6_0" hidden="1">"#"</definedName>
    <definedName name="FDC_6_1" hidden="1">"#"</definedName>
    <definedName name="FDC_6_2" hidden="1">"#"</definedName>
    <definedName name="FDC_6_3" hidden="1">"#"</definedName>
    <definedName name="FDC_60_0" hidden="1">"#"</definedName>
    <definedName name="FDC_60_1" hidden="1">"#"</definedName>
    <definedName name="FDC_60_10" hidden="1">"#"</definedName>
    <definedName name="FDC_60_100" hidden="1">"#"</definedName>
    <definedName name="FDC_60_101" hidden="1">"#"</definedName>
    <definedName name="FDC_60_102" hidden="1">"#"</definedName>
    <definedName name="FDC_60_103" hidden="1">"#"</definedName>
    <definedName name="FDC_60_104" hidden="1">"#"</definedName>
    <definedName name="FDC_60_105" hidden="1">"#"</definedName>
    <definedName name="FDC_60_106" hidden="1">"#"</definedName>
    <definedName name="FDC_60_107" hidden="1">"#"</definedName>
    <definedName name="FDC_60_108" hidden="1">"#"</definedName>
    <definedName name="FDC_60_109" hidden="1">"#"</definedName>
    <definedName name="FDC_60_11" hidden="1">"#"</definedName>
    <definedName name="FDC_60_110" hidden="1">"#"</definedName>
    <definedName name="FDC_60_111" hidden="1">"#"</definedName>
    <definedName name="FDC_60_112" hidden="1">"#"</definedName>
    <definedName name="FDC_60_113" hidden="1">"#"</definedName>
    <definedName name="FDC_60_114" hidden="1">"#"</definedName>
    <definedName name="FDC_60_115" hidden="1">"#"</definedName>
    <definedName name="FDC_60_116" hidden="1">"#"</definedName>
    <definedName name="FDC_60_117" hidden="1">"#"</definedName>
    <definedName name="FDC_60_118" hidden="1">"#"</definedName>
    <definedName name="FDC_60_119" hidden="1">"#"</definedName>
    <definedName name="FDC_60_12" hidden="1">"#"</definedName>
    <definedName name="FDC_60_120" hidden="1">"#"</definedName>
    <definedName name="FDC_60_121" hidden="1">"#"</definedName>
    <definedName name="FDC_60_122" hidden="1">"#"</definedName>
    <definedName name="FDC_60_123" hidden="1">"#"</definedName>
    <definedName name="FDC_60_124" hidden="1">"#"</definedName>
    <definedName name="FDC_60_125" hidden="1">"#"</definedName>
    <definedName name="FDC_60_126" hidden="1">"#"</definedName>
    <definedName name="FDC_60_127" hidden="1">"#"</definedName>
    <definedName name="FDC_60_128" hidden="1">"#"</definedName>
    <definedName name="FDC_60_129" hidden="1">"#"</definedName>
    <definedName name="FDC_60_13" hidden="1">"#"</definedName>
    <definedName name="FDC_60_130" hidden="1">"#"</definedName>
    <definedName name="FDC_60_131" hidden="1">"#"</definedName>
    <definedName name="FDC_60_132" hidden="1">"#"</definedName>
    <definedName name="FDC_60_133" hidden="1">"#"</definedName>
    <definedName name="FDC_60_134" hidden="1">"#"</definedName>
    <definedName name="FDC_60_135" hidden="1">"#"</definedName>
    <definedName name="FDC_60_136" hidden="1">"#"</definedName>
    <definedName name="FDC_60_137" hidden="1">"#"</definedName>
    <definedName name="FDC_60_138" hidden="1">"#"</definedName>
    <definedName name="FDC_60_139" hidden="1">"#"</definedName>
    <definedName name="FDC_60_14" hidden="1">"#"</definedName>
    <definedName name="FDC_60_140" hidden="1">"#"</definedName>
    <definedName name="FDC_60_141" hidden="1">"#"</definedName>
    <definedName name="FDC_60_142" hidden="1">"#"</definedName>
    <definedName name="FDC_60_143" hidden="1">"#"</definedName>
    <definedName name="FDC_60_144" hidden="1">"#"</definedName>
    <definedName name="FDC_60_145" hidden="1">"#"</definedName>
    <definedName name="FDC_60_146" hidden="1">"#"</definedName>
    <definedName name="FDC_60_147" hidden="1">"#"</definedName>
    <definedName name="FDC_60_148" hidden="1">"#"</definedName>
    <definedName name="FDC_60_149" hidden="1">"#"</definedName>
    <definedName name="FDC_60_15" hidden="1">"#"</definedName>
    <definedName name="FDC_60_150" hidden="1">"#"</definedName>
    <definedName name="FDC_60_151" hidden="1">"#"</definedName>
    <definedName name="FDC_60_152" hidden="1">"#"</definedName>
    <definedName name="FDC_60_153" hidden="1">"#"</definedName>
    <definedName name="FDC_60_154" hidden="1">"#"</definedName>
    <definedName name="FDC_60_155" hidden="1">"#"</definedName>
    <definedName name="FDC_60_156" hidden="1">"#"</definedName>
    <definedName name="FDC_60_157" hidden="1">"#"</definedName>
    <definedName name="FDC_60_158" hidden="1">"#"</definedName>
    <definedName name="FDC_60_159" hidden="1">"#"</definedName>
    <definedName name="FDC_60_16" hidden="1">"#"</definedName>
    <definedName name="FDC_60_160" hidden="1">"#"</definedName>
    <definedName name="FDC_60_161" hidden="1">"#"</definedName>
    <definedName name="FDC_60_162" hidden="1">"#"</definedName>
    <definedName name="FDC_60_163" hidden="1">"#"</definedName>
    <definedName name="FDC_60_164" hidden="1">"#"</definedName>
    <definedName name="FDC_60_165" hidden="1">"#"</definedName>
    <definedName name="FDC_60_166" hidden="1">"#"</definedName>
    <definedName name="FDC_60_167" hidden="1">"#"</definedName>
    <definedName name="FDC_60_168" hidden="1">"#"</definedName>
    <definedName name="FDC_60_169" hidden="1">"#"</definedName>
    <definedName name="FDC_60_17" hidden="1">"#"</definedName>
    <definedName name="FDC_60_170" hidden="1">"#"</definedName>
    <definedName name="FDC_60_171" hidden="1">"#"</definedName>
    <definedName name="FDC_60_172" hidden="1">"#"</definedName>
    <definedName name="FDC_60_173" hidden="1">"#"</definedName>
    <definedName name="FDC_60_174" hidden="1">"#"</definedName>
    <definedName name="FDC_60_175" hidden="1">"#"</definedName>
    <definedName name="FDC_60_176" hidden="1">"#"</definedName>
    <definedName name="FDC_60_177" hidden="1">"#"</definedName>
    <definedName name="FDC_60_178" hidden="1">"#"</definedName>
    <definedName name="FDC_60_179" hidden="1">"#"</definedName>
    <definedName name="FDC_60_18" hidden="1">"#"</definedName>
    <definedName name="FDC_60_180" hidden="1">"#"</definedName>
    <definedName name="FDC_60_181" hidden="1">"#"</definedName>
    <definedName name="FDC_60_182" hidden="1">"#"</definedName>
    <definedName name="FDC_60_183" hidden="1">"#"</definedName>
    <definedName name="FDC_60_184" hidden="1">"#"</definedName>
    <definedName name="FDC_60_185" hidden="1">"#"</definedName>
    <definedName name="FDC_60_186" hidden="1">"#"</definedName>
    <definedName name="FDC_60_187" hidden="1">"#"</definedName>
    <definedName name="FDC_60_188" hidden="1">"#"</definedName>
    <definedName name="FDC_60_189" hidden="1">"#"</definedName>
    <definedName name="FDC_60_19" hidden="1">"#"</definedName>
    <definedName name="FDC_60_190" hidden="1">"#"</definedName>
    <definedName name="FDC_60_191" hidden="1">"#"</definedName>
    <definedName name="FDC_60_192" hidden="1">"#"</definedName>
    <definedName name="FDC_60_193" hidden="1">"#"</definedName>
    <definedName name="FDC_60_194" hidden="1">"#"</definedName>
    <definedName name="FDC_60_195" hidden="1">"#"</definedName>
    <definedName name="FDC_60_196" hidden="1">"#"</definedName>
    <definedName name="FDC_60_197" hidden="1">"#"</definedName>
    <definedName name="FDC_60_198" hidden="1">"#"</definedName>
    <definedName name="FDC_60_199" hidden="1">"#"</definedName>
    <definedName name="FDC_60_2" hidden="1">"#"</definedName>
    <definedName name="FDC_60_20" hidden="1">"#"</definedName>
    <definedName name="FDC_60_200" hidden="1">"#"</definedName>
    <definedName name="FDC_60_201" hidden="1">"#"</definedName>
    <definedName name="FDC_60_202" hidden="1">"#"</definedName>
    <definedName name="FDC_60_203" hidden="1">"#"</definedName>
    <definedName name="FDC_60_204" hidden="1">"#"</definedName>
    <definedName name="FDC_60_205" hidden="1">"#"</definedName>
    <definedName name="FDC_60_206" hidden="1">"#"</definedName>
    <definedName name="FDC_60_207" hidden="1">"#"</definedName>
    <definedName name="FDC_60_208" hidden="1">"#"</definedName>
    <definedName name="FDC_60_209" hidden="1">"#"</definedName>
    <definedName name="FDC_60_21" hidden="1">"#"</definedName>
    <definedName name="FDC_60_210" hidden="1">"#"</definedName>
    <definedName name="FDC_60_211" hidden="1">"#"</definedName>
    <definedName name="FDC_60_212" hidden="1">"#"</definedName>
    <definedName name="FDC_60_213" hidden="1">"#"</definedName>
    <definedName name="FDC_60_214" hidden="1">"#"</definedName>
    <definedName name="FDC_60_215" hidden="1">"#"</definedName>
    <definedName name="FDC_60_216" hidden="1">"#"</definedName>
    <definedName name="FDC_60_217" hidden="1">"#"</definedName>
    <definedName name="FDC_60_218" hidden="1">"#"</definedName>
    <definedName name="FDC_60_219" hidden="1">"#"</definedName>
    <definedName name="FDC_60_22" hidden="1">"#"</definedName>
    <definedName name="FDC_60_220" hidden="1">"#"</definedName>
    <definedName name="FDC_60_221" hidden="1">"#"</definedName>
    <definedName name="FDC_60_222" hidden="1">"#"</definedName>
    <definedName name="FDC_60_223" hidden="1">"#"</definedName>
    <definedName name="FDC_60_224" hidden="1">"#"</definedName>
    <definedName name="FDC_60_225" hidden="1">"#"</definedName>
    <definedName name="FDC_60_226" hidden="1">"#"</definedName>
    <definedName name="FDC_60_227" hidden="1">"#"</definedName>
    <definedName name="FDC_60_228" hidden="1">"#"</definedName>
    <definedName name="FDC_60_229" hidden="1">"#"</definedName>
    <definedName name="FDC_60_23" hidden="1">"#"</definedName>
    <definedName name="FDC_60_230" hidden="1">"#"</definedName>
    <definedName name="FDC_60_231" hidden="1">"#"</definedName>
    <definedName name="FDC_60_232" hidden="1">"#"</definedName>
    <definedName name="FDC_60_233" hidden="1">"#"</definedName>
    <definedName name="FDC_60_234" hidden="1">"#"</definedName>
    <definedName name="FDC_60_235" hidden="1">"#"</definedName>
    <definedName name="FDC_60_236" hidden="1">"#"</definedName>
    <definedName name="FDC_60_237" hidden="1">"#"</definedName>
    <definedName name="FDC_60_238" hidden="1">"#"</definedName>
    <definedName name="FDC_60_239" hidden="1">"#"</definedName>
    <definedName name="FDC_60_24" hidden="1">"#"</definedName>
    <definedName name="FDC_60_240" hidden="1">"#"</definedName>
    <definedName name="FDC_60_241" hidden="1">"#"</definedName>
    <definedName name="FDC_60_242" hidden="1">"#"</definedName>
    <definedName name="FDC_60_243" hidden="1">"#"</definedName>
    <definedName name="FDC_60_244" hidden="1">"#"</definedName>
    <definedName name="FDC_60_245" hidden="1">"#"</definedName>
    <definedName name="FDC_60_246" hidden="1">"#"</definedName>
    <definedName name="FDC_60_247" hidden="1">"#"</definedName>
    <definedName name="FDC_60_248" hidden="1">"#"</definedName>
    <definedName name="FDC_60_249" hidden="1">"#"</definedName>
    <definedName name="FDC_60_25" hidden="1">"#"</definedName>
    <definedName name="FDC_60_250" hidden="1">"#"</definedName>
    <definedName name="FDC_60_251" hidden="1">"#"</definedName>
    <definedName name="FDC_60_252" hidden="1">"#"</definedName>
    <definedName name="FDC_60_253" hidden="1">"#"</definedName>
    <definedName name="FDC_60_254" hidden="1">"#"</definedName>
    <definedName name="FDC_60_255" hidden="1">"#"</definedName>
    <definedName name="FDC_60_256" hidden="1">"#"</definedName>
    <definedName name="FDC_60_257" hidden="1">"#"</definedName>
    <definedName name="FDC_60_258" hidden="1">"#"</definedName>
    <definedName name="FDC_60_259" hidden="1">"#"</definedName>
    <definedName name="FDC_60_26" hidden="1">"#"</definedName>
    <definedName name="FDC_60_260" hidden="1">"#"</definedName>
    <definedName name="FDC_60_261" hidden="1">"#"</definedName>
    <definedName name="FDC_60_27" hidden="1">"#"</definedName>
    <definedName name="FDC_60_28" hidden="1">"#"</definedName>
    <definedName name="FDC_60_29" hidden="1">"#"</definedName>
    <definedName name="FDC_60_3" hidden="1">"#"</definedName>
    <definedName name="FDC_60_30" hidden="1">"#"</definedName>
    <definedName name="FDC_60_31" hidden="1">"#"</definedName>
    <definedName name="FDC_60_32" hidden="1">"#"</definedName>
    <definedName name="FDC_60_33" hidden="1">"#"</definedName>
    <definedName name="FDC_60_34" hidden="1">"#"</definedName>
    <definedName name="FDC_60_35" hidden="1">"#"</definedName>
    <definedName name="FDC_60_36" hidden="1">"#"</definedName>
    <definedName name="FDC_60_37" hidden="1">"#"</definedName>
    <definedName name="FDC_60_38" hidden="1">"#"</definedName>
    <definedName name="FDC_60_39" hidden="1">"#"</definedName>
    <definedName name="FDC_60_4" hidden="1">"#"</definedName>
    <definedName name="FDC_60_40" hidden="1">"#"</definedName>
    <definedName name="FDC_60_41" hidden="1">"#"</definedName>
    <definedName name="FDC_60_42" hidden="1">"#"</definedName>
    <definedName name="FDC_60_43" hidden="1">"#"</definedName>
    <definedName name="FDC_60_44" hidden="1">"#"</definedName>
    <definedName name="FDC_60_45" hidden="1">"#"</definedName>
    <definedName name="FDC_60_46" hidden="1">"#"</definedName>
    <definedName name="FDC_60_47" hidden="1">"#"</definedName>
    <definedName name="FDC_60_48" hidden="1">"#"</definedName>
    <definedName name="FDC_60_49" hidden="1">"#"</definedName>
    <definedName name="FDC_60_5" hidden="1">"#"</definedName>
    <definedName name="FDC_60_50" hidden="1">"#"</definedName>
    <definedName name="FDC_60_51" hidden="1">"#"</definedName>
    <definedName name="FDC_60_52" hidden="1">"#"</definedName>
    <definedName name="FDC_60_53" hidden="1">"#"</definedName>
    <definedName name="FDC_60_54" hidden="1">"#"</definedName>
    <definedName name="FDC_60_55" hidden="1">"#"</definedName>
    <definedName name="FDC_60_56" hidden="1">"#"</definedName>
    <definedName name="FDC_60_57" hidden="1">"#"</definedName>
    <definedName name="FDC_60_58" hidden="1">"#"</definedName>
    <definedName name="FDC_60_59" hidden="1">"#"</definedName>
    <definedName name="FDC_60_6" hidden="1">"#"</definedName>
    <definedName name="FDC_60_60" hidden="1">"#"</definedName>
    <definedName name="FDC_60_61" hidden="1">"#"</definedName>
    <definedName name="FDC_60_62" hidden="1">"#"</definedName>
    <definedName name="FDC_60_63" hidden="1">"#"</definedName>
    <definedName name="FDC_60_64" hidden="1">"#"</definedName>
    <definedName name="FDC_60_65" hidden="1">"#"</definedName>
    <definedName name="FDC_60_66" hidden="1">"#"</definedName>
    <definedName name="FDC_60_67" hidden="1">"#"</definedName>
    <definedName name="FDC_60_68" hidden="1">"#"</definedName>
    <definedName name="FDC_60_69" hidden="1">"#"</definedName>
    <definedName name="FDC_60_7" hidden="1">"#"</definedName>
    <definedName name="FDC_60_70" hidden="1">"#"</definedName>
    <definedName name="FDC_60_71" hidden="1">"#"</definedName>
    <definedName name="FDC_60_72" hidden="1">"#"</definedName>
    <definedName name="FDC_60_73" hidden="1">"#"</definedName>
    <definedName name="FDC_60_74" hidden="1">"#"</definedName>
    <definedName name="FDC_60_75" hidden="1">"#"</definedName>
    <definedName name="FDC_60_76" hidden="1">"#"</definedName>
    <definedName name="FDC_60_77" hidden="1">"#"</definedName>
    <definedName name="FDC_60_78" hidden="1">"#"</definedName>
    <definedName name="FDC_60_79" hidden="1">"#"</definedName>
    <definedName name="FDC_60_8" hidden="1">"#"</definedName>
    <definedName name="FDC_60_80" hidden="1">"#"</definedName>
    <definedName name="FDC_60_81" hidden="1">"#"</definedName>
    <definedName name="FDC_60_82" hidden="1">"#"</definedName>
    <definedName name="FDC_60_83" hidden="1">"#"</definedName>
    <definedName name="FDC_60_84" hidden="1">"#"</definedName>
    <definedName name="FDC_60_85" hidden="1">"#"</definedName>
    <definedName name="FDC_60_86" hidden="1">"#"</definedName>
    <definedName name="FDC_60_87" hidden="1">"#"</definedName>
    <definedName name="FDC_60_88" hidden="1">"#"</definedName>
    <definedName name="FDC_60_89" hidden="1">"#"</definedName>
    <definedName name="FDC_60_9" hidden="1">"#"</definedName>
    <definedName name="FDC_60_90" hidden="1">"#"</definedName>
    <definedName name="FDC_60_91" hidden="1">"#"</definedName>
    <definedName name="FDC_60_92" hidden="1">"#"</definedName>
    <definedName name="FDC_60_93" hidden="1">"#"</definedName>
    <definedName name="FDC_60_94" hidden="1">"#"</definedName>
    <definedName name="FDC_60_95" hidden="1">"#"</definedName>
    <definedName name="FDC_60_96" hidden="1">"#"</definedName>
    <definedName name="FDC_60_97" hidden="1">"#"</definedName>
    <definedName name="FDC_60_98" hidden="1">"#"</definedName>
    <definedName name="FDC_60_99" hidden="1">"#"</definedName>
    <definedName name="FDC_61_0" hidden="1">"#"</definedName>
    <definedName name="FDC_62_0" hidden="1">"#"</definedName>
    <definedName name="FDC_62_1" hidden="1">"#"</definedName>
    <definedName name="FDC_62_10" hidden="1">"#"</definedName>
    <definedName name="FDC_62_100" hidden="1">"#"</definedName>
    <definedName name="FDC_62_101" hidden="1">"#"</definedName>
    <definedName name="FDC_62_102" hidden="1">"#"</definedName>
    <definedName name="FDC_62_103" hidden="1">"#"</definedName>
    <definedName name="FDC_62_104" hidden="1">"#"</definedName>
    <definedName name="FDC_62_105" hidden="1">"#"</definedName>
    <definedName name="FDC_62_106" hidden="1">"#"</definedName>
    <definedName name="FDC_62_107" hidden="1">"#"</definedName>
    <definedName name="FDC_62_108" hidden="1">"#"</definedName>
    <definedName name="FDC_62_109" hidden="1">"#"</definedName>
    <definedName name="FDC_62_11" hidden="1">"#"</definedName>
    <definedName name="FDC_62_110" hidden="1">"#"</definedName>
    <definedName name="FDC_62_111" hidden="1">"#"</definedName>
    <definedName name="FDC_62_112" hidden="1">"#"</definedName>
    <definedName name="FDC_62_113" hidden="1">"#"</definedName>
    <definedName name="FDC_62_114" hidden="1">"#"</definedName>
    <definedName name="FDC_62_115" hidden="1">"#"</definedName>
    <definedName name="FDC_62_116" hidden="1">"#"</definedName>
    <definedName name="FDC_62_117" hidden="1">"#"</definedName>
    <definedName name="FDC_62_118" hidden="1">"#"</definedName>
    <definedName name="FDC_62_119" hidden="1">"#"</definedName>
    <definedName name="FDC_62_12" hidden="1">"#"</definedName>
    <definedName name="FDC_62_120" hidden="1">"#"</definedName>
    <definedName name="FDC_62_121" hidden="1">"#"</definedName>
    <definedName name="FDC_62_122" hidden="1">"#"</definedName>
    <definedName name="FDC_62_123" hidden="1">"#"</definedName>
    <definedName name="FDC_62_124" hidden="1">"#"</definedName>
    <definedName name="FDC_62_125" hidden="1">"#"</definedName>
    <definedName name="FDC_62_126" hidden="1">"#"</definedName>
    <definedName name="FDC_62_127" hidden="1">"#"</definedName>
    <definedName name="FDC_62_128" hidden="1">"#"</definedName>
    <definedName name="FDC_62_129" hidden="1">"#"</definedName>
    <definedName name="FDC_62_13" hidden="1">"#"</definedName>
    <definedName name="FDC_62_130" hidden="1">"#"</definedName>
    <definedName name="FDC_62_131" hidden="1">"#"</definedName>
    <definedName name="FDC_62_132" hidden="1">"#"</definedName>
    <definedName name="FDC_62_133" hidden="1">"#"</definedName>
    <definedName name="FDC_62_134" hidden="1">"#"</definedName>
    <definedName name="FDC_62_135" hidden="1">"#"</definedName>
    <definedName name="FDC_62_136" hidden="1">"#"</definedName>
    <definedName name="FDC_62_137" hidden="1">"#"</definedName>
    <definedName name="FDC_62_138" hidden="1">"#"</definedName>
    <definedName name="FDC_62_139" hidden="1">"#"</definedName>
    <definedName name="FDC_62_14" hidden="1">"#"</definedName>
    <definedName name="FDC_62_140" hidden="1">"#"</definedName>
    <definedName name="FDC_62_141" hidden="1">"#"</definedName>
    <definedName name="FDC_62_142" hidden="1">"#"</definedName>
    <definedName name="FDC_62_143" hidden="1">"#"</definedName>
    <definedName name="FDC_62_144" hidden="1">"#"</definedName>
    <definedName name="FDC_62_145" hidden="1">"#"</definedName>
    <definedName name="FDC_62_146" hidden="1">"#"</definedName>
    <definedName name="FDC_62_147" hidden="1">"#"</definedName>
    <definedName name="FDC_62_148" hidden="1">"#"</definedName>
    <definedName name="FDC_62_149" hidden="1">"#"</definedName>
    <definedName name="FDC_62_15" hidden="1">"#"</definedName>
    <definedName name="FDC_62_150" hidden="1">"#"</definedName>
    <definedName name="FDC_62_151" hidden="1">"#"</definedName>
    <definedName name="FDC_62_152" hidden="1">"#"</definedName>
    <definedName name="FDC_62_153" hidden="1">"#"</definedName>
    <definedName name="FDC_62_154" hidden="1">"#"</definedName>
    <definedName name="FDC_62_155" hidden="1">"#"</definedName>
    <definedName name="FDC_62_156" hidden="1">"#"</definedName>
    <definedName name="FDC_62_157" hidden="1">"#"</definedName>
    <definedName name="FDC_62_158" hidden="1">"#"</definedName>
    <definedName name="FDC_62_159" hidden="1">"#"</definedName>
    <definedName name="FDC_62_16" hidden="1">"#"</definedName>
    <definedName name="FDC_62_160" hidden="1">"#"</definedName>
    <definedName name="FDC_62_161" hidden="1">"#"</definedName>
    <definedName name="FDC_62_162" hidden="1">"#"</definedName>
    <definedName name="FDC_62_163" hidden="1">"#"</definedName>
    <definedName name="FDC_62_164" hidden="1">"#"</definedName>
    <definedName name="FDC_62_165" hidden="1">"#"</definedName>
    <definedName name="FDC_62_166" hidden="1">"#"</definedName>
    <definedName name="FDC_62_167" hidden="1">"#"</definedName>
    <definedName name="FDC_62_168" hidden="1">"#"</definedName>
    <definedName name="FDC_62_169" hidden="1">"#"</definedName>
    <definedName name="FDC_62_17" hidden="1">"#"</definedName>
    <definedName name="FDC_62_170" hidden="1">"#"</definedName>
    <definedName name="FDC_62_171" hidden="1">"#"</definedName>
    <definedName name="FDC_62_172" hidden="1">"#"</definedName>
    <definedName name="FDC_62_173" hidden="1">"#"</definedName>
    <definedName name="FDC_62_174" hidden="1">"#"</definedName>
    <definedName name="FDC_62_175" hidden="1">"#"</definedName>
    <definedName name="FDC_62_176" hidden="1">"#"</definedName>
    <definedName name="FDC_62_177" hidden="1">"#"</definedName>
    <definedName name="FDC_62_178" hidden="1">"#"</definedName>
    <definedName name="FDC_62_179" hidden="1">"#"</definedName>
    <definedName name="FDC_62_18" hidden="1">"#"</definedName>
    <definedName name="FDC_62_180" hidden="1">"#"</definedName>
    <definedName name="FDC_62_181" hidden="1">"#"</definedName>
    <definedName name="FDC_62_182" hidden="1">"#"</definedName>
    <definedName name="FDC_62_183" hidden="1">"#"</definedName>
    <definedName name="FDC_62_184" hidden="1">"#"</definedName>
    <definedName name="FDC_62_185" hidden="1">"#"</definedName>
    <definedName name="FDC_62_186" hidden="1">"#"</definedName>
    <definedName name="FDC_62_187" hidden="1">"#"</definedName>
    <definedName name="FDC_62_188" hidden="1">"#"</definedName>
    <definedName name="FDC_62_189" hidden="1">"#"</definedName>
    <definedName name="FDC_62_19" hidden="1">"#"</definedName>
    <definedName name="FDC_62_190" hidden="1">"#"</definedName>
    <definedName name="FDC_62_191" hidden="1">"#"</definedName>
    <definedName name="FDC_62_192" hidden="1">"#"</definedName>
    <definedName name="FDC_62_193" hidden="1">"#"</definedName>
    <definedName name="FDC_62_194" hidden="1">"#"</definedName>
    <definedName name="FDC_62_195" hidden="1">"#"</definedName>
    <definedName name="FDC_62_196" hidden="1">"#"</definedName>
    <definedName name="FDC_62_197" hidden="1">"#"</definedName>
    <definedName name="FDC_62_198" hidden="1">"#"</definedName>
    <definedName name="FDC_62_199" hidden="1">"#"</definedName>
    <definedName name="FDC_62_2" hidden="1">"#"</definedName>
    <definedName name="FDC_62_20" hidden="1">"#"</definedName>
    <definedName name="FDC_62_200" hidden="1">"#"</definedName>
    <definedName name="FDC_62_201" hidden="1">"#"</definedName>
    <definedName name="FDC_62_202" hidden="1">"#"</definedName>
    <definedName name="FDC_62_203" hidden="1">"#"</definedName>
    <definedName name="FDC_62_204" hidden="1">"#"</definedName>
    <definedName name="FDC_62_205" hidden="1">"#"</definedName>
    <definedName name="FDC_62_206" hidden="1">"#"</definedName>
    <definedName name="FDC_62_207" hidden="1">"#"</definedName>
    <definedName name="FDC_62_208" hidden="1">"#"</definedName>
    <definedName name="FDC_62_209" hidden="1">"#"</definedName>
    <definedName name="FDC_62_21" hidden="1">"#"</definedName>
    <definedName name="FDC_62_210" hidden="1">"#"</definedName>
    <definedName name="FDC_62_211" hidden="1">"#"</definedName>
    <definedName name="FDC_62_212" hidden="1">"#"</definedName>
    <definedName name="FDC_62_213" hidden="1">"#"</definedName>
    <definedName name="FDC_62_214" hidden="1">"#"</definedName>
    <definedName name="FDC_62_215" hidden="1">"#"</definedName>
    <definedName name="FDC_62_216" hidden="1">"#"</definedName>
    <definedName name="FDC_62_217" hidden="1">"#"</definedName>
    <definedName name="FDC_62_218" hidden="1">"#"</definedName>
    <definedName name="FDC_62_219" hidden="1">"#"</definedName>
    <definedName name="FDC_62_22" hidden="1">"#"</definedName>
    <definedName name="FDC_62_220" hidden="1">"#"</definedName>
    <definedName name="FDC_62_221" hidden="1">"#"</definedName>
    <definedName name="FDC_62_222" hidden="1">"#"</definedName>
    <definedName name="FDC_62_223" hidden="1">"#"</definedName>
    <definedName name="FDC_62_224" hidden="1">"#"</definedName>
    <definedName name="FDC_62_225" hidden="1">"#"</definedName>
    <definedName name="FDC_62_226" hidden="1">"#"</definedName>
    <definedName name="FDC_62_227" hidden="1">"#"</definedName>
    <definedName name="FDC_62_228" hidden="1">"#"</definedName>
    <definedName name="FDC_62_229" hidden="1">"#"</definedName>
    <definedName name="FDC_62_23" hidden="1">"#"</definedName>
    <definedName name="FDC_62_230" hidden="1">"#"</definedName>
    <definedName name="FDC_62_231" hidden="1">"#"</definedName>
    <definedName name="FDC_62_232" hidden="1">"#"</definedName>
    <definedName name="FDC_62_233" hidden="1">"#"</definedName>
    <definedName name="FDC_62_234" hidden="1">"#"</definedName>
    <definedName name="FDC_62_235" hidden="1">"#"</definedName>
    <definedName name="FDC_62_236" hidden="1">"#"</definedName>
    <definedName name="FDC_62_237" hidden="1">"#"</definedName>
    <definedName name="FDC_62_238" hidden="1">"#"</definedName>
    <definedName name="FDC_62_239" hidden="1">"#"</definedName>
    <definedName name="FDC_62_24" hidden="1">"#"</definedName>
    <definedName name="FDC_62_240" hidden="1">"#"</definedName>
    <definedName name="FDC_62_241" hidden="1">"#"</definedName>
    <definedName name="FDC_62_242" hidden="1">"#"</definedName>
    <definedName name="FDC_62_243" hidden="1">"#"</definedName>
    <definedName name="FDC_62_244" hidden="1">"#"</definedName>
    <definedName name="FDC_62_245" hidden="1">"#"</definedName>
    <definedName name="FDC_62_246" hidden="1">"#"</definedName>
    <definedName name="FDC_62_247" hidden="1">"#"</definedName>
    <definedName name="FDC_62_248" hidden="1">"#"</definedName>
    <definedName name="FDC_62_249" hidden="1">"#"</definedName>
    <definedName name="FDC_62_25" hidden="1">"#"</definedName>
    <definedName name="FDC_62_250" hidden="1">"#"</definedName>
    <definedName name="FDC_62_251" hidden="1">"#"</definedName>
    <definedName name="FDC_62_252" hidden="1">"#"</definedName>
    <definedName name="FDC_62_253" hidden="1">"#"</definedName>
    <definedName name="FDC_62_254" hidden="1">"#"</definedName>
    <definedName name="FDC_62_255" hidden="1">"#"</definedName>
    <definedName name="FDC_62_256" hidden="1">"#"</definedName>
    <definedName name="FDC_62_257" hidden="1">"#"</definedName>
    <definedName name="FDC_62_258" hidden="1">"#"</definedName>
    <definedName name="FDC_62_259" hidden="1">"#"</definedName>
    <definedName name="FDC_62_26" hidden="1">"#"</definedName>
    <definedName name="FDC_62_260" hidden="1">"#"</definedName>
    <definedName name="FDC_62_261" hidden="1">"#"</definedName>
    <definedName name="FDC_62_27" hidden="1">"#"</definedName>
    <definedName name="FDC_62_28" hidden="1">"#"</definedName>
    <definedName name="FDC_62_29" hidden="1">"#"</definedName>
    <definedName name="FDC_62_3" hidden="1">"#"</definedName>
    <definedName name="FDC_62_30" hidden="1">"#"</definedName>
    <definedName name="FDC_62_31" hidden="1">"#"</definedName>
    <definedName name="FDC_62_32" hidden="1">"#"</definedName>
    <definedName name="FDC_62_33" hidden="1">"#"</definedName>
    <definedName name="FDC_62_34" hidden="1">"#"</definedName>
    <definedName name="FDC_62_35" hidden="1">"#"</definedName>
    <definedName name="FDC_62_36" hidden="1">"#"</definedName>
    <definedName name="FDC_62_37" hidden="1">"#"</definedName>
    <definedName name="FDC_62_38" hidden="1">"#"</definedName>
    <definedName name="FDC_62_39" hidden="1">"#"</definedName>
    <definedName name="FDC_62_4" hidden="1">"#"</definedName>
    <definedName name="FDC_62_40" hidden="1">"#"</definedName>
    <definedName name="FDC_62_41" hidden="1">"#"</definedName>
    <definedName name="FDC_62_42" hidden="1">"#"</definedName>
    <definedName name="FDC_62_43" hidden="1">"#"</definedName>
    <definedName name="FDC_62_44" hidden="1">"#"</definedName>
    <definedName name="FDC_62_45" hidden="1">"#"</definedName>
    <definedName name="FDC_62_46" hidden="1">"#"</definedName>
    <definedName name="FDC_62_47" hidden="1">"#"</definedName>
    <definedName name="FDC_62_48" hidden="1">"#"</definedName>
    <definedName name="FDC_62_49" hidden="1">"#"</definedName>
    <definedName name="FDC_62_5" hidden="1">"#"</definedName>
    <definedName name="FDC_62_50" hidden="1">"#"</definedName>
    <definedName name="FDC_62_51" hidden="1">"#"</definedName>
    <definedName name="FDC_62_52" hidden="1">"#"</definedName>
    <definedName name="FDC_62_53" hidden="1">"#"</definedName>
    <definedName name="FDC_62_54" hidden="1">"#"</definedName>
    <definedName name="FDC_62_55" hidden="1">"#"</definedName>
    <definedName name="FDC_62_56" hidden="1">"#"</definedName>
    <definedName name="FDC_62_57" hidden="1">"#"</definedName>
    <definedName name="FDC_62_58" hidden="1">"#"</definedName>
    <definedName name="FDC_62_59" hidden="1">"#"</definedName>
    <definedName name="FDC_62_6" hidden="1">"#"</definedName>
    <definedName name="FDC_62_60" hidden="1">"#"</definedName>
    <definedName name="FDC_62_61" hidden="1">"#"</definedName>
    <definedName name="FDC_62_62" hidden="1">"#"</definedName>
    <definedName name="FDC_62_63" hidden="1">"#"</definedName>
    <definedName name="FDC_62_64" hidden="1">"#"</definedName>
    <definedName name="FDC_62_65" hidden="1">"#"</definedName>
    <definedName name="FDC_62_66" hidden="1">"#"</definedName>
    <definedName name="FDC_62_67" hidden="1">"#"</definedName>
    <definedName name="FDC_62_68" hidden="1">"#"</definedName>
    <definedName name="FDC_62_69" hidden="1">"#"</definedName>
    <definedName name="FDC_62_7" hidden="1">"#"</definedName>
    <definedName name="FDC_62_70" hidden="1">"#"</definedName>
    <definedName name="FDC_62_71" hidden="1">"#"</definedName>
    <definedName name="FDC_62_72" hidden="1">"#"</definedName>
    <definedName name="FDC_62_73" hidden="1">"#"</definedName>
    <definedName name="FDC_62_74" hidden="1">"#"</definedName>
    <definedName name="FDC_62_75" hidden="1">"#"</definedName>
    <definedName name="FDC_62_76" hidden="1">"#"</definedName>
    <definedName name="FDC_62_77" hidden="1">"#"</definedName>
    <definedName name="FDC_62_78" hidden="1">"#"</definedName>
    <definedName name="FDC_62_79" hidden="1">"#"</definedName>
    <definedName name="FDC_62_8" hidden="1">"#"</definedName>
    <definedName name="FDC_62_80" hidden="1">"#"</definedName>
    <definedName name="FDC_62_81" hidden="1">"#"</definedName>
    <definedName name="FDC_62_82" hidden="1">"#"</definedName>
    <definedName name="FDC_62_83" hidden="1">"#"</definedName>
    <definedName name="FDC_62_84" hidden="1">"#"</definedName>
    <definedName name="FDC_62_85" hidden="1">"#"</definedName>
    <definedName name="FDC_62_86" hidden="1">"#"</definedName>
    <definedName name="FDC_62_87" hidden="1">"#"</definedName>
    <definedName name="FDC_62_88" hidden="1">"#"</definedName>
    <definedName name="FDC_62_89" hidden="1">"#"</definedName>
    <definedName name="FDC_62_9" hidden="1">"#"</definedName>
    <definedName name="FDC_62_90" hidden="1">"#"</definedName>
    <definedName name="FDC_62_91" hidden="1">"#"</definedName>
    <definedName name="FDC_62_92" hidden="1">"#"</definedName>
    <definedName name="FDC_62_93" hidden="1">"#"</definedName>
    <definedName name="FDC_62_94" hidden="1">"#"</definedName>
    <definedName name="FDC_62_95" hidden="1">"#"</definedName>
    <definedName name="FDC_62_96" hidden="1">"#"</definedName>
    <definedName name="FDC_62_97" hidden="1">"#"</definedName>
    <definedName name="FDC_62_98" hidden="1">"#"</definedName>
    <definedName name="FDC_62_99" hidden="1">"#"</definedName>
    <definedName name="FDC_63_0" hidden="1">"#"</definedName>
    <definedName name="FDC_63_1" hidden="1">"#"</definedName>
    <definedName name="FDC_63_10" hidden="1">"#"</definedName>
    <definedName name="FDC_63_100" hidden="1">"#"</definedName>
    <definedName name="FDC_63_101" hidden="1">"#"</definedName>
    <definedName name="FDC_63_102" hidden="1">"#"</definedName>
    <definedName name="FDC_63_103" hidden="1">"#"</definedName>
    <definedName name="FDC_63_104" hidden="1">"#"</definedName>
    <definedName name="FDC_63_105" hidden="1">"#"</definedName>
    <definedName name="FDC_63_106" hidden="1">"#"</definedName>
    <definedName name="FDC_63_107" hidden="1">"#"</definedName>
    <definedName name="FDC_63_108" hidden="1">"#"</definedName>
    <definedName name="FDC_63_109" hidden="1">"#"</definedName>
    <definedName name="FDC_63_11" hidden="1">"#"</definedName>
    <definedName name="FDC_63_110" hidden="1">"#"</definedName>
    <definedName name="FDC_63_111" hidden="1">"#"</definedName>
    <definedName name="FDC_63_112" hidden="1">"#"</definedName>
    <definedName name="FDC_63_113" hidden="1">"#"</definedName>
    <definedName name="FDC_63_114" hidden="1">"#"</definedName>
    <definedName name="FDC_63_115" hidden="1">"#"</definedName>
    <definedName name="FDC_63_116" hidden="1">"#"</definedName>
    <definedName name="FDC_63_117" hidden="1">"#"</definedName>
    <definedName name="FDC_63_118" hidden="1">"#"</definedName>
    <definedName name="FDC_63_119" hidden="1">"#"</definedName>
    <definedName name="FDC_63_12" hidden="1">"#"</definedName>
    <definedName name="FDC_63_120" hidden="1">"#"</definedName>
    <definedName name="FDC_63_121" hidden="1">"#"</definedName>
    <definedName name="FDC_63_122" hidden="1">"#"</definedName>
    <definedName name="FDC_63_123" hidden="1">"#"</definedName>
    <definedName name="FDC_63_124" hidden="1">"#"</definedName>
    <definedName name="FDC_63_125" hidden="1">"#"</definedName>
    <definedName name="FDC_63_126" hidden="1">"#"</definedName>
    <definedName name="FDC_63_127" hidden="1">"#"</definedName>
    <definedName name="FDC_63_128" hidden="1">"#"</definedName>
    <definedName name="FDC_63_129" hidden="1">"#"</definedName>
    <definedName name="FDC_63_13" hidden="1">"#"</definedName>
    <definedName name="FDC_63_130" hidden="1">"#"</definedName>
    <definedName name="FDC_63_131" hidden="1">"#"</definedName>
    <definedName name="FDC_63_132" hidden="1">"#"</definedName>
    <definedName name="FDC_63_133" hidden="1">"#"</definedName>
    <definedName name="FDC_63_134" hidden="1">"#"</definedName>
    <definedName name="FDC_63_135" hidden="1">"#"</definedName>
    <definedName name="FDC_63_136" hidden="1">"#"</definedName>
    <definedName name="FDC_63_137" hidden="1">"#"</definedName>
    <definedName name="FDC_63_138" hidden="1">"#"</definedName>
    <definedName name="FDC_63_139" hidden="1">"#"</definedName>
    <definedName name="FDC_63_14" hidden="1">"#"</definedName>
    <definedName name="FDC_63_140" hidden="1">"#"</definedName>
    <definedName name="FDC_63_141" hidden="1">"#"</definedName>
    <definedName name="FDC_63_142" hidden="1">"#"</definedName>
    <definedName name="FDC_63_143" hidden="1">"#"</definedName>
    <definedName name="FDC_63_144" hidden="1">"#"</definedName>
    <definedName name="FDC_63_145" hidden="1">"#"</definedName>
    <definedName name="FDC_63_146" hidden="1">"#"</definedName>
    <definedName name="FDC_63_147" hidden="1">"#"</definedName>
    <definedName name="FDC_63_148" hidden="1">"#"</definedName>
    <definedName name="FDC_63_149" hidden="1">"#"</definedName>
    <definedName name="FDC_63_15" hidden="1">"#"</definedName>
    <definedName name="FDC_63_150" hidden="1">"#"</definedName>
    <definedName name="FDC_63_151" hidden="1">"#"</definedName>
    <definedName name="FDC_63_152" hidden="1">"#"</definedName>
    <definedName name="FDC_63_153" hidden="1">"#"</definedName>
    <definedName name="FDC_63_154" hidden="1">"#"</definedName>
    <definedName name="FDC_63_155" hidden="1">"#"</definedName>
    <definedName name="FDC_63_156" hidden="1">"#"</definedName>
    <definedName name="FDC_63_157" hidden="1">"#"</definedName>
    <definedName name="FDC_63_158" hidden="1">"#"</definedName>
    <definedName name="FDC_63_159" hidden="1">"#"</definedName>
    <definedName name="FDC_63_16" hidden="1">"#"</definedName>
    <definedName name="FDC_63_160" hidden="1">"#"</definedName>
    <definedName name="FDC_63_161" hidden="1">"#"</definedName>
    <definedName name="FDC_63_162" hidden="1">"#"</definedName>
    <definedName name="FDC_63_163" hidden="1">"#"</definedName>
    <definedName name="FDC_63_164" hidden="1">"#"</definedName>
    <definedName name="FDC_63_165" hidden="1">"#"</definedName>
    <definedName name="FDC_63_166" hidden="1">"#"</definedName>
    <definedName name="FDC_63_167" hidden="1">"#"</definedName>
    <definedName name="FDC_63_168" hidden="1">"#"</definedName>
    <definedName name="FDC_63_169" hidden="1">"#"</definedName>
    <definedName name="FDC_63_17" hidden="1">"#"</definedName>
    <definedName name="FDC_63_170" hidden="1">"#"</definedName>
    <definedName name="FDC_63_171" hidden="1">"#"</definedName>
    <definedName name="FDC_63_172" hidden="1">"#"</definedName>
    <definedName name="FDC_63_173" hidden="1">"#"</definedName>
    <definedName name="FDC_63_174" hidden="1">"#"</definedName>
    <definedName name="FDC_63_175" hidden="1">"#"</definedName>
    <definedName name="FDC_63_176" hidden="1">"#"</definedName>
    <definedName name="FDC_63_177" hidden="1">"#"</definedName>
    <definedName name="FDC_63_178" hidden="1">"#"</definedName>
    <definedName name="FDC_63_179" hidden="1">"#"</definedName>
    <definedName name="FDC_63_18" hidden="1">"#"</definedName>
    <definedName name="FDC_63_180" hidden="1">"#"</definedName>
    <definedName name="FDC_63_181" hidden="1">"#"</definedName>
    <definedName name="FDC_63_182" hidden="1">"#"</definedName>
    <definedName name="FDC_63_183" hidden="1">"#"</definedName>
    <definedName name="FDC_63_184" hidden="1">"#"</definedName>
    <definedName name="FDC_63_185" hidden="1">"#"</definedName>
    <definedName name="FDC_63_186" hidden="1">"#"</definedName>
    <definedName name="FDC_63_187" hidden="1">"#"</definedName>
    <definedName name="FDC_63_188" hidden="1">"#"</definedName>
    <definedName name="FDC_63_189" hidden="1">"#"</definedName>
    <definedName name="FDC_63_19" hidden="1">"#"</definedName>
    <definedName name="FDC_63_190" hidden="1">"#"</definedName>
    <definedName name="FDC_63_191" hidden="1">"#"</definedName>
    <definedName name="FDC_63_192" hidden="1">"#"</definedName>
    <definedName name="FDC_63_193" hidden="1">"#"</definedName>
    <definedName name="FDC_63_194" hidden="1">"#"</definedName>
    <definedName name="FDC_63_195" hidden="1">"#"</definedName>
    <definedName name="FDC_63_196" hidden="1">"#"</definedName>
    <definedName name="FDC_63_197" hidden="1">"#"</definedName>
    <definedName name="FDC_63_198" hidden="1">"#"</definedName>
    <definedName name="FDC_63_199" hidden="1">"#"</definedName>
    <definedName name="FDC_63_2" hidden="1">"#"</definedName>
    <definedName name="FDC_63_20" hidden="1">"#"</definedName>
    <definedName name="FDC_63_200" hidden="1">"#"</definedName>
    <definedName name="FDC_63_201" hidden="1">"#"</definedName>
    <definedName name="FDC_63_202" hidden="1">"#"</definedName>
    <definedName name="FDC_63_203" hidden="1">"#"</definedName>
    <definedName name="FDC_63_204" hidden="1">"#"</definedName>
    <definedName name="FDC_63_205" hidden="1">"#"</definedName>
    <definedName name="FDC_63_206" hidden="1">"#"</definedName>
    <definedName name="FDC_63_207" hidden="1">"#"</definedName>
    <definedName name="FDC_63_208" hidden="1">"#"</definedName>
    <definedName name="FDC_63_209" hidden="1">"#"</definedName>
    <definedName name="FDC_63_21" hidden="1">"#"</definedName>
    <definedName name="FDC_63_210" hidden="1">"#"</definedName>
    <definedName name="FDC_63_211" hidden="1">"#"</definedName>
    <definedName name="FDC_63_212" hidden="1">"#"</definedName>
    <definedName name="FDC_63_213" hidden="1">"#"</definedName>
    <definedName name="FDC_63_214" hidden="1">"#"</definedName>
    <definedName name="FDC_63_215" hidden="1">"#"</definedName>
    <definedName name="FDC_63_216" hidden="1">"#"</definedName>
    <definedName name="FDC_63_217" hidden="1">"#"</definedName>
    <definedName name="FDC_63_218" hidden="1">"#"</definedName>
    <definedName name="FDC_63_219" hidden="1">"#"</definedName>
    <definedName name="FDC_63_22" hidden="1">"#"</definedName>
    <definedName name="FDC_63_220" hidden="1">"#"</definedName>
    <definedName name="FDC_63_221" hidden="1">"#"</definedName>
    <definedName name="FDC_63_222" hidden="1">"#"</definedName>
    <definedName name="FDC_63_223" hidden="1">"#"</definedName>
    <definedName name="FDC_63_224" hidden="1">"#"</definedName>
    <definedName name="FDC_63_225" hidden="1">"#"</definedName>
    <definedName name="FDC_63_226" hidden="1">"#"</definedName>
    <definedName name="FDC_63_227" hidden="1">"#"</definedName>
    <definedName name="FDC_63_228" hidden="1">"#"</definedName>
    <definedName name="FDC_63_229" hidden="1">"#"</definedName>
    <definedName name="FDC_63_23" hidden="1">"#"</definedName>
    <definedName name="FDC_63_230" hidden="1">"#"</definedName>
    <definedName name="FDC_63_231" hidden="1">"#"</definedName>
    <definedName name="FDC_63_232" hidden="1">"#"</definedName>
    <definedName name="FDC_63_233" hidden="1">"#"</definedName>
    <definedName name="FDC_63_234" hidden="1">"#"</definedName>
    <definedName name="FDC_63_235" hidden="1">"#"</definedName>
    <definedName name="FDC_63_236" hidden="1">"#"</definedName>
    <definedName name="FDC_63_237" hidden="1">"#"</definedName>
    <definedName name="FDC_63_238" hidden="1">"#"</definedName>
    <definedName name="FDC_63_239" hidden="1">"#"</definedName>
    <definedName name="FDC_63_24" hidden="1">"#"</definedName>
    <definedName name="FDC_63_240" hidden="1">"#"</definedName>
    <definedName name="FDC_63_241" hidden="1">"#"</definedName>
    <definedName name="FDC_63_242" hidden="1">"#"</definedName>
    <definedName name="FDC_63_243" hidden="1">"#"</definedName>
    <definedName name="FDC_63_244" hidden="1">"#"</definedName>
    <definedName name="FDC_63_245" hidden="1">"#"</definedName>
    <definedName name="FDC_63_246" hidden="1">"#"</definedName>
    <definedName name="FDC_63_247" hidden="1">"#"</definedName>
    <definedName name="FDC_63_248" hidden="1">"#"</definedName>
    <definedName name="FDC_63_249" hidden="1">"#"</definedName>
    <definedName name="FDC_63_25" hidden="1">"#"</definedName>
    <definedName name="FDC_63_250" hidden="1">"#"</definedName>
    <definedName name="FDC_63_251" hidden="1">"#"</definedName>
    <definedName name="FDC_63_252" hidden="1">"#"</definedName>
    <definedName name="FDC_63_253" hidden="1">"#"</definedName>
    <definedName name="FDC_63_254" hidden="1">"#"</definedName>
    <definedName name="FDC_63_255" hidden="1">"#"</definedName>
    <definedName name="FDC_63_256" hidden="1">"#"</definedName>
    <definedName name="FDC_63_257" hidden="1">"#"</definedName>
    <definedName name="FDC_63_258" hidden="1">"#"</definedName>
    <definedName name="FDC_63_259" hidden="1">"#"</definedName>
    <definedName name="FDC_63_26" hidden="1">"#"</definedName>
    <definedName name="FDC_63_260" hidden="1">"#"</definedName>
    <definedName name="FDC_63_261" hidden="1">"#"</definedName>
    <definedName name="FDC_63_27" hidden="1">"#"</definedName>
    <definedName name="FDC_63_28" hidden="1">"#"</definedName>
    <definedName name="FDC_63_29" hidden="1">"#"</definedName>
    <definedName name="FDC_63_3" hidden="1">"#"</definedName>
    <definedName name="FDC_63_30" hidden="1">"#"</definedName>
    <definedName name="FDC_63_31" hidden="1">"#"</definedName>
    <definedName name="FDC_63_32" hidden="1">"#"</definedName>
    <definedName name="FDC_63_33" hidden="1">"#"</definedName>
    <definedName name="FDC_63_34" hidden="1">"#"</definedName>
    <definedName name="FDC_63_35" hidden="1">"#"</definedName>
    <definedName name="FDC_63_36" hidden="1">"#"</definedName>
    <definedName name="FDC_63_37" hidden="1">"#"</definedName>
    <definedName name="FDC_63_38" hidden="1">"#"</definedName>
    <definedName name="FDC_63_39" hidden="1">"#"</definedName>
    <definedName name="FDC_63_4" hidden="1">"#"</definedName>
    <definedName name="FDC_63_40" hidden="1">"#"</definedName>
    <definedName name="FDC_63_41" hidden="1">"#"</definedName>
    <definedName name="FDC_63_42" hidden="1">"#"</definedName>
    <definedName name="FDC_63_43" hidden="1">"#"</definedName>
    <definedName name="FDC_63_44" hidden="1">"#"</definedName>
    <definedName name="FDC_63_45" hidden="1">"#"</definedName>
    <definedName name="FDC_63_46" hidden="1">"#"</definedName>
    <definedName name="FDC_63_47" hidden="1">"#"</definedName>
    <definedName name="FDC_63_48" hidden="1">"#"</definedName>
    <definedName name="FDC_63_49" hidden="1">"#"</definedName>
    <definedName name="FDC_63_5" hidden="1">"#"</definedName>
    <definedName name="FDC_63_50" hidden="1">"#"</definedName>
    <definedName name="FDC_63_51" hidden="1">"#"</definedName>
    <definedName name="FDC_63_52" hidden="1">"#"</definedName>
    <definedName name="FDC_63_53" hidden="1">"#"</definedName>
    <definedName name="FDC_63_54" hidden="1">"#"</definedName>
    <definedName name="FDC_63_55" hidden="1">"#"</definedName>
    <definedName name="FDC_63_56" hidden="1">"#"</definedName>
    <definedName name="FDC_63_57" hidden="1">"#"</definedName>
    <definedName name="FDC_63_58" hidden="1">"#"</definedName>
    <definedName name="FDC_63_59" hidden="1">"#"</definedName>
    <definedName name="FDC_63_6" hidden="1">"#"</definedName>
    <definedName name="FDC_63_60" hidden="1">"#"</definedName>
    <definedName name="FDC_63_61" hidden="1">"#"</definedName>
    <definedName name="FDC_63_62" hidden="1">"#"</definedName>
    <definedName name="FDC_63_63" hidden="1">"#"</definedName>
    <definedName name="FDC_63_64" hidden="1">"#"</definedName>
    <definedName name="FDC_63_65" hidden="1">"#"</definedName>
    <definedName name="FDC_63_66" hidden="1">"#"</definedName>
    <definedName name="FDC_63_67" hidden="1">"#"</definedName>
    <definedName name="FDC_63_68" hidden="1">"#"</definedName>
    <definedName name="FDC_63_69" hidden="1">"#"</definedName>
    <definedName name="FDC_63_7" hidden="1">"#"</definedName>
    <definedName name="FDC_63_70" hidden="1">"#"</definedName>
    <definedName name="FDC_63_71" hidden="1">"#"</definedName>
    <definedName name="FDC_63_72" hidden="1">"#"</definedName>
    <definedName name="FDC_63_73" hidden="1">"#"</definedName>
    <definedName name="FDC_63_74" hidden="1">"#"</definedName>
    <definedName name="FDC_63_75" hidden="1">"#"</definedName>
    <definedName name="FDC_63_76" hidden="1">"#"</definedName>
    <definedName name="FDC_63_77" hidden="1">"#"</definedName>
    <definedName name="FDC_63_78" hidden="1">"#"</definedName>
    <definedName name="FDC_63_79" hidden="1">"#"</definedName>
    <definedName name="FDC_63_8" hidden="1">"#"</definedName>
    <definedName name="FDC_63_80" hidden="1">"#"</definedName>
    <definedName name="FDC_63_81" hidden="1">"#"</definedName>
    <definedName name="FDC_63_82" hidden="1">"#"</definedName>
    <definedName name="FDC_63_83" hidden="1">"#"</definedName>
    <definedName name="FDC_63_84" hidden="1">"#"</definedName>
    <definedName name="FDC_63_85" hidden="1">"#"</definedName>
    <definedName name="FDC_63_86" hidden="1">"#"</definedName>
    <definedName name="FDC_63_87" hidden="1">"#"</definedName>
    <definedName name="FDC_63_88" hidden="1">"#"</definedName>
    <definedName name="FDC_63_89" hidden="1">"#"</definedName>
    <definedName name="FDC_63_9" hidden="1">"#"</definedName>
    <definedName name="FDC_63_90" hidden="1">"#"</definedName>
    <definedName name="FDC_63_91" hidden="1">"#"</definedName>
    <definedName name="FDC_63_92" hidden="1">"#"</definedName>
    <definedName name="FDC_63_93" hidden="1">"#"</definedName>
    <definedName name="FDC_63_94" hidden="1">"#"</definedName>
    <definedName name="FDC_63_95" hidden="1">"#"</definedName>
    <definedName name="FDC_63_96" hidden="1">"#"</definedName>
    <definedName name="FDC_63_97" hidden="1">"#"</definedName>
    <definedName name="FDC_63_98" hidden="1">"#"</definedName>
    <definedName name="FDC_63_99" hidden="1">"#"</definedName>
    <definedName name="FDC_64_0" hidden="1">"#"</definedName>
    <definedName name="FDC_64_1" hidden="1">"#"</definedName>
    <definedName name="FDC_64_10" hidden="1">"#"</definedName>
    <definedName name="FDC_64_100" hidden="1">"#"</definedName>
    <definedName name="FDC_64_101" hidden="1">"#"</definedName>
    <definedName name="FDC_64_102" hidden="1">"#"</definedName>
    <definedName name="FDC_64_103" hidden="1">"#"</definedName>
    <definedName name="FDC_64_104" hidden="1">"#"</definedName>
    <definedName name="FDC_64_105" hidden="1">"#"</definedName>
    <definedName name="FDC_64_106" hidden="1">"#"</definedName>
    <definedName name="FDC_64_107" hidden="1">"#"</definedName>
    <definedName name="FDC_64_108" hidden="1">"#"</definedName>
    <definedName name="FDC_64_109" hidden="1">"#"</definedName>
    <definedName name="FDC_64_11" hidden="1">"#"</definedName>
    <definedName name="FDC_64_110" hidden="1">"#"</definedName>
    <definedName name="FDC_64_111" hidden="1">"#"</definedName>
    <definedName name="FDC_64_112" hidden="1">"#"</definedName>
    <definedName name="FDC_64_113" hidden="1">"#"</definedName>
    <definedName name="FDC_64_114" hidden="1">"#"</definedName>
    <definedName name="FDC_64_115" hidden="1">"#"</definedName>
    <definedName name="FDC_64_116" hidden="1">"#"</definedName>
    <definedName name="FDC_64_117" hidden="1">"#"</definedName>
    <definedName name="FDC_64_118" hidden="1">"#"</definedName>
    <definedName name="FDC_64_119" hidden="1">"#"</definedName>
    <definedName name="FDC_64_12" hidden="1">"#"</definedName>
    <definedName name="FDC_64_120" hidden="1">"#"</definedName>
    <definedName name="FDC_64_121" hidden="1">"#"</definedName>
    <definedName name="FDC_64_122" hidden="1">"#"</definedName>
    <definedName name="FDC_64_123" hidden="1">"#"</definedName>
    <definedName name="FDC_64_124" hidden="1">"#"</definedName>
    <definedName name="FDC_64_125" hidden="1">"#"</definedName>
    <definedName name="FDC_64_126" hidden="1">"#"</definedName>
    <definedName name="FDC_64_127" hidden="1">"#"</definedName>
    <definedName name="FDC_64_128" hidden="1">"#"</definedName>
    <definedName name="FDC_64_129" hidden="1">"#"</definedName>
    <definedName name="FDC_64_13" hidden="1">"#"</definedName>
    <definedName name="FDC_64_130" hidden="1">"#"</definedName>
    <definedName name="FDC_64_131" hidden="1">"#"</definedName>
    <definedName name="FDC_64_132" hidden="1">"#"</definedName>
    <definedName name="FDC_64_133" hidden="1">"#"</definedName>
    <definedName name="FDC_64_134" hidden="1">"#"</definedName>
    <definedName name="FDC_64_135" hidden="1">"#"</definedName>
    <definedName name="FDC_64_136" hidden="1">"#"</definedName>
    <definedName name="FDC_64_137" hidden="1">"#"</definedName>
    <definedName name="FDC_64_138" hidden="1">"#"</definedName>
    <definedName name="FDC_64_139" hidden="1">"#"</definedName>
    <definedName name="FDC_64_14" hidden="1">"#"</definedName>
    <definedName name="FDC_64_140" hidden="1">"#"</definedName>
    <definedName name="FDC_64_141" hidden="1">"#"</definedName>
    <definedName name="FDC_64_142" hidden="1">"#"</definedName>
    <definedName name="FDC_64_143" hidden="1">"#"</definedName>
    <definedName name="FDC_64_144" hidden="1">"#"</definedName>
    <definedName name="FDC_64_145" hidden="1">"#"</definedName>
    <definedName name="FDC_64_146" hidden="1">"#"</definedName>
    <definedName name="FDC_64_147" hidden="1">"#"</definedName>
    <definedName name="FDC_64_148" hidden="1">"#"</definedName>
    <definedName name="FDC_64_149" hidden="1">"#"</definedName>
    <definedName name="FDC_64_15" hidden="1">"#"</definedName>
    <definedName name="FDC_64_150" hidden="1">"#"</definedName>
    <definedName name="FDC_64_151" hidden="1">"#"</definedName>
    <definedName name="FDC_64_152" hidden="1">"#"</definedName>
    <definedName name="FDC_64_153" hidden="1">"#"</definedName>
    <definedName name="FDC_64_154" hidden="1">"#"</definedName>
    <definedName name="FDC_64_155" hidden="1">"#"</definedName>
    <definedName name="FDC_64_156" hidden="1">"#"</definedName>
    <definedName name="FDC_64_157" hidden="1">"#"</definedName>
    <definedName name="FDC_64_158" hidden="1">"#"</definedName>
    <definedName name="FDC_64_159" hidden="1">"#"</definedName>
    <definedName name="FDC_64_16" hidden="1">"#"</definedName>
    <definedName name="FDC_64_160" hidden="1">"#"</definedName>
    <definedName name="FDC_64_161" hidden="1">"#"</definedName>
    <definedName name="FDC_64_162" hidden="1">"#"</definedName>
    <definedName name="FDC_64_163" hidden="1">"#"</definedName>
    <definedName name="FDC_64_164" hidden="1">"#"</definedName>
    <definedName name="FDC_64_165" hidden="1">"#"</definedName>
    <definedName name="FDC_64_166" hidden="1">"#"</definedName>
    <definedName name="FDC_64_167" hidden="1">"#"</definedName>
    <definedName name="FDC_64_168" hidden="1">"#"</definedName>
    <definedName name="FDC_64_169" hidden="1">"#"</definedName>
    <definedName name="FDC_64_17" hidden="1">"#"</definedName>
    <definedName name="FDC_64_170" hidden="1">"#"</definedName>
    <definedName name="FDC_64_171" hidden="1">"#"</definedName>
    <definedName name="FDC_64_172" hidden="1">"#"</definedName>
    <definedName name="FDC_64_173" hidden="1">"#"</definedName>
    <definedName name="FDC_64_174" hidden="1">"#"</definedName>
    <definedName name="FDC_64_175" hidden="1">"#"</definedName>
    <definedName name="FDC_64_176" hidden="1">"#"</definedName>
    <definedName name="FDC_64_177" hidden="1">"#"</definedName>
    <definedName name="FDC_64_178" hidden="1">"#"</definedName>
    <definedName name="FDC_64_179" hidden="1">"#"</definedName>
    <definedName name="FDC_64_18" hidden="1">"#"</definedName>
    <definedName name="FDC_64_180" hidden="1">"#"</definedName>
    <definedName name="FDC_64_181" hidden="1">"#"</definedName>
    <definedName name="FDC_64_182" hidden="1">"#"</definedName>
    <definedName name="FDC_64_183" hidden="1">"#"</definedName>
    <definedName name="FDC_64_184" hidden="1">"#"</definedName>
    <definedName name="FDC_64_185" hidden="1">"#"</definedName>
    <definedName name="FDC_64_186" hidden="1">"#"</definedName>
    <definedName name="FDC_64_187" hidden="1">"#"</definedName>
    <definedName name="FDC_64_188" hidden="1">"#"</definedName>
    <definedName name="FDC_64_189" hidden="1">"#"</definedName>
    <definedName name="FDC_64_19" hidden="1">"#"</definedName>
    <definedName name="FDC_64_190" hidden="1">"#"</definedName>
    <definedName name="FDC_64_191" hidden="1">"#"</definedName>
    <definedName name="FDC_64_192" hidden="1">"#"</definedName>
    <definedName name="FDC_64_193" hidden="1">"#"</definedName>
    <definedName name="FDC_64_194" hidden="1">"#"</definedName>
    <definedName name="FDC_64_195" hidden="1">"#"</definedName>
    <definedName name="FDC_64_196" hidden="1">"#"</definedName>
    <definedName name="FDC_64_197" hidden="1">"#"</definedName>
    <definedName name="FDC_64_198" hidden="1">"#"</definedName>
    <definedName name="FDC_64_199" hidden="1">"#"</definedName>
    <definedName name="FDC_64_2" hidden="1">"#"</definedName>
    <definedName name="FDC_64_20" hidden="1">"#"</definedName>
    <definedName name="FDC_64_200" hidden="1">"#"</definedName>
    <definedName name="FDC_64_201" hidden="1">"#"</definedName>
    <definedName name="FDC_64_202" hidden="1">"#"</definedName>
    <definedName name="FDC_64_203" hidden="1">"#"</definedName>
    <definedName name="FDC_64_204" hidden="1">"#"</definedName>
    <definedName name="FDC_64_205" hidden="1">"#"</definedName>
    <definedName name="FDC_64_206" hidden="1">"#"</definedName>
    <definedName name="FDC_64_207" hidden="1">"#"</definedName>
    <definedName name="FDC_64_208" hidden="1">"#"</definedName>
    <definedName name="FDC_64_209" hidden="1">"#"</definedName>
    <definedName name="FDC_64_21" hidden="1">"#"</definedName>
    <definedName name="FDC_64_210" hidden="1">"#"</definedName>
    <definedName name="FDC_64_211" hidden="1">"#"</definedName>
    <definedName name="FDC_64_212" hidden="1">"#"</definedName>
    <definedName name="FDC_64_213" hidden="1">"#"</definedName>
    <definedName name="FDC_64_214" hidden="1">"#"</definedName>
    <definedName name="FDC_64_215" hidden="1">"#"</definedName>
    <definedName name="FDC_64_216" hidden="1">"#"</definedName>
    <definedName name="FDC_64_217" hidden="1">"#"</definedName>
    <definedName name="FDC_64_218" hidden="1">"#"</definedName>
    <definedName name="FDC_64_219" hidden="1">"#"</definedName>
    <definedName name="FDC_64_22" hidden="1">"#"</definedName>
    <definedName name="FDC_64_220" hidden="1">"#"</definedName>
    <definedName name="FDC_64_221" hidden="1">"#"</definedName>
    <definedName name="FDC_64_222" hidden="1">"#"</definedName>
    <definedName name="FDC_64_223" hidden="1">"#"</definedName>
    <definedName name="FDC_64_224" hidden="1">"#"</definedName>
    <definedName name="FDC_64_225" hidden="1">"#"</definedName>
    <definedName name="FDC_64_226" hidden="1">"#"</definedName>
    <definedName name="FDC_64_227" hidden="1">"#"</definedName>
    <definedName name="FDC_64_228" hidden="1">"#"</definedName>
    <definedName name="FDC_64_229" hidden="1">"#"</definedName>
    <definedName name="FDC_64_23" hidden="1">"#"</definedName>
    <definedName name="FDC_64_230" hidden="1">"#"</definedName>
    <definedName name="FDC_64_231" hidden="1">"#"</definedName>
    <definedName name="FDC_64_232" hidden="1">"#"</definedName>
    <definedName name="FDC_64_233" hidden="1">"#"</definedName>
    <definedName name="FDC_64_234" hidden="1">"#"</definedName>
    <definedName name="FDC_64_235" hidden="1">"#"</definedName>
    <definedName name="FDC_64_236" hidden="1">"#"</definedName>
    <definedName name="FDC_64_237" hidden="1">"#"</definedName>
    <definedName name="FDC_64_238" hidden="1">"#"</definedName>
    <definedName name="FDC_64_239" hidden="1">"#"</definedName>
    <definedName name="FDC_64_24" hidden="1">"#"</definedName>
    <definedName name="FDC_64_240" hidden="1">"#"</definedName>
    <definedName name="FDC_64_241" hidden="1">"#"</definedName>
    <definedName name="FDC_64_242" hidden="1">"#"</definedName>
    <definedName name="FDC_64_243" hidden="1">"#"</definedName>
    <definedName name="FDC_64_244" hidden="1">"#"</definedName>
    <definedName name="FDC_64_245" hidden="1">"#"</definedName>
    <definedName name="FDC_64_246" hidden="1">"#"</definedName>
    <definedName name="FDC_64_247" hidden="1">"#"</definedName>
    <definedName name="FDC_64_248" hidden="1">"#"</definedName>
    <definedName name="FDC_64_249" hidden="1">"#"</definedName>
    <definedName name="FDC_64_25" hidden="1">"#"</definedName>
    <definedName name="FDC_64_250" hidden="1">"#"</definedName>
    <definedName name="FDC_64_251" hidden="1">"#"</definedName>
    <definedName name="FDC_64_252" hidden="1">"#"</definedName>
    <definedName name="FDC_64_253" hidden="1">"#"</definedName>
    <definedName name="FDC_64_254" hidden="1">"#"</definedName>
    <definedName name="FDC_64_255" hidden="1">"#"</definedName>
    <definedName name="FDC_64_256" hidden="1">"#"</definedName>
    <definedName name="FDC_64_257" hidden="1">"#"</definedName>
    <definedName name="FDC_64_258" hidden="1">"#"</definedName>
    <definedName name="FDC_64_259" hidden="1">"#"</definedName>
    <definedName name="FDC_64_26" hidden="1">"#"</definedName>
    <definedName name="FDC_64_260" hidden="1">"#"</definedName>
    <definedName name="FDC_64_261" hidden="1">"#"</definedName>
    <definedName name="FDC_64_27" hidden="1">"#"</definedName>
    <definedName name="FDC_64_28" hidden="1">"#"</definedName>
    <definedName name="FDC_64_29" hidden="1">"#"</definedName>
    <definedName name="FDC_64_3" hidden="1">"#"</definedName>
    <definedName name="FDC_64_30" hidden="1">"#"</definedName>
    <definedName name="FDC_64_31" hidden="1">"#"</definedName>
    <definedName name="FDC_64_32" hidden="1">"#"</definedName>
    <definedName name="FDC_64_33" hidden="1">"#"</definedName>
    <definedName name="FDC_64_34" hidden="1">"#"</definedName>
    <definedName name="FDC_64_35" hidden="1">"#"</definedName>
    <definedName name="FDC_64_36" hidden="1">"#"</definedName>
    <definedName name="FDC_64_37" hidden="1">"#"</definedName>
    <definedName name="FDC_64_38" hidden="1">"#"</definedName>
    <definedName name="FDC_64_39" hidden="1">"#"</definedName>
    <definedName name="FDC_64_4" hidden="1">"#"</definedName>
    <definedName name="FDC_64_40" hidden="1">"#"</definedName>
    <definedName name="FDC_64_41" hidden="1">"#"</definedName>
    <definedName name="FDC_64_42" hidden="1">"#"</definedName>
    <definedName name="FDC_64_43" hidden="1">"#"</definedName>
    <definedName name="FDC_64_44" hidden="1">"#"</definedName>
    <definedName name="FDC_64_45" hidden="1">"#"</definedName>
    <definedName name="FDC_64_46" hidden="1">"#"</definedName>
    <definedName name="FDC_64_47" hidden="1">"#"</definedName>
    <definedName name="FDC_64_48" hidden="1">"#"</definedName>
    <definedName name="FDC_64_49" hidden="1">"#"</definedName>
    <definedName name="FDC_64_5" hidden="1">"#"</definedName>
    <definedName name="FDC_64_50" hidden="1">"#"</definedName>
    <definedName name="FDC_64_51" hidden="1">"#"</definedName>
    <definedName name="FDC_64_52" hidden="1">"#"</definedName>
    <definedName name="FDC_64_53" hidden="1">"#"</definedName>
    <definedName name="FDC_64_54" hidden="1">"#"</definedName>
    <definedName name="FDC_64_55" hidden="1">"#"</definedName>
    <definedName name="FDC_64_56" hidden="1">"#"</definedName>
    <definedName name="FDC_64_57" hidden="1">"#"</definedName>
    <definedName name="FDC_64_58" hidden="1">"#"</definedName>
    <definedName name="FDC_64_59" hidden="1">"#"</definedName>
    <definedName name="FDC_64_6" hidden="1">"#"</definedName>
    <definedName name="FDC_64_60" hidden="1">"#"</definedName>
    <definedName name="FDC_64_61" hidden="1">"#"</definedName>
    <definedName name="FDC_64_62" hidden="1">"#"</definedName>
    <definedName name="FDC_64_63" hidden="1">"#"</definedName>
    <definedName name="FDC_64_64" hidden="1">"#"</definedName>
    <definedName name="FDC_64_65" hidden="1">"#"</definedName>
    <definedName name="FDC_64_66" hidden="1">"#"</definedName>
    <definedName name="FDC_64_67" hidden="1">"#"</definedName>
    <definedName name="FDC_64_68" hidden="1">"#"</definedName>
    <definedName name="FDC_64_69" hidden="1">"#"</definedName>
    <definedName name="FDC_64_7" hidden="1">"#"</definedName>
    <definedName name="FDC_64_70" hidden="1">"#"</definedName>
    <definedName name="FDC_64_71" hidden="1">"#"</definedName>
    <definedName name="FDC_64_72" hidden="1">"#"</definedName>
    <definedName name="FDC_64_73" hidden="1">"#"</definedName>
    <definedName name="FDC_64_74" hidden="1">"#"</definedName>
    <definedName name="FDC_64_75" hidden="1">"#"</definedName>
    <definedName name="FDC_64_76" hidden="1">"#"</definedName>
    <definedName name="FDC_64_77" hidden="1">"#"</definedName>
    <definedName name="FDC_64_78" hidden="1">"#"</definedName>
    <definedName name="FDC_64_79" hidden="1">"#"</definedName>
    <definedName name="FDC_64_8" hidden="1">"#"</definedName>
    <definedName name="FDC_64_80" hidden="1">"#"</definedName>
    <definedName name="FDC_64_81" hidden="1">"#"</definedName>
    <definedName name="FDC_64_82" hidden="1">"#"</definedName>
    <definedName name="FDC_64_83" hidden="1">"#"</definedName>
    <definedName name="FDC_64_84" hidden="1">"#"</definedName>
    <definedName name="FDC_64_85" hidden="1">"#"</definedName>
    <definedName name="FDC_64_86" hidden="1">"#"</definedName>
    <definedName name="FDC_64_87" hidden="1">"#"</definedName>
    <definedName name="FDC_64_88" hidden="1">"#"</definedName>
    <definedName name="FDC_64_89" hidden="1">"#"</definedName>
    <definedName name="FDC_64_9" hidden="1">"#"</definedName>
    <definedName name="FDC_64_90" hidden="1">"#"</definedName>
    <definedName name="FDC_64_91" hidden="1">"#"</definedName>
    <definedName name="FDC_64_92" hidden="1">"#"</definedName>
    <definedName name="FDC_64_93" hidden="1">"#"</definedName>
    <definedName name="FDC_64_94" hidden="1">"#"</definedName>
    <definedName name="FDC_64_95" hidden="1">"#"</definedName>
    <definedName name="FDC_64_96" hidden="1">"#"</definedName>
    <definedName name="FDC_64_97" hidden="1">"#"</definedName>
    <definedName name="FDC_64_98" hidden="1">"#"</definedName>
    <definedName name="FDC_64_99" hidden="1">"#"</definedName>
    <definedName name="FDC_65_0" hidden="1">"#"</definedName>
    <definedName name="FDC_7_0" hidden="1">"#"</definedName>
    <definedName name="FDC_7_1" hidden="1">"#"</definedName>
    <definedName name="FDC_7_2" hidden="1">"#"</definedName>
    <definedName name="FDC_7_3" hidden="1">"#"</definedName>
    <definedName name="FDC_8_0" hidden="1">"#"</definedName>
    <definedName name="FDC_8_1" hidden="1">"#"</definedName>
    <definedName name="FDC_8_2" hidden="1">"#"</definedName>
    <definedName name="FDC_8_3" hidden="1">"#"</definedName>
    <definedName name="FDC_9_0" hidden="1">"#"</definedName>
    <definedName name="FDC_9_1" hidden="1">"#"</definedName>
    <definedName name="FDC_9_2" hidden="1">"#"</definedName>
    <definedName name="FDC_9_3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_1" hidden="1">"A35795"</definedName>
    <definedName name="FDD_10_2" hidden="1">"A36160"</definedName>
    <definedName name="FDD_10_3" hidden="1">"E36525"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_1" hidden="1">"E35795"</definedName>
    <definedName name="FDD_11_2" hidden="1">"E36160"</definedName>
    <definedName name="FDD_11_3" hidden="1">"E36525"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_1" hidden="1">"E35795"</definedName>
    <definedName name="FDD_12_2" hidden="1">"E36160"</definedName>
    <definedName name="FDD_12_3" hidden="1">"E36525"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_1" hidden="1">"A35795"</definedName>
    <definedName name="FDD_19_2" hidden="1">"E36160"</definedName>
    <definedName name="FDD_19_3" hidden="1">"E36525"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_1" hidden="1">"U35795"</definedName>
    <definedName name="FDD_25_2" hidden="1">"U36160"</definedName>
    <definedName name="FDD_25_3" hidden="1">"U36525"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1_1" hidden="1">"A35795"</definedName>
    <definedName name="FDD_41_2" hidden="1">"E36160"</definedName>
    <definedName name="FDD_41_3" hidden="1">"E36525"</definedName>
    <definedName name="FDD_42_0" hidden="1">"U25569"</definedName>
    <definedName name="FDD_42_1" hidden="1">"U35795"</definedName>
    <definedName name="FDD_42_2" hidden="1">"U36160"</definedName>
    <definedName name="FDD_42_3" hidden="1">"U36525"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_1" hidden="1">"E35795"</definedName>
    <definedName name="FDD_5_2" hidden="1">"E36160"</definedName>
    <definedName name="FDD_5_3" hidden="1">"E36525"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00" hidden="1">"A35044"</definedName>
    <definedName name="FDD_58_101" hidden="1">"A35051"</definedName>
    <definedName name="FDD_58_102" hidden="1">"A35058"</definedName>
    <definedName name="FDD_58_103" hidden="1">"A35065"</definedName>
    <definedName name="FDD_58_104" hidden="1">"A35072"</definedName>
    <definedName name="FDD_58_105" hidden="1">"A35079"</definedName>
    <definedName name="FDD_58_106" hidden="1">"A35086"</definedName>
    <definedName name="FDD_58_107" hidden="1">"A35093"</definedName>
    <definedName name="FDD_58_108" hidden="1">"A35100"</definedName>
    <definedName name="FDD_58_109" hidden="1">"A35107"</definedName>
    <definedName name="FDD_58_11" hidden="1">"A34699"</definedName>
    <definedName name="FDD_58_110" hidden="1">"A35114"</definedName>
    <definedName name="FDD_58_111" hidden="1">"A35121"</definedName>
    <definedName name="FDD_58_112" hidden="1">"A35128"</definedName>
    <definedName name="FDD_58_113" hidden="1">"A35135"</definedName>
    <definedName name="FDD_58_114" hidden="1">"A35142"</definedName>
    <definedName name="FDD_58_115" hidden="1">"A35149"</definedName>
    <definedName name="FDD_58_116" hidden="1">"A35156"</definedName>
    <definedName name="FDD_58_117" hidden="1">"A35162"</definedName>
    <definedName name="FDD_58_118" hidden="1">"A35170"</definedName>
    <definedName name="FDD_58_119" hidden="1">"A35177"</definedName>
    <definedName name="FDD_58_12" hidden="1">"A35064"</definedName>
    <definedName name="FDD_58_120" hidden="1">"A35184"</definedName>
    <definedName name="FDD_58_121" hidden="1">"A35191"</definedName>
    <definedName name="FDD_58_122" hidden="1">"A35198"</definedName>
    <definedName name="FDD_58_123" hidden="1">"A35205"</definedName>
    <definedName name="FDD_58_124" hidden="1">"A35212"</definedName>
    <definedName name="FDD_58_125" hidden="1">"A35219"</definedName>
    <definedName name="FDD_58_126" hidden="1">"A35226"</definedName>
    <definedName name="FDD_58_127" hidden="1">"A35233"</definedName>
    <definedName name="FDD_58_128" hidden="1">"A35240"</definedName>
    <definedName name="FDD_58_129" hidden="1">"A35247"</definedName>
    <definedName name="FDD_58_13" hidden="1">"A35430"</definedName>
    <definedName name="FDD_58_130" hidden="1">"A35254"</definedName>
    <definedName name="FDD_58_131" hidden="1">"A35261"</definedName>
    <definedName name="FDD_58_132" hidden="1">"A35268"</definedName>
    <definedName name="FDD_58_133" hidden="1">"A35275"</definedName>
    <definedName name="FDD_58_134" hidden="1">"A35282"</definedName>
    <definedName name="FDD_58_135" hidden="1">"A35289"</definedName>
    <definedName name="FDD_58_136" hidden="1">"A35296"</definedName>
    <definedName name="FDD_58_137" hidden="1">"A35303"</definedName>
    <definedName name="FDD_58_138" hidden="1">"A35310"</definedName>
    <definedName name="FDD_58_139" hidden="1">"A35317"</definedName>
    <definedName name="FDD_58_14" hidden="1">"A35795"</definedName>
    <definedName name="FDD_58_140" hidden="1">"A35324"</definedName>
    <definedName name="FDD_58_141" hidden="1">"A35331"</definedName>
    <definedName name="FDD_58_142" hidden="1">"A35338"</definedName>
    <definedName name="FDD_58_143" hidden="1">"A35345"</definedName>
    <definedName name="FDD_58_144" hidden="1">"A35352"</definedName>
    <definedName name="FDD_58_145" hidden="1">"A35359"</definedName>
    <definedName name="FDD_58_146" hidden="1">"A35366"</definedName>
    <definedName name="FDD_58_147" hidden="1">"A35373"</definedName>
    <definedName name="FDD_58_148" hidden="1">"A35380"</definedName>
    <definedName name="FDD_58_149" hidden="1">"A35387"</definedName>
    <definedName name="FDD_58_15" hidden="1">"A34449"</definedName>
    <definedName name="FDD_58_150" hidden="1">"A35394"</definedName>
    <definedName name="FDD_58_151" hidden="1">"A35401"</definedName>
    <definedName name="FDD_58_152" hidden="1">"A35408"</definedName>
    <definedName name="FDD_58_153" hidden="1">"A35415"</definedName>
    <definedName name="FDD_58_154" hidden="1">"A35422"</definedName>
    <definedName name="FDD_58_155" hidden="1">"A35429"</definedName>
    <definedName name="FDD_58_156" hidden="1">"A35436"</definedName>
    <definedName name="FDD_58_157" hidden="1">"A35443"</definedName>
    <definedName name="FDD_58_158" hidden="1">"A35450"</definedName>
    <definedName name="FDD_58_159" hidden="1">"A35457"</definedName>
    <definedName name="FDD_58_16" hidden="1">"A34456"</definedName>
    <definedName name="FDD_58_160" hidden="1">"A35464"</definedName>
    <definedName name="FDD_58_161" hidden="1">"A35471"</definedName>
    <definedName name="FDD_58_162" hidden="1">"A35478"</definedName>
    <definedName name="FDD_58_163" hidden="1">"A35485"</definedName>
    <definedName name="FDD_58_164" hidden="1">"A35492"</definedName>
    <definedName name="FDD_58_165" hidden="1">"A35499"</definedName>
    <definedName name="FDD_58_166" hidden="1">"A35506"</definedName>
    <definedName name="FDD_58_167" hidden="1">"A35513"</definedName>
    <definedName name="FDD_58_168" hidden="1">"A35520"</definedName>
    <definedName name="FDD_58_169" hidden="1">"A35527"</definedName>
    <definedName name="FDD_58_17" hidden="1">"A34463"</definedName>
    <definedName name="FDD_58_170" hidden="1">"A35534"</definedName>
    <definedName name="FDD_58_171" hidden="1">"A35541"</definedName>
    <definedName name="FDD_58_172" hidden="1">"A35548"</definedName>
    <definedName name="FDD_58_173" hidden="1">"A35555"</definedName>
    <definedName name="FDD_58_174" hidden="1">"A35562"</definedName>
    <definedName name="FDD_58_175" hidden="1">"A35569"</definedName>
    <definedName name="FDD_58_176" hidden="1">"A35576"</definedName>
    <definedName name="FDD_58_177" hidden="1">"A35583"</definedName>
    <definedName name="FDD_58_178" hidden="1">"A35590"</definedName>
    <definedName name="FDD_58_179" hidden="1">"A35597"</definedName>
    <definedName name="FDD_58_18" hidden="1">"A34470"</definedName>
    <definedName name="FDD_58_180" hidden="1">"A35604"</definedName>
    <definedName name="FDD_58_181" hidden="1">"A35611"</definedName>
    <definedName name="FDD_58_182" hidden="1">"A35618"</definedName>
    <definedName name="FDD_58_183" hidden="1">"A35625"</definedName>
    <definedName name="FDD_58_184" hidden="1">"A35632"</definedName>
    <definedName name="FDD_58_185" hidden="1">"A35639"</definedName>
    <definedName name="FDD_58_186" hidden="1">"A35646"</definedName>
    <definedName name="FDD_58_187" hidden="1">"A35653"</definedName>
    <definedName name="FDD_58_188" hidden="1">"A35660"</definedName>
    <definedName name="FDD_58_189" hidden="1">"A35667"</definedName>
    <definedName name="FDD_58_19" hidden="1">"A34477"</definedName>
    <definedName name="FDD_58_190" hidden="1">"A35674"</definedName>
    <definedName name="FDD_58_191" hidden="1">"A35681"</definedName>
    <definedName name="FDD_58_192" hidden="1">"A35688"</definedName>
    <definedName name="FDD_58_193" hidden="1">"A35695"</definedName>
    <definedName name="FDD_58_194" hidden="1">"A35702"</definedName>
    <definedName name="FDD_58_195" hidden="1">"A35709"</definedName>
    <definedName name="FDD_58_196" hidden="1">"A35716"</definedName>
    <definedName name="FDD_58_197" hidden="1">"A35723"</definedName>
    <definedName name="FDD_58_198" hidden="1">"A35730"</definedName>
    <definedName name="FDD_58_199" hidden="1">"A35737"</definedName>
    <definedName name="FDD_58_2" hidden="1">"A31412"</definedName>
    <definedName name="FDD_58_20" hidden="1">"A34484"</definedName>
    <definedName name="FDD_58_200" hidden="1">"A35744"</definedName>
    <definedName name="FDD_58_201" hidden="1">"A35751"</definedName>
    <definedName name="FDD_58_202" hidden="1">"A35758"</definedName>
    <definedName name="FDD_58_203" hidden="1">"A35765"</definedName>
    <definedName name="FDD_58_204" hidden="1">"A35772"</definedName>
    <definedName name="FDD_58_205" hidden="1">"A35779"</definedName>
    <definedName name="FDD_58_206" hidden="1">"A35786"</definedName>
    <definedName name="FDD_58_207" hidden="1">"A35793"</definedName>
    <definedName name="FDD_58_208" hidden="1">"A35800"</definedName>
    <definedName name="FDD_58_209" hidden="1">"A35807"</definedName>
    <definedName name="FDD_58_21" hidden="1">"A34491"</definedName>
    <definedName name="FDD_58_210" hidden="1">"A35814"</definedName>
    <definedName name="FDD_58_211" hidden="1">"A35821"</definedName>
    <definedName name="FDD_58_212" hidden="1">"A35828"</definedName>
    <definedName name="FDD_58_213" hidden="1">"A35835"</definedName>
    <definedName name="FDD_58_214" hidden="1">"A35842"</definedName>
    <definedName name="FDD_58_215" hidden="1">"A35849"</definedName>
    <definedName name="FDD_58_216" hidden="1">"A35856"</definedName>
    <definedName name="FDD_58_217" hidden="1">"A35863"</definedName>
    <definedName name="FDD_58_218" hidden="1">"A35870"</definedName>
    <definedName name="FDD_58_219" hidden="1">"A35877"</definedName>
    <definedName name="FDD_58_22" hidden="1">"A34498"</definedName>
    <definedName name="FDD_58_220" hidden="1">"A35884"</definedName>
    <definedName name="FDD_58_221" hidden="1">"A35891"</definedName>
    <definedName name="FDD_58_222" hidden="1">"A35898"</definedName>
    <definedName name="FDD_58_223" hidden="1">"A35905"</definedName>
    <definedName name="FDD_58_224" hidden="1">"A35912"</definedName>
    <definedName name="FDD_58_225" hidden="1">"A35919"</definedName>
    <definedName name="FDD_58_226" hidden="1">"A35926"</definedName>
    <definedName name="FDD_58_227" hidden="1">"A35933"</definedName>
    <definedName name="FDD_58_228" hidden="1">"A35940"</definedName>
    <definedName name="FDD_58_229" hidden="1">"A35947"</definedName>
    <definedName name="FDD_58_23" hidden="1">"A34505"</definedName>
    <definedName name="FDD_58_230" hidden="1">"A35954"</definedName>
    <definedName name="FDD_58_231" hidden="1">"A35961"</definedName>
    <definedName name="FDD_58_232" hidden="1">"A35968"</definedName>
    <definedName name="FDD_58_233" hidden="1">"A35975"</definedName>
    <definedName name="FDD_58_234" hidden="1">"A35982"</definedName>
    <definedName name="FDD_58_235" hidden="1">"A35989"</definedName>
    <definedName name="FDD_58_236" hidden="1">"A35996"</definedName>
    <definedName name="FDD_58_237" hidden="1">"A36003"</definedName>
    <definedName name="FDD_58_238" hidden="1">"A36010"</definedName>
    <definedName name="FDD_58_239" hidden="1">"A36017"</definedName>
    <definedName name="FDD_58_24" hidden="1">"A34512"</definedName>
    <definedName name="FDD_58_240" hidden="1">"A36024"</definedName>
    <definedName name="FDD_58_241" hidden="1">"A36031"</definedName>
    <definedName name="FDD_58_242" hidden="1">"A36038"</definedName>
    <definedName name="FDD_58_243" hidden="1">"A36045"</definedName>
    <definedName name="FDD_58_244" hidden="1">"A36052"</definedName>
    <definedName name="FDD_58_245" hidden="1">"A36059"</definedName>
    <definedName name="FDD_58_246" hidden="1">"A36066"</definedName>
    <definedName name="FDD_58_247" hidden="1">"A36073"</definedName>
    <definedName name="FDD_58_248" hidden="1">"A36080"</definedName>
    <definedName name="FDD_58_249" hidden="1">"A36087"</definedName>
    <definedName name="FDD_58_25" hidden="1">"A34519"</definedName>
    <definedName name="FDD_58_250" hidden="1">"A36094"</definedName>
    <definedName name="FDD_58_251" hidden="1">"A36101"</definedName>
    <definedName name="FDD_58_252" hidden="1">"A36108"</definedName>
    <definedName name="FDD_58_253" hidden="1">"A36115"</definedName>
    <definedName name="FDD_58_254" hidden="1">"A36122"</definedName>
    <definedName name="FDD_58_255" hidden="1">"A36129"</definedName>
    <definedName name="FDD_58_256" hidden="1">"A36136"</definedName>
    <definedName name="FDD_58_257" hidden="1">"A36143"</definedName>
    <definedName name="FDD_58_258" hidden="1">"A36150"</definedName>
    <definedName name="FDD_58_259" hidden="1">"A36157"</definedName>
    <definedName name="FDD_58_26" hidden="1">"A34526"</definedName>
    <definedName name="FDD_58_260" hidden="1">"A36164"</definedName>
    <definedName name="FDD_58_27" hidden="1">"A34533"</definedName>
    <definedName name="FDD_58_28" hidden="1">"A34540"</definedName>
    <definedName name="FDD_58_29" hidden="1">"A34547"</definedName>
    <definedName name="FDD_58_3" hidden="1">"A31777"</definedName>
    <definedName name="FDD_58_30" hidden="1">"A34554"</definedName>
    <definedName name="FDD_58_31" hidden="1">"A34561"</definedName>
    <definedName name="FDD_58_32" hidden="1">"A34568"</definedName>
    <definedName name="FDD_58_33" hidden="1">"A34575"</definedName>
    <definedName name="FDD_58_34" hidden="1">"A34582"</definedName>
    <definedName name="FDD_58_35" hidden="1">"A34589"</definedName>
    <definedName name="FDD_58_36" hidden="1">"A34596"</definedName>
    <definedName name="FDD_58_37" hidden="1">"A34603"</definedName>
    <definedName name="FDD_58_38" hidden="1">"A34610"</definedName>
    <definedName name="FDD_58_39" hidden="1">"A34617"</definedName>
    <definedName name="FDD_58_4" hidden="1">"A32142"</definedName>
    <definedName name="FDD_58_40" hidden="1">"A34624"</definedName>
    <definedName name="FDD_58_41" hidden="1">"A34631"</definedName>
    <definedName name="FDD_58_42" hidden="1">"A34638"</definedName>
    <definedName name="FDD_58_43" hidden="1">"A34645"</definedName>
    <definedName name="FDD_58_44" hidden="1">"A34652"</definedName>
    <definedName name="FDD_58_45" hidden="1">"A34659"</definedName>
    <definedName name="FDD_58_46" hidden="1">"A34666"</definedName>
    <definedName name="FDD_58_47" hidden="1">"A34673"</definedName>
    <definedName name="FDD_58_48" hidden="1">"A34680"</definedName>
    <definedName name="FDD_58_49" hidden="1">"A34687"</definedName>
    <definedName name="FDD_58_5" hidden="1">"A32508"</definedName>
    <definedName name="FDD_58_50" hidden="1">"A34694"</definedName>
    <definedName name="FDD_58_51" hidden="1">"A34701"</definedName>
    <definedName name="FDD_58_52" hidden="1">"A34708"</definedName>
    <definedName name="FDD_58_53" hidden="1">"A34715"</definedName>
    <definedName name="FDD_58_54" hidden="1">"A34722"</definedName>
    <definedName name="FDD_58_55" hidden="1">"A34729"</definedName>
    <definedName name="FDD_58_56" hidden="1">"A34736"</definedName>
    <definedName name="FDD_58_57" hidden="1">"A34743"</definedName>
    <definedName name="FDD_58_58" hidden="1">"A34750"</definedName>
    <definedName name="FDD_58_59" hidden="1">"A34757"</definedName>
    <definedName name="FDD_58_6" hidden="1">"A32873"</definedName>
    <definedName name="FDD_58_60" hidden="1">"A34764"</definedName>
    <definedName name="FDD_58_61" hidden="1">"A34771"</definedName>
    <definedName name="FDD_58_62" hidden="1">"A34778"</definedName>
    <definedName name="FDD_58_63" hidden="1">"A34785"</definedName>
    <definedName name="FDD_58_64" hidden="1">"A34792"</definedName>
    <definedName name="FDD_58_65" hidden="1">"A34799"</definedName>
    <definedName name="FDD_58_66" hidden="1">"A34806"</definedName>
    <definedName name="FDD_58_67" hidden="1">"A34813"</definedName>
    <definedName name="FDD_58_68" hidden="1">"A34820"</definedName>
    <definedName name="FDD_58_69" hidden="1">"A34827"</definedName>
    <definedName name="FDD_58_7" hidden="1">"A33238"</definedName>
    <definedName name="FDD_58_70" hidden="1">"A34834"</definedName>
    <definedName name="FDD_58_71" hidden="1">"A34841"</definedName>
    <definedName name="FDD_58_72" hidden="1">"A34848"</definedName>
    <definedName name="FDD_58_73" hidden="1">"A34855"</definedName>
    <definedName name="FDD_58_74" hidden="1">"A34862"</definedName>
    <definedName name="FDD_58_75" hidden="1">"A34869"</definedName>
    <definedName name="FDD_58_76" hidden="1">"A34876"</definedName>
    <definedName name="FDD_58_77" hidden="1">"A34883"</definedName>
    <definedName name="FDD_58_78" hidden="1">"A34890"</definedName>
    <definedName name="FDD_58_79" hidden="1">"A34897"</definedName>
    <definedName name="FDD_58_8" hidden="1">"A33603"</definedName>
    <definedName name="FDD_58_80" hidden="1">"A34904"</definedName>
    <definedName name="FDD_58_81" hidden="1">"A34911"</definedName>
    <definedName name="FDD_58_82" hidden="1">"A34918"</definedName>
    <definedName name="FDD_58_83" hidden="1">"A34925"</definedName>
    <definedName name="FDD_58_84" hidden="1">"A34932"</definedName>
    <definedName name="FDD_58_85" hidden="1">"A34939"</definedName>
    <definedName name="FDD_58_86" hidden="1">"A34946"</definedName>
    <definedName name="FDD_58_87" hidden="1">"A34953"</definedName>
    <definedName name="FDD_58_88" hidden="1">"A34960"</definedName>
    <definedName name="FDD_58_89" hidden="1">"A34967"</definedName>
    <definedName name="FDD_58_9" hidden="1">"A33969"</definedName>
    <definedName name="FDD_58_90" hidden="1">"A34974"</definedName>
    <definedName name="FDD_58_91" hidden="1">"A34981"</definedName>
    <definedName name="FDD_58_92" hidden="1">"A34988"</definedName>
    <definedName name="FDD_58_93" hidden="1">"A34995"</definedName>
    <definedName name="FDD_58_94" hidden="1">"A35002"</definedName>
    <definedName name="FDD_58_95" hidden="1">"A35009"</definedName>
    <definedName name="FDD_58_96" hidden="1">"A35016"</definedName>
    <definedName name="FDD_58_97" hidden="1">"A35023"</definedName>
    <definedName name="FDD_58_98" hidden="1">"A35030"</definedName>
    <definedName name="FDD_58_99" hidden="1">"A35037"</definedName>
    <definedName name="FDD_59_0" hidden="1">"A30681"</definedName>
    <definedName name="FDD_59_1" hidden="1">"A31047"</definedName>
    <definedName name="FDD_59_10" hidden="1">"A34334"</definedName>
    <definedName name="FDD_59_100" hidden="1">"A35044"</definedName>
    <definedName name="FDD_59_101" hidden="1">"A35051"</definedName>
    <definedName name="FDD_59_102" hidden="1">"A35059"</definedName>
    <definedName name="FDD_59_103" hidden="1">"A35065"</definedName>
    <definedName name="FDD_59_104" hidden="1">"A35072"</definedName>
    <definedName name="FDD_59_105" hidden="1">"A35079"</definedName>
    <definedName name="FDD_59_106" hidden="1">"A35086"</definedName>
    <definedName name="FDD_59_107" hidden="1">"A35093"</definedName>
    <definedName name="FDD_59_108" hidden="1">"A35100"</definedName>
    <definedName name="FDD_59_109" hidden="1">"A35107"</definedName>
    <definedName name="FDD_59_11" hidden="1">"A34699"</definedName>
    <definedName name="FDD_59_110" hidden="1">"A35114"</definedName>
    <definedName name="FDD_59_111" hidden="1">"A35121"</definedName>
    <definedName name="FDD_59_112" hidden="1">"A35128"</definedName>
    <definedName name="FDD_59_113" hidden="1">"A35135"</definedName>
    <definedName name="FDD_59_114" hidden="1">"A35141"</definedName>
    <definedName name="FDD_59_115" hidden="1">"A35149"</definedName>
    <definedName name="FDD_59_116" hidden="1">"A35156"</definedName>
    <definedName name="FDD_59_117" hidden="1">"A35163"</definedName>
    <definedName name="FDD_59_118" hidden="1">"A35170"</definedName>
    <definedName name="FDD_59_119" hidden="1">"A35177"</definedName>
    <definedName name="FDD_59_12" hidden="1">"A35064"</definedName>
    <definedName name="FDD_59_120" hidden="1">"A35184"</definedName>
    <definedName name="FDD_59_121" hidden="1">"A35192"</definedName>
    <definedName name="FDD_59_122" hidden="1">"A35198"</definedName>
    <definedName name="FDD_59_123" hidden="1">"A35205"</definedName>
    <definedName name="FDD_59_124" hidden="1">"A35213"</definedName>
    <definedName name="FDD_59_125" hidden="1">"A35219"</definedName>
    <definedName name="FDD_59_126" hidden="1">"A35226"</definedName>
    <definedName name="FDD_59_127" hidden="1">"A35233"</definedName>
    <definedName name="FDD_59_128" hidden="1">"A35240"</definedName>
    <definedName name="FDD_59_129" hidden="1">"A35247"</definedName>
    <definedName name="FDD_59_13" hidden="1">"A35430"</definedName>
    <definedName name="FDD_59_130" hidden="1">"A35254"</definedName>
    <definedName name="FDD_59_131" hidden="1">"A35261"</definedName>
    <definedName name="FDD_59_132" hidden="1">"A35268"</definedName>
    <definedName name="FDD_59_133" hidden="1">"A35275"</definedName>
    <definedName name="FDD_59_134" hidden="1">"A35282"</definedName>
    <definedName name="FDD_59_135" hidden="1">"A35289"</definedName>
    <definedName name="FDD_59_136" hidden="1">"A35296"</definedName>
    <definedName name="FDD_59_137" hidden="1">"A35303"</definedName>
    <definedName name="FDD_59_138" hidden="1">"A35310"</definedName>
    <definedName name="FDD_59_139" hidden="1">"A35317"</definedName>
    <definedName name="FDD_59_14" hidden="1">"A35795"</definedName>
    <definedName name="FDD_59_140" hidden="1">"A35324"</definedName>
    <definedName name="FDD_59_141" hidden="1">"A35331"</definedName>
    <definedName name="FDD_59_142" hidden="1">"A35338"</definedName>
    <definedName name="FDD_59_143" hidden="1">"A35345"</definedName>
    <definedName name="FDD_59_144" hidden="1">"A35352"</definedName>
    <definedName name="FDD_59_145" hidden="1">"A35359"</definedName>
    <definedName name="FDD_59_146" hidden="1">"A35366"</definedName>
    <definedName name="FDD_59_147" hidden="1">"A35373"</definedName>
    <definedName name="FDD_59_148" hidden="1">"A35380"</definedName>
    <definedName name="FDD_59_149" hidden="1">"A35387"</definedName>
    <definedName name="FDD_59_15" hidden="1">"A34449"</definedName>
    <definedName name="FDD_59_150" hidden="1">"A35394"</definedName>
    <definedName name="FDD_59_151" hidden="1">"A35401"</definedName>
    <definedName name="FDD_59_152" hidden="1">"A35408"</definedName>
    <definedName name="FDD_59_153" hidden="1">"A35415"</definedName>
    <definedName name="FDD_59_154" hidden="1">"A35422"</definedName>
    <definedName name="FDD_59_155" hidden="1">"A35429"</definedName>
    <definedName name="FDD_59_156" hidden="1">"A35436"</definedName>
    <definedName name="FDD_59_157" hidden="1">"A35443"</definedName>
    <definedName name="FDD_59_158" hidden="1">"A35450"</definedName>
    <definedName name="FDD_59_159" hidden="1">"A35457"</definedName>
    <definedName name="FDD_59_16" hidden="1">"A34457"</definedName>
    <definedName name="FDD_59_160" hidden="1">"A35464"</definedName>
    <definedName name="FDD_59_161" hidden="1">"A35471"</definedName>
    <definedName name="FDD_59_162" hidden="1">"A35478"</definedName>
    <definedName name="FDD_59_163" hidden="1">"A35485"</definedName>
    <definedName name="FDD_59_164" hidden="1">"A35492"</definedName>
    <definedName name="FDD_59_165" hidden="1">"A35499"</definedName>
    <definedName name="FDD_59_166" hidden="1">"A35506"</definedName>
    <definedName name="FDD_59_167" hidden="1">"A35513"</definedName>
    <definedName name="FDD_59_168" hidden="1">"A35521"</definedName>
    <definedName name="FDD_59_169" hidden="1">"A35527"</definedName>
    <definedName name="FDD_59_17" hidden="1">"A34463"</definedName>
    <definedName name="FDD_59_170" hidden="1">"A35534"</definedName>
    <definedName name="FDD_59_171" hidden="1">"A35541"</definedName>
    <definedName name="FDD_59_172" hidden="1">"A35548"</definedName>
    <definedName name="FDD_59_173" hidden="1">"A35556"</definedName>
    <definedName name="FDD_59_174" hidden="1">"A35562"</definedName>
    <definedName name="FDD_59_175" hidden="1">"A35569"</definedName>
    <definedName name="FDD_59_176" hidden="1">"A35577"</definedName>
    <definedName name="FDD_59_177" hidden="1">"A35583"</definedName>
    <definedName name="FDD_59_178" hidden="1">"A35590"</definedName>
    <definedName name="FDD_59_179" hidden="1">"A35597"</definedName>
    <definedName name="FDD_59_18" hidden="1">"A34470"</definedName>
    <definedName name="FDD_59_180" hidden="1">"A35604"</definedName>
    <definedName name="FDD_59_181" hidden="1">"A35611"</definedName>
    <definedName name="FDD_59_182" hidden="1">"A35618"</definedName>
    <definedName name="FDD_59_183" hidden="1">"A35625"</definedName>
    <definedName name="FDD_59_184" hidden="1">"A35632"</definedName>
    <definedName name="FDD_59_185" hidden="1">"A35639"</definedName>
    <definedName name="FDD_59_186" hidden="1">"A35646"</definedName>
    <definedName name="FDD_59_187" hidden="1">"A35653"</definedName>
    <definedName name="FDD_59_188" hidden="1">"A35660"</definedName>
    <definedName name="FDD_59_189" hidden="1">"A35668"</definedName>
    <definedName name="FDD_59_19" hidden="1">"A34477"</definedName>
    <definedName name="FDD_59_190" hidden="1">"A35674"</definedName>
    <definedName name="FDD_59_191" hidden="1">"A35681"</definedName>
    <definedName name="FDD_59_192" hidden="1">"A35688"</definedName>
    <definedName name="FDD_59_193" hidden="1">"A35695"</definedName>
    <definedName name="FDD_59_194" hidden="1">"A35702"</definedName>
    <definedName name="FDD_59_195" hidden="1">"A35709"</definedName>
    <definedName name="FDD_59_196" hidden="1">"A35716"</definedName>
    <definedName name="FDD_59_197" hidden="1">"A35723"</definedName>
    <definedName name="FDD_59_198" hidden="1">"A35730"</definedName>
    <definedName name="FDD_59_199" hidden="1">"A35737"</definedName>
    <definedName name="FDD_59_2" hidden="1">"A31412"</definedName>
    <definedName name="FDD_59_20" hidden="1">"A34485"</definedName>
    <definedName name="FDD_59_200" hidden="1">"A35744"</definedName>
    <definedName name="FDD_59_201" hidden="1">"A35751"</definedName>
    <definedName name="FDD_59_202" hidden="1">"A35758"</definedName>
    <definedName name="FDD_59_203" hidden="1">"A35765"</definedName>
    <definedName name="FDD_59_204" hidden="1">"A35772"</definedName>
    <definedName name="FDD_59_205" hidden="1">"A35779"</definedName>
    <definedName name="FDD_59_206" hidden="1">"A35786"</definedName>
    <definedName name="FDD_59_207" hidden="1">"A35793"</definedName>
    <definedName name="FDD_59_208" hidden="1">"A35800"</definedName>
    <definedName name="FDD_59_209" hidden="1">"A35807"</definedName>
    <definedName name="FDD_59_21" hidden="1">"A34491"</definedName>
    <definedName name="FDD_59_210" hidden="1">"A35814"</definedName>
    <definedName name="FDD_59_211" hidden="1">"A35821"</definedName>
    <definedName name="FDD_59_212" hidden="1">"A35828"</definedName>
    <definedName name="FDD_59_213" hidden="1">"A35835"</definedName>
    <definedName name="FDD_59_214" hidden="1">"A35842"</definedName>
    <definedName name="FDD_59_215" hidden="1">"A35849"</definedName>
    <definedName name="FDD_59_216" hidden="1">"A35856"</definedName>
    <definedName name="FDD_59_217" hidden="1">"A35863"</definedName>
    <definedName name="FDD_59_218" hidden="1">"A35870"</definedName>
    <definedName name="FDD_59_219" hidden="1">"A35877"</definedName>
    <definedName name="FDD_59_22" hidden="1">"A34498"</definedName>
    <definedName name="FDD_59_220" hidden="1">"A35884"</definedName>
    <definedName name="FDD_59_221" hidden="1">"A35891"</definedName>
    <definedName name="FDD_59_222" hidden="1">"A35899"</definedName>
    <definedName name="FDD_59_223" hidden="1">"A35905"</definedName>
    <definedName name="FDD_59_224" hidden="1">"A35912"</definedName>
    <definedName name="FDD_59_225" hidden="1">"A35919"</definedName>
    <definedName name="FDD_59_226" hidden="1">"A35926"</definedName>
    <definedName name="FDD_59_227" hidden="1">"A35933"</definedName>
    <definedName name="FDD_59_228" hidden="1">"A35941"</definedName>
    <definedName name="FDD_59_229" hidden="1">"A35947"</definedName>
    <definedName name="FDD_59_23" hidden="1">"A34505"</definedName>
    <definedName name="FDD_59_230" hidden="1">"A35954"</definedName>
    <definedName name="FDD_59_231" hidden="1">"A35961"</definedName>
    <definedName name="FDD_59_232" hidden="1">"A35968"</definedName>
    <definedName name="FDD_59_233" hidden="1">"A35975"</definedName>
    <definedName name="FDD_59_234" hidden="1">"A35982"</definedName>
    <definedName name="FDD_59_235" hidden="1">"A35989"</definedName>
    <definedName name="FDD_59_236" hidden="1">"A35996"</definedName>
    <definedName name="FDD_59_237" hidden="1">"A36003"</definedName>
    <definedName name="FDD_59_238" hidden="1">"A36010"</definedName>
    <definedName name="FDD_59_239" hidden="1">"A36017"</definedName>
    <definedName name="FDD_59_24" hidden="1">"A34512"</definedName>
    <definedName name="FDD_59_240" hidden="1">"A36024"</definedName>
    <definedName name="FDD_59_241" hidden="1">"A36031"</definedName>
    <definedName name="FDD_59_242" hidden="1">"A36039"</definedName>
    <definedName name="FDD_59_243" hidden="1">"A36045"</definedName>
    <definedName name="FDD_59_244" hidden="1">"A36052"</definedName>
    <definedName name="FDD_59_245" hidden="1">"A36059"</definedName>
    <definedName name="FDD_59_246" hidden="1">"A36066"</definedName>
    <definedName name="FDD_59_247" hidden="1">"A36073"</definedName>
    <definedName name="FDD_59_248" hidden="1">"A36080"</definedName>
    <definedName name="FDD_59_249" hidden="1">"A36087"</definedName>
    <definedName name="FDD_59_25" hidden="1">"A34519"</definedName>
    <definedName name="FDD_59_250" hidden="1">"A36094"</definedName>
    <definedName name="FDD_59_251" hidden="1">"A36101"</definedName>
    <definedName name="FDD_59_252" hidden="1">"A36108"</definedName>
    <definedName name="FDD_59_253" hidden="1">"A36116"</definedName>
    <definedName name="FDD_59_254" hidden="1">"A36122"</definedName>
    <definedName name="FDD_59_255" hidden="1">"A36129"</definedName>
    <definedName name="FDD_59_256" hidden="1">"A36136"</definedName>
    <definedName name="FDD_59_257" hidden="1">"A36143"</definedName>
    <definedName name="FDD_59_258" hidden="1">"A36150"</definedName>
    <definedName name="FDD_59_259" hidden="1">"A36157"</definedName>
    <definedName name="FDD_59_26" hidden="1">"A34526"</definedName>
    <definedName name="FDD_59_260" hidden="1">"A36164"</definedName>
    <definedName name="FDD_59_27" hidden="1">"A34533"</definedName>
    <definedName name="FDD_59_28" hidden="1">"A34540"</definedName>
    <definedName name="FDD_59_29" hidden="1">"A34547"</definedName>
    <definedName name="FDD_59_3" hidden="1">"A31777"</definedName>
    <definedName name="FDD_59_30" hidden="1">"A34554"</definedName>
    <definedName name="FDD_59_31" hidden="1">"A34561"</definedName>
    <definedName name="FDD_59_32" hidden="1">"A34568"</definedName>
    <definedName name="FDD_59_33" hidden="1">"A34576"</definedName>
    <definedName name="FDD_59_34" hidden="1">"A34582"</definedName>
    <definedName name="FDD_59_35" hidden="1">"A34589"</definedName>
    <definedName name="FDD_59_36" hidden="1">"A34596"</definedName>
    <definedName name="FDD_59_37" hidden="1">"A34603"</definedName>
    <definedName name="FDD_59_38" hidden="1">"A34610"</definedName>
    <definedName name="FDD_59_39" hidden="1">"A34617"</definedName>
    <definedName name="FDD_59_4" hidden="1">"A32142"</definedName>
    <definedName name="FDD_59_40" hidden="1">"A34624"</definedName>
    <definedName name="FDD_59_41" hidden="1">"A34631"</definedName>
    <definedName name="FDD_59_42" hidden="1">"A34638"</definedName>
    <definedName name="FDD_59_43" hidden="1">"A34645"</definedName>
    <definedName name="FDD_59_44" hidden="1">"A34652"</definedName>
    <definedName name="FDD_59_45" hidden="1">"A34659"</definedName>
    <definedName name="FDD_59_46" hidden="1">"A34666"</definedName>
    <definedName name="FDD_59_47" hidden="1">"A34673"</definedName>
    <definedName name="FDD_59_48" hidden="1">"A34680"</definedName>
    <definedName name="FDD_59_49" hidden="1">"A34687"</definedName>
    <definedName name="FDD_59_5" hidden="1">"A32508"</definedName>
    <definedName name="FDD_59_50" hidden="1">"A34696"</definedName>
    <definedName name="FDD_59_51" hidden="1">"A34702"</definedName>
    <definedName name="FDD_59_52" hidden="1">"A34708"</definedName>
    <definedName name="FDD_59_53" hidden="1">"A34715"</definedName>
    <definedName name="FDD_59_54" hidden="1">"A34722"</definedName>
    <definedName name="FDD_59_55" hidden="1">"A34729"</definedName>
    <definedName name="FDD_59_56" hidden="1">"A34736"</definedName>
    <definedName name="FDD_59_57" hidden="1">"A34743"</definedName>
    <definedName name="FDD_59_58" hidden="1">"A34750"</definedName>
    <definedName name="FDD_59_59" hidden="1">"A34757"</definedName>
    <definedName name="FDD_59_6" hidden="1">"A32873"</definedName>
    <definedName name="FDD_59_60" hidden="1">"A34764"</definedName>
    <definedName name="FDD_59_61" hidden="1">"A34771"</definedName>
    <definedName name="FDD_59_62" hidden="1">"A34778"</definedName>
    <definedName name="FDD_59_63" hidden="1">"A34785"</definedName>
    <definedName name="FDD_59_64" hidden="1">"A34792"</definedName>
    <definedName name="FDD_59_65" hidden="1">"A34799"</definedName>
    <definedName name="FDD_59_66" hidden="1">"A34807"</definedName>
    <definedName name="FDD_59_67" hidden="1">"A34813"</definedName>
    <definedName name="FDD_59_68" hidden="1">"A34820"</definedName>
    <definedName name="FDD_59_69" hidden="1">"A34828"</definedName>
    <definedName name="FDD_59_7" hidden="1">"A33238"</definedName>
    <definedName name="FDD_59_70" hidden="1">"A34834"</definedName>
    <definedName name="FDD_59_71" hidden="1">"A34841"</definedName>
    <definedName name="FDD_59_72" hidden="1">"A34848"</definedName>
    <definedName name="FDD_59_73" hidden="1">"A34855"</definedName>
    <definedName name="FDD_59_74" hidden="1">"A34862"</definedName>
    <definedName name="FDD_59_75" hidden="1">"A34870"</definedName>
    <definedName name="FDD_59_76" hidden="1">"A34876"</definedName>
    <definedName name="FDD_59_77" hidden="1">"A34883"</definedName>
    <definedName name="FDD_59_78" hidden="1">"A34891"</definedName>
    <definedName name="FDD_59_79" hidden="1">"A34897"</definedName>
    <definedName name="FDD_59_8" hidden="1">"A33603"</definedName>
    <definedName name="FDD_59_80" hidden="1">"A34904"</definedName>
    <definedName name="FDD_59_81" hidden="1">"A34911"</definedName>
    <definedName name="FDD_59_82" hidden="1">"A34918"</definedName>
    <definedName name="FDD_59_83" hidden="1">"A34925"</definedName>
    <definedName name="FDD_59_84" hidden="1">"A34932"</definedName>
    <definedName name="FDD_59_85" hidden="1">"A34940"</definedName>
    <definedName name="FDD_59_86" hidden="1">"A34946"</definedName>
    <definedName name="FDD_59_87" hidden="1">"A34953"</definedName>
    <definedName name="FDD_59_88" hidden="1">"A34960"</definedName>
    <definedName name="FDD_59_89" hidden="1">"A34967"</definedName>
    <definedName name="FDD_59_9" hidden="1">"A33969"</definedName>
    <definedName name="FDD_59_90" hidden="1">"A34974"</definedName>
    <definedName name="FDD_59_91" hidden="1">"A34981"</definedName>
    <definedName name="FDD_59_92" hidden="1">"A34988"</definedName>
    <definedName name="FDD_59_93" hidden="1">"A34995"</definedName>
    <definedName name="FDD_59_94" hidden="1">"A35002"</definedName>
    <definedName name="FDD_59_95" hidden="1">"A35009"</definedName>
    <definedName name="FDD_59_96" hidden="1">"A35016"</definedName>
    <definedName name="FDD_59_97" hidden="1">"A35023"</definedName>
    <definedName name="FDD_59_98" hidden="1">"A35030"</definedName>
    <definedName name="FDD_59_99" hidden="1">"A35037"</definedName>
    <definedName name="FDD_6_0" hidden="1">"A25569"</definedName>
    <definedName name="FDD_6_1" hidden="1">"A35795"</definedName>
    <definedName name="FDD_6_2" hidden="1">"E36160"</definedName>
    <definedName name="FDD_6_3" hidden="1">"E36525"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_1" hidden="1">"E35795"</definedName>
    <definedName name="FDD_7_2" hidden="1">"E36160"</definedName>
    <definedName name="FDD_7_3" hidden="1">"E36525"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_1" hidden="1">"E35795"</definedName>
    <definedName name="FDD_8_2" hidden="1">"E36160"</definedName>
    <definedName name="FDD_8_3" hidden="1">"E36525"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_1" hidden="1">"E35795"</definedName>
    <definedName name="FDD_9_2" hidden="1">"E36160"</definedName>
    <definedName name="FDD_9_3" hidden="1">"E36525"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dfdfdf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ddfghdjd" hidden="1">#REF!</definedName>
    <definedName name="fddsa">!#REF!</definedName>
    <definedName name="fdf" hidden="1">{"incomemth",#N/A,TRUE,"forecast00";"incomepercentmth",#N/A,TRUE,"forecast00";"balancemth",#N/A,TRUE,"forecast00";"cashmth",#N/A,TRUE,"forecast00";"covenantmth",#N/A,TRUE,"forecast00"}</definedName>
    <definedName name="FDFD" hidden="1">{#N/A,#N/A,FALSE,"Pharm";#N/A,#N/A,FALSE,"WWCM"}</definedName>
    <definedName name="fdfgdgdfgfdg" hidden="1">{"comp",#N/A,FALSE,"SPEC";"footnotes",#N/A,FALSE,"SPEC"}</definedName>
    <definedName name="fdfgdgdfgfdg_1" hidden="1">{"comp",#N/A,FALSE,"SPEC";"footnotes",#N/A,FALSE,"SPEC"}</definedName>
    <definedName name="fdfghdf" hidden="1">{"inputs raw data",#N/A,TRUE,"INPUT"}</definedName>
    <definedName name="fdg" hidden="1">{"incomemth",#N/A,TRUE,"forecast00";"incomepercentmth",#N/A,TRUE,"forecast00";"balancemth",#N/A,TRUE,"forecast00";"cashmth",#N/A,TRUE,"forecast00";"covenantmth",#N/A,TRUE,"forecast00"}</definedName>
    <definedName name="fdghke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dgn" hidden="1">{"Full-model",#N/A,FALSE,"ProForma-ASPT"}</definedName>
    <definedName name="fdh" hidden="1">{"Budget V Actual YTD",#N/A,FALSE,"Budget v Actual"}</definedName>
    <definedName name="fdheg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dhfdh" hidden="1">{"First Page",#N/A,FALSE,"Surfactants LBO";"Second Page",#N/A,FALSE,"Surfactants LBO"}</definedName>
    <definedName name="fdhfdh_1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DHHG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fghfdh_1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jkei" hidden="1">{"bs",#N/A,FALSE,"SCF"}</definedName>
    <definedName name="FDP_0_1_aUrv" hidden="1">#REF!</definedName>
    <definedName name="FDP_1_1_aUrv" hidden="1">#REF!</definedName>
    <definedName name="FDP_10_1_aUrv" hidden="1">#REF!</definedName>
    <definedName name="FDP_100_1_aUrv" hidden="1">#REF!</definedName>
    <definedName name="FDP_101_1_aUrv" hidden="1">#REF!</definedName>
    <definedName name="FDP_102_1_aUrv" hidden="1">#REF!</definedName>
    <definedName name="FDP_103_1_aUrv" hidden="1">#REF!</definedName>
    <definedName name="FDP_104_1_aUrv" hidden="1">#REF!</definedName>
    <definedName name="FDP_105_1_aUrv" hidden="1">#REF!</definedName>
    <definedName name="FDP_106_1_aUrv" hidden="1">#REF!</definedName>
    <definedName name="FDP_107_1_aUrv" hidden="1">#REF!</definedName>
    <definedName name="FDP_108_1_aUrv" hidden="1">#REF!</definedName>
    <definedName name="FDP_109_1_aUrv" hidden="1">#REF!</definedName>
    <definedName name="FDP_11_1_aDrv" hidden="1">#REF!</definedName>
    <definedName name="FDP_110_1_aUrv" hidden="1">#REF!</definedName>
    <definedName name="FDP_111_1_aUrv" hidden="1">#REF!</definedName>
    <definedName name="FDP_112_1_aUrv" hidden="1">#REF!</definedName>
    <definedName name="FDP_113_1_aUrv" hidden="1">#REF!</definedName>
    <definedName name="FDP_114_1_aUrv" hidden="1">#REF!</definedName>
    <definedName name="FDP_115_1_aUrv" hidden="1">#REF!</definedName>
    <definedName name="FDP_116_1_aUrv" hidden="1">#REF!</definedName>
    <definedName name="FDP_117_1_aUrv" hidden="1">#REF!</definedName>
    <definedName name="FDP_118_1_aUrv" hidden="1">#REF!</definedName>
    <definedName name="FDP_119_1_aUrv" hidden="1">#REF!</definedName>
    <definedName name="FDP_12_1_aDrv" hidden="1">#REF!</definedName>
    <definedName name="FDP_120_1_aUrv" hidden="1">#REF!</definedName>
    <definedName name="FDP_121_1_aUrv" hidden="1">#REF!</definedName>
    <definedName name="FDP_122_1_aUrv" hidden="1">#REF!</definedName>
    <definedName name="FDP_123_1_aUrv" hidden="1">#REF!</definedName>
    <definedName name="FDP_124_1_aUrv" hidden="1">#REF!</definedName>
    <definedName name="FDP_125_1_aUrv" hidden="1">#REF!</definedName>
    <definedName name="FDP_126_1_aUrv" hidden="1">#REF!</definedName>
    <definedName name="FDP_127_1_aUrv" hidden="1">#REF!</definedName>
    <definedName name="FDP_128_1_aUrv" hidden="1">#REF!</definedName>
    <definedName name="FDP_129_1_aUrv" hidden="1">#REF!</definedName>
    <definedName name="FDP_13_1_aDrv" hidden="1">#REF!</definedName>
    <definedName name="FDP_130_1_aUrv" hidden="1">#REF!</definedName>
    <definedName name="FDP_131_1_aUrv" hidden="1">#REF!</definedName>
    <definedName name="FDP_132_1_aUrv" hidden="1">#REF!</definedName>
    <definedName name="FDP_133_1_aUrv" hidden="1">#REF!</definedName>
    <definedName name="FDP_134_1_aUrv" hidden="1">#REF!</definedName>
    <definedName name="FDP_135_1_aUrv" hidden="1">#REF!</definedName>
    <definedName name="FDP_136_1_aSrv" hidden="1">#REF!</definedName>
    <definedName name="FDP_137_1_aUrv" hidden="1">#REF!</definedName>
    <definedName name="FDP_138_1_aUrv" hidden="1">#REF!</definedName>
    <definedName name="FDP_139_1_aUrv" hidden="1">#REF!</definedName>
    <definedName name="FDP_14_1_aDrv" hidden="1">#REF!</definedName>
    <definedName name="FDP_140_1_aUrv" hidden="1">#REF!</definedName>
    <definedName name="FDP_141_1_aSrv" hidden="1">#REF!</definedName>
    <definedName name="FDP_142_1_aUrv" hidden="1">#REF!</definedName>
    <definedName name="FDP_143_1_aUrv" hidden="1">#REF!</definedName>
    <definedName name="FDP_144_1_aUrv" hidden="1">#REF!</definedName>
    <definedName name="FDP_145_1_aUrv" hidden="1">#REF!</definedName>
    <definedName name="FDP_146_1_aUrv" hidden="1">#REF!</definedName>
    <definedName name="FDP_147_1_aUrv" hidden="1">#REF!</definedName>
    <definedName name="FDP_148_1_aUrv" hidden="1">#REF!</definedName>
    <definedName name="FDP_149_1_aUrv" hidden="1">#REF!</definedName>
    <definedName name="FDP_15_1_aUrv" hidden="1">#REF!</definedName>
    <definedName name="FDP_150_1_aUrv" hidden="1">#REF!</definedName>
    <definedName name="FDP_151_1_aUrv" hidden="1">#REF!</definedName>
    <definedName name="FDP_152_1_aUrv" hidden="1">#REF!</definedName>
    <definedName name="FDP_153_1_aUrv" hidden="1">#REF!</definedName>
    <definedName name="FDP_154_1_aUrv" hidden="1">#REF!</definedName>
    <definedName name="FDP_155_1_aSrv" hidden="1">#REF!</definedName>
    <definedName name="FDP_156_1_aUrv" hidden="1">#REF!</definedName>
    <definedName name="FDP_157_1_aSrv" hidden="1">#REF!</definedName>
    <definedName name="FDP_158_1_aUrv" hidden="1">#REF!</definedName>
    <definedName name="FDP_159_1_aSrv" hidden="1">#REF!</definedName>
    <definedName name="FDP_16_1_aDrv" hidden="1">#REF!</definedName>
    <definedName name="FDP_160_1_aUrv" hidden="1">#REF!</definedName>
    <definedName name="FDP_161_1_aSrv" hidden="1">#REF!</definedName>
    <definedName name="FDP_162_1_aUrv" hidden="1">#REF!</definedName>
    <definedName name="FDP_163_1_aSrv" hidden="1">#REF!</definedName>
    <definedName name="FDP_164_1_aUrv" hidden="1">#REF!</definedName>
    <definedName name="FDP_165_1_aSrv" hidden="1">#REF!</definedName>
    <definedName name="FDP_166_1_aDrv" hidden="1">#REF!</definedName>
    <definedName name="FDP_167_1_aDrv" hidden="1">#REF!</definedName>
    <definedName name="FDP_168_1_aDrv" hidden="1">#REF!</definedName>
    <definedName name="FDP_169_1_aDrv" hidden="1">#REF!</definedName>
    <definedName name="FDP_17_1_aUrv" hidden="1">#REF!</definedName>
    <definedName name="FDP_170_1_aDrv" hidden="1">#REF!</definedName>
    <definedName name="FDP_171_1_aDrv" hidden="1">#REF!</definedName>
    <definedName name="FDP_172_1_aDrv" hidden="1">#REF!</definedName>
    <definedName name="FDP_173_1_aDrv" hidden="1">#REF!</definedName>
    <definedName name="FDP_174_1_aDrv" hidden="1">#REF!</definedName>
    <definedName name="FDP_175_1_aDrv" hidden="1">#REF!</definedName>
    <definedName name="FDP_176_1_aDrv" hidden="1">#REF!</definedName>
    <definedName name="FDP_177_1_aDrv" hidden="1">#REF!</definedName>
    <definedName name="FDP_178_1_aDrv" hidden="1">#REF!</definedName>
    <definedName name="FDP_179_1_aUrv" hidden="1">#REF!</definedName>
    <definedName name="FDP_18_1_aUrv" hidden="1">#REF!</definedName>
    <definedName name="FDP_180_1_aUrv" hidden="1">#REF!</definedName>
    <definedName name="FDP_181_1_aUrv" hidden="1">#REF!</definedName>
    <definedName name="FDP_182_1_aDrv" hidden="1">#REF!</definedName>
    <definedName name="FDP_183_1_aDrv" hidden="1">#REF!</definedName>
    <definedName name="FDP_184_1_aUdv" hidden="1">#REF!</definedName>
    <definedName name="FDP_185_1_aUdv" hidden="1">#REF!</definedName>
    <definedName name="FDP_186_1_aUdv" hidden="1">#REF!</definedName>
    <definedName name="FDP_187_1_aUdv" hidden="1">#REF!</definedName>
    <definedName name="FDP_188_1_aUdv" hidden="1">#REF!</definedName>
    <definedName name="FDP_189_1_aUdv" hidden="1">#REF!</definedName>
    <definedName name="FDP_19_1_aDrv" hidden="1">#REF!</definedName>
    <definedName name="FDP_190_1_aUdv" hidden="1">#REF!</definedName>
    <definedName name="FDP_191_1_aUdv" hidden="1">#REF!</definedName>
    <definedName name="FDP_192_1_aUdv" hidden="1">#REF!</definedName>
    <definedName name="FDP_193_1_aUdv" hidden="1">#REF!</definedName>
    <definedName name="FDP_194_1_aUdv" hidden="1">#REF!</definedName>
    <definedName name="FDP_195_1_aUdv" hidden="1">#REF!</definedName>
    <definedName name="FDP_196_1_aUdv" hidden="1">#REF!</definedName>
    <definedName name="FDP_197_1_aUdv" hidden="1">#REF!</definedName>
    <definedName name="FDP_198_1_aUdv" hidden="1">#REF!</definedName>
    <definedName name="FDP_199_1_aUdv" hidden="1">#REF!</definedName>
    <definedName name="FDP_2_1_aUrv" hidden="1">#REF!</definedName>
    <definedName name="FDP_20_1_aDrv" hidden="1">#REF!</definedName>
    <definedName name="FDP_200_1_aDdv" hidden="1">#REF!</definedName>
    <definedName name="FDP_201_1_aDdv" hidden="1">#REF!</definedName>
    <definedName name="FDP_202_1_aDdv" hidden="1">#REF!</definedName>
    <definedName name="FDP_203_1_aDdv" hidden="1">#REF!</definedName>
    <definedName name="FDP_204_1_aUrv" hidden="1">#REF!</definedName>
    <definedName name="FDP_205_1_aUrv" hidden="1">#REF!</definedName>
    <definedName name="FDP_206_1_aDrv" hidden="1">#REF!</definedName>
    <definedName name="FDP_21_1_aDrv" hidden="1">#REF!</definedName>
    <definedName name="FDP_22_1_aDrv" hidden="1">#REF!</definedName>
    <definedName name="FDP_23_1_aDrv" hidden="1">#REF!</definedName>
    <definedName name="FDP_24_1_aDrv" hidden="1">#REF!</definedName>
    <definedName name="FDP_25_1_aUrv" hidden="1">#REF!</definedName>
    <definedName name="FDP_26_1_aUrv" hidden="1">#REF!</definedName>
    <definedName name="FDP_27_1_aDrv" hidden="1">#REF!</definedName>
    <definedName name="FDP_28_1_aUrv" hidden="1">#REF!</definedName>
    <definedName name="FDP_29_1_aUrv" hidden="1">#REF!</definedName>
    <definedName name="FDP_3_1_aUrv" hidden="1">#REF!</definedName>
    <definedName name="FDP_30_1_aUrv" hidden="1">#REF!</definedName>
    <definedName name="FDP_31_1_aUrv" hidden="1">#REF!</definedName>
    <definedName name="FDP_32_1_aUrv" hidden="1">#REF!</definedName>
    <definedName name="FDP_33_1_aDrv" hidden="1">#REF!</definedName>
    <definedName name="FDP_34_1_aUrv" hidden="1">#REF!</definedName>
    <definedName name="FDP_35_1_aUrv" hidden="1">#REF!</definedName>
    <definedName name="FDP_36_1_aUrv" hidden="1">#REF!</definedName>
    <definedName name="FDP_37_1_aUrv" hidden="1">#REF!</definedName>
    <definedName name="FDP_38_1_aUrv" hidden="1">#REF!</definedName>
    <definedName name="FDP_39_1_aSrv" hidden="1">#REF!</definedName>
    <definedName name="FDP_4_1_aSrv" hidden="1">#REF!</definedName>
    <definedName name="FDP_40_1_aUrv" hidden="1">#REF!</definedName>
    <definedName name="FDP_41_1_aUrv" hidden="1">#REF!</definedName>
    <definedName name="FDP_42_1_aUrv" hidden="1">#REF!</definedName>
    <definedName name="FDP_43_1_aUrv" hidden="1">#REF!</definedName>
    <definedName name="FDP_44_1_aUrv" hidden="1">#REF!</definedName>
    <definedName name="FDP_45_1_aSrv" hidden="1">#REF!</definedName>
    <definedName name="FDP_46_1_aSrv" hidden="1">#REF!</definedName>
    <definedName name="FDP_47_1_aUrv" hidden="1">#REF!</definedName>
    <definedName name="FDP_48_1_aUrv" hidden="1">#REF!</definedName>
    <definedName name="FDP_49_1_aUrv" hidden="1">#REF!</definedName>
    <definedName name="FDP_5_1_aDrv" hidden="1">#REF!</definedName>
    <definedName name="FDP_50_1_aUrv" hidden="1">#REF!</definedName>
    <definedName name="FDP_51_1_aUrv" hidden="1">#REF!</definedName>
    <definedName name="FDP_52_1_aSrv" hidden="1">#REF!</definedName>
    <definedName name="FDP_53_1_aUrv" hidden="1">#REF!</definedName>
    <definedName name="FDP_54_1_aUrv" hidden="1">#REF!</definedName>
    <definedName name="FDP_55_1_aUrv" hidden="1">#REF!</definedName>
    <definedName name="FDP_56_1_aUrv" hidden="1">#REF!</definedName>
    <definedName name="FDP_57_1_aUrv" hidden="1">#REF!</definedName>
    <definedName name="FDP_58_1_aUrv" hidden="1">#REF!</definedName>
    <definedName name="FDP_59_1_aUrv" hidden="1">#REF!</definedName>
    <definedName name="FDP_6_1_aSrv" hidden="1">#REF!</definedName>
    <definedName name="FDP_60_1_aUrv" hidden="1">#REF!</definedName>
    <definedName name="FDP_61_1_aUrv" hidden="1">#REF!</definedName>
    <definedName name="FDP_62_1_aUrv" hidden="1">#REF!</definedName>
    <definedName name="FDP_63_1_aUrv" hidden="1">#REF!</definedName>
    <definedName name="FDP_64_1_aUrv" hidden="1">#REF!</definedName>
    <definedName name="FDP_65_1_aSrv" hidden="1">#REF!</definedName>
    <definedName name="FDP_66_1_aSrv" hidden="1">#REF!</definedName>
    <definedName name="FDP_67_1_aUrv" hidden="1">#REF!</definedName>
    <definedName name="FDP_68_1_aSrv" hidden="1">#REF!</definedName>
    <definedName name="FDP_69_1_aSrv" hidden="1">#REF!</definedName>
    <definedName name="FDP_7_1_aSrv" hidden="1">#REF!</definedName>
    <definedName name="FDP_70_1_aUrv" hidden="1">#REF!</definedName>
    <definedName name="FDP_71_1_aUrv" hidden="1">#REF!</definedName>
    <definedName name="FDP_72_1_aUrv" hidden="1">#REF!</definedName>
    <definedName name="FDP_73_1_aSrv" hidden="1">#REF!</definedName>
    <definedName name="FDP_74_1_aDrv" hidden="1">#REF!</definedName>
    <definedName name="FDP_75_1_aUrv" hidden="1">#REF!</definedName>
    <definedName name="FDP_76_1_aDrv" hidden="1">#REF!</definedName>
    <definedName name="FDP_77_1_aUrv" hidden="1">#REF!</definedName>
    <definedName name="FDP_78_1_aSrv" hidden="1">#REF!</definedName>
    <definedName name="FDP_79_1_aUrv" hidden="1">#REF!</definedName>
    <definedName name="FDP_8_1_aUrv" hidden="1">#REF!</definedName>
    <definedName name="FDP_80_1_aSrv" hidden="1">#REF!</definedName>
    <definedName name="FDP_81_1_aUrv" hidden="1">#REF!</definedName>
    <definedName name="FDP_82_1_aUrv" hidden="1">#REF!</definedName>
    <definedName name="FDP_83_1_aUrv" hidden="1">#REF!</definedName>
    <definedName name="FDP_84_1_aUrv" hidden="1">#REF!</definedName>
    <definedName name="FDP_85_1_aUrv" hidden="1">#REF!</definedName>
    <definedName name="FDP_86_1_aSrv" hidden="1">#REF!</definedName>
    <definedName name="FDP_87_1_aUrv" hidden="1">#REF!</definedName>
    <definedName name="FDP_88_1_aSrv" hidden="1">#REF!</definedName>
    <definedName name="FDP_89_1_aUrv" hidden="1">#REF!</definedName>
    <definedName name="FDP_9_1_aSrv" hidden="1">#REF!</definedName>
    <definedName name="FDP_90_1_aUrv" hidden="1">#REF!</definedName>
    <definedName name="FDP_91_1_aUrv" hidden="1">#REF!</definedName>
    <definedName name="FDP_92_1_aSrv" hidden="1">#REF!</definedName>
    <definedName name="FDP_93_1_aUrv" hidden="1">#REF!</definedName>
    <definedName name="FDP_94_1_aSrv" hidden="1">#REF!</definedName>
    <definedName name="FDP_95_1_aUrv" hidden="1">#REF!</definedName>
    <definedName name="FDP_96_1_aUrv" hidden="1">#REF!</definedName>
    <definedName name="FDP_97_1_aSrv" hidden="1">#REF!</definedName>
    <definedName name="FDP_98_1_aDrv" hidden="1">#REF!</definedName>
    <definedName name="FDP_99_1_aUrv" hidden="1">#REF!</definedName>
    <definedName name="fds" hidden="1">{"comps",#N/A,FALSE,"comps";"notes",#N/A,FALSE,"comps"}</definedName>
    <definedName name="fds_1" hidden="1">{"comps",#N/A,FALSE,"comps";"notes",#N/A,FALSE,"comps"}</definedName>
    <definedName name="FDS_CACHE_PTR" hidden="1">0</definedName>
    <definedName name="fdsa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fdsaaqwwe">!#REF!</definedName>
    <definedName name="fdsaf.edm" hidden="1">#REF!</definedName>
    <definedName name="fdsd" hidden="1">{"Page1",#N/A,FALSE,"Summary";"Page2",#N/A,FALSE,"Summary";"Page3",#N/A,FALSE,"Summary";"Page4",#N/A,FALSE,"Summary"}</definedName>
    <definedName name="fdsf" hidden="1">{"pemandy2k",#N/A,FALSE,"PEMANDY2K"}</definedName>
    <definedName name="fdsf_1" hidden="1">{"general",#N/A,FALSE,"Assumptions"}</definedName>
    <definedName name="fdsfds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fdsfdsfsfsdf">!#REF!</definedName>
    <definedName name="fdsfsd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g" hidden="1">{"incomemth",#N/A,TRUE,"forecast00";"incomepercentmth",#N/A,TRUE,"forecast00";"balancemth",#N/A,TRUE,"forecast00";"cashmth",#N/A,TRUE,"forecast00";"covenantmth",#N/A,TRUE,"forecast00"}</definedName>
    <definedName name="fdsg1" hidden="1">{"incomemth",#N/A,TRUE,"forecast00";"incomepercentmth",#N/A,TRUE,"forecast00";"balancemth",#N/A,TRUE,"forecast00";"cashmth",#N/A,TRUE,"forecast00";"covenantmth",#N/A,TRUE,"forecast00"}</definedName>
    <definedName name="fdskj" hidden="1">{#N/A,#N/A,FALSE,"Model";#N/A,#N/A,FALSE,"Division"}</definedName>
    <definedName name="fdss">!#REF!</definedName>
    <definedName name="fdssfd">!#REF!</definedName>
    <definedName name="fdyhj" hidden="1">{"NOPCAPEVA",#N/A,FALSE,"Nopat";"FCFCSTAR",#N/A,FALSE,"FCFVAL";"EVAVL",#N/A,FALSE,"EVAVAL";"LEASE",#N/A,FALSE,"OpLease"}</definedName>
    <definedName name="fe" hidden="1">{#N/A,#N/A,FALSE,"Layout GuV"}</definedName>
    <definedName name="feb">#REF!</definedName>
    <definedName name="Feb_D" hidden="1">"CT41H4F85C6471IMEFRRV32TF"</definedName>
    <definedName name="feb02tb" hidden="1">{"Statement of Income",#N/A,TRUE,"Mar99";"Balance Sheet",#N/A,TRUE,"Mar99"}</definedName>
    <definedName name="February2002">#REF!</definedName>
    <definedName name="fefs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rwer" hidden="1">{#N/A,#N/A,FALSE,"Aging Summary";#N/A,#N/A,FALSE,"Ratio Analysis";#N/A,#N/A,FALSE,"Test 120 Day Accts";#N/A,#N/A,FALSE,"Tickmarks"}</definedName>
    <definedName name="fese" hidden="1">#REF!</definedName>
    <definedName name="FEVRIER">!#REF!</definedName>
    <definedName name="ff" localSheetId="9" hidden="1">#REF!</definedName>
    <definedName name="ff" hidden="1">'[3]Gr DATA'!#REF!</definedName>
    <definedName name="ff_2">#REF!</definedName>
    <definedName name="ffa">!#REF!</definedName>
    <definedName name="ffaf" hidden="1">{"'Act-Fcst Summary'!$A$1:$L$59","'Act-Fcst Summary'!$M$5:$N$5"}</definedName>
    <definedName name="FFAPPCOLNAME1_1">#REF!</definedName>
    <definedName name="FFAPPCOLNAME1_2">#REF!</definedName>
    <definedName name="FFAPPCOLNAME2_1">#REF!</definedName>
    <definedName name="FFAPPCOLNAME2_2">#REF!</definedName>
    <definedName name="FFAPPCOLNAME3_1">#REF!</definedName>
    <definedName name="FFAPPCOLNAME3_2">#REF!</definedName>
    <definedName name="FFAPPCOLNAME4_1">#REF!</definedName>
    <definedName name="FFAPPCOLNAME4_2">#REF!</definedName>
    <definedName name="FFAPPCOLNAME5_1">#REF!</definedName>
    <definedName name="FFAPPCOLNAME5_2">#REF!</definedName>
    <definedName name="FFAPPCOLNAME6_1">#REF!</definedName>
    <definedName name="FFAPPCOLNAME6_2">#REF!</definedName>
    <definedName name="FFAPPCOLNAME7_1">#REF!</definedName>
    <definedName name="FFAPPCOLNAME7_2">#REF!</definedName>
    <definedName name="ffcf_stub">#REF!</definedName>
    <definedName name="ffd" hidden="1">{#N/A,#N/A,FALSE,"A";#N/A,#N/A,FALSE,"B"}</definedName>
    <definedName name="ffdfd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fd1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safd" hidden="1">{#N/A,#N/A,TRUE,"Top";#N/A,#N/A,TRUE,"Quarter";#N/A,#N/A,TRUE,"Variance"}</definedName>
    <definedName name="ffer" hidden="1">{"NOPCAPEVA",#N/A,FALSE,"Nopat";"FCFCSTAR",#N/A,FALSE,"FCFVAL";"EVAVL",#N/A,FALSE,"EVAVAL";"LEASE",#N/A,FALSE,"OpLease"}</definedName>
    <definedName name="fff" hidden="1">{#N/A,#N/A,FALSE,"을지 (4)";#N/A,#N/A,FALSE,"을지 (5)";#N/A,#N/A,FALSE,"을지 (6)"}</definedName>
    <definedName name="fff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" hidden="1">{#N/A,#N/A,FALSE,"Aging Summary";#N/A,#N/A,FALSE,"Ratio Analysis";#N/A,#N/A,FALSE,"Test 120 Day Accts";#N/A,#N/A,FALSE,"Tickmarks"}</definedName>
    <definedName name="fff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" hidden="1">{#N/A,#N/A,FALSE,"Aging Summary";#N/A,#N/A,FALSE,"Ratio Analysis";#N/A,#N/A,FALSE,"Test 120 Day Accts";#N/A,#N/A,FALSE,"Tickmarks"}</definedName>
    <definedName name="fff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a" hidden="1">{#N/A,#N/A,FALSE,"을지 (4)";#N/A,#N/A,FALSE,"을지 (5)";#N/A,#N/A,FALSE,"을지 (6)"}</definedName>
    <definedName name="ffff" hidden="1">{#N/A,#N/A,FALSE,"INTERCONNECTION";#N/A,#N/A,FALSE,"INTERCONNECTION";#N/A,#N/A,FALSE,"NEWPRODUCTS";#N/A,#N/A,FALSE,"RATES";#N/A,#N/A,FALSE,"VAREXPL";#N/A,#N/A,FALSE,"INTERCONNECTION"}</definedName>
    <definedName name="fffff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ffffff" hidden="1">{#N/A,#N/A,FALSE,"Pharm";#N/A,#N/A,FALSE,"WWCM"}</definedName>
    <definedName name="ffffffff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fffffffffffffffff" hidden="1">{0,0,0,0;0,0,0,0;0,0,0,0}</definedName>
    <definedName name="ffffffffffffffff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ffffffffffffffffffffff">#REF!</definedName>
    <definedName name="ffffffffffffffffffffffffffffffffffff">#REF!</definedName>
    <definedName name="ffgg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ffr">#REF!</definedName>
    <definedName name="FFSEGDESC1_1">#REF!</definedName>
    <definedName name="FFSEGDESC1_2">#REF!</definedName>
    <definedName name="FFSEGDESC2_1">#REF!</definedName>
    <definedName name="FFSEGDESC2_2">#REF!</definedName>
    <definedName name="FFSEGDESC3_1">#REF!</definedName>
    <definedName name="FFSEGDESC3_2">#REF!</definedName>
    <definedName name="FFSEGDESC4_1">#REF!</definedName>
    <definedName name="FFSEGDESC4_2">#REF!</definedName>
    <definedName name="FFSEGDESC5_1">#REF!</definedName>
    <definedName name="FFSEGDESC5_2">#REF!</definedName>
    <definedName name="FFSEGDESC6_1">#REF!</definedName>
    <definedName name="FFSEGDESC6_2">#REF!</definedName>
    <definedName name="FFSEGDESC7_1">#REF!</definedName>
    <definedName name="FFSEGDESC7_2">#REF!</definedName>
    <definedName name="FFSEGMENT1_1">#REF!</definedName>
    <definedName name="FFSEGMENT1_2">#REF!</definedName>
    <definedName name="FFSEGMENT2_1">#REF!</definedName>
    <definedName name="FFSEGMENT2_2">#REF!</definedName>
    <definedName name="FFSEGMENT3_1">#REF!</definedName>
    <definedName name="FFSEGMENT3_2">#REF!</definedName>
    <definedName name="FFSEGMENT4_1">#REF!</definedName>
    <definedName name="FFSEGMENT4_2">#REF!</definedName>
    <definedName name="FFSEGMENT5_1">#REF!</definedName>
    <definedName name="FFSEGMENT5_2">#REF!</definedName>
    <definedName name="FFSEGMENT6_1">#REF!</definedName>
    <definedName name="FFSEGMENT6_2">#REF!</definedName>
    <definedName name="FFSEGMENT7_1">#REF!</definedName>
    <definedName name="FFSEGMENT7_2">#REF!</definedName>
    <definedName name="FFSEGSEPARATOR1">#REF!</definedName>
    <definedName name="FFSEGSEPARATOR2">#REF!</definedName>
    <definedName name="ffy" hidden="1">{#N/A,#N/A,FALSE,"FY97";#N/A,#N/A,FALSE,"FY98";#N/A,#N/A,FALSE,"FY99";#N/A,#N/A,FALSE,"FY00";#N/A,#N/A,FALSE,"FY01"}</definedName>
    <definedName name="FG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fg_1" hidden="1">{#N/A,#N/A,FALSE,"Aging Summary";#N/A,#N/A,FALSE,"Ratio Analysis";#N/A,#N/A,FALSE,"Test 120 Day Accts";#N/A,#N/A,FALSE,"Tickmarks"}</definedName>
    <definedName name="fgbzgh" hidden="1">{"'SYNTH FALLET'!$A$6:$L$22"}</definedName>
    <definedName name="fgd" hidden="1">#REF!</definedName>
    <definedName name="fgdfg" hidden="1">{#N/A,#N/A,FALSE,"F96AOP3";#N/A,#N/A,FALSE,"summary"}</definedName>
    <definedName name="fgdfgdfg" hidden="1">{#N/A,#N/A,FALSE,"CNS_ADJ";"Balance Consolidado",#N/A,FALSE,"BCEC_CNS";#N/A,#N/A,FALSE,"USGAAP_ADJ"}</definedName>
    <definedName name="fgefgef" hidden="1">{"qchm_dcf",#N/A,FALSE,"QCHMDCF2";"qchm_terminal",#N/A,FALSE,"QCHMDCF2"}</definedName>
    <definedName name="fgf" hidden="1">{#N/A,#N/A,FALSE,"COVER";#N/A,#N/A,FALSE,"RATIOS";#N/A,#N/A,FALSE,"LEVERAGE";#N/A,#N/A,FALSE,"TIER-1";#N/A,#N/A,FALSE,"RISK BASED ASSETS";#N/A,#N/A,FALSE,"TIER-2"}</definedName>
    <definedName name="FGFF" hidden="1">{"Current V Prior, Current Month",#N/A,FALSE,"Current v Prior"}</definedName>
    <definedName name="fgg" hidden="1">#REF!</definedName>
    <definedName name="fgghgfh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gh" hidden="1">#REF!</definedName>
    <definedName name="fghdhgdfhfd" hidden="1">{"equity comps",#N/A,FALSE,"CS Comps";"equity comps",#N/A,FALSE,"PS Comps";"equity comps",#N/A,FALSE,"GIC_Comps";"equity comps",#N/A,FALSE,"GIC2_Comps"}</definedName>
    <definedName name="fghdhgdfhfd_1" hidden="1">{"equity comps",#N/A,FALSE,"CS Comps";"equity comps",#N/A,FALSE,"PS Comps";"equity comps",#N/A,FALSE,"GIC_Comps";"equity comps",#N/A,FALSE,"GIC2_Comps"}</definedName>
    <definedName name="fghf" hidden="1">{#N/A,#N/A,FALSE,"A";#N/A,#N/A,FALSE,"B"}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ghfgh_1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j">!#REF!</definedName>
    <definedName name="fghj">#REF!</definedName>
    <definedName name="fghj_old">#REF!</definedName>
    <definedName name="fghjdfj" hidden="1">#REF!</definedName>
    <definedName name="fghkfghkf" hidden="1">#REF!</definedName>
    <definedName name="fghkfghkghj" hidden="1">#REF!</definedName>
    <definedName name="fghkjfghkfghkf" hidden="1">#REF!</definedName>
    <definedName name="fgjdf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fgjdf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FGJF" hidden="1">{"Budget V Actual YTD",#N/A,FALSE,"Budget v Actual"}</definedName>
    <definedName name="fgjfgjfg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GJFJ" hidden="1">{"Balance Sheet",#N/A,FALSE,"Consolidated"}</definedName>
    <definedName name="fgjhfgjhgj" hidden="1">{"comp1",#N/A,FALSE,"COMPS";"footnotes",#N/A,FALSE,"COMPS"}</definedName>
    <definedName name="fgjhfgjhgj_1" hidden="1">{"comp1",#N/A,FALSE,"COMPS";"footnotes",#N/A,FALSE,"COMPS"}</definedName>
    <definedName name="fgkjhkg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fgkjkh" hidden="1">{#N/A,#N/A,FALSE,"REPORT"}</definedName>
    <definedName name="fglökerüot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gr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fgsfdafsd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gsg" hidden="1">{"consolidated",#N/A,FALSE,"Sheet1";"cms",#N/A,FALSE,"Sheet1";"fse",#N/A,FALSE,"Sheet1"}</definedName>
    <definedName name="fgsg_1" hidden="1">{"consolidated",#N/A,FALSE,"Sheet1";"cms",#N/A,FALSE,"Sheet1";"fse",#N/A,FALSE,"Sheet1"}</definedName>
    <definedName name="fh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FHDI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FHE" hidden="1">{"'Demand Units'!$X$11:$AD$45"}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ghfghfgh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hfhfgh_1" hidden="1">{"hiden",#N/A,FALSE,"14";"hidden",#N/A,FALSE,"16";"hidden",#N/A,FALSE,"18";"hidden",#N/A,FALSE,"20"}</definedName>
    <definedName name="fhrghgrd" hidden="1">{"DCF1",#N/A,FALSE,"SIERRA DCF";"MATRIX1",#N/A,FALSE,"SIERRA DCF"}</definedName>
    <definedName name="fhsdfghsfdg" hidden="1">#REF!</definedName>
    <definedName name="FI" hidden="1">{"Vinyl1999Q1IFOrecon",#N/A,TRUE,"Vinyl";"Vinyl1999Q2IFOrecon",#N/A,TRUE,"Vinyl";"Vinyl1999Q3IFOrecon",#N/A,TRUE,"Vinyl";"Vinyl1999Q4IFOrecon",#N/A,TRUE,"Vinyl";"Vinyl1999TotalIFOrecon",#N/A,TRUE,"Vinyl";#N/A,#N/A,TRUE,"Vinyl"}</definedName>
    <definedName name="figs">#REF!</definedName>
    <definedName name="Figuren" hidden="1">#REF!,#REF!</definedName>
    <definedName name="figures">#REF!</definedName>
    <definedName name="File.Type">#REF!</definedName>
    <definedName name="FILE_TYPE">#REF!</definedName>
    <definedName name="FileChart" hidden="1">#REF!</definedName>
    <definedName name="FileName">#REF!</definedName>
    <definedName name="FilePath">#REF!</definedName>
    <definedName name="fill" hidden="1">#REF!</definedName>
    <definedName name="fill2" hidden="1">#REF!</definedName>
    <definedName name="FilterDatabase" hidden="1">#REF!</definedName>
    <definedName name="FIMeXToEUR" localSheetId="9" hidden="1">1/EUREXTOFIM</definedName>
    <definedName name="Fin">!#REF!</definedName>
    <definedName name="fin_for2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fin_for2" hidden="1">{"Check 2",#N/A,TRUE,"ED";"Check 2",#N/A,TRUE,"PARK";"Check 2",#N/A,TRUE,"HOTELS";"Check 2",#N/A,TRUE,"SUPPORT";"Check 2",#N/A,TRUE,"FESTIVAL";"Check 2",#N/A,TRUE,"MKTGS";"Check 2",#N/A,TRUE,"FIX";"Check 2",#N/A,TRUE,"INTRA"}</definedName>
    <definedName name="Fin_forB" localSheetId="9" hidden="1">{"Stats_qsumm",#N/A,FALSE,"STATSQ";"Stats_Detail",#N/A,FALSE,"STATSM";"Stats_Summary",#N/A,FALSE,"STATSM"}</definedName>
    <definedName name="Fin_forB" hidden="1">{"Stats_qsumm",#N/A,FALSE,"STATSQ";"Stats_Detail",#N/A,FALSE,"STATSM";"Stats_Summary",#N/A,FALSE,"STATSM"}</definedName>
    <definedName name="final" hidden="1">{"'Demand Units'!$Z$2:$AF$53"}</definedName>
    <definedName name="Final_Summary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inaljan">#REF!</definedName>
    <definedName name="finance">#REF!</definedName>
    <definedName name="financial" hidden="1">{#N/A,#N/A,FALSE,"Summary";#N/A,#N/A,FALSE,"Projections";#N/A,#N/A,FALSE,"Mkt Mults";#N/A,#N/A,FALSE,"DCF";#N/A,#N/A,FALSE,"Accr Dil";#N/A,#N/A,FALSE,"PIC LBO";#N/A,#N/A,FALSE,"MULT10_4";#N/A,#N/A,FALSE,"CBI LBO"}</definedName>
    <definedName name="financial_1" hidden="1">{#N/A,#N/A,FALSE,"Summary";#N/A,#N/A,FALSE,"Projections";#N/A,#N/A,FALSE,"Mkt Mults";#N/A,#N/A,FALSE,"DCF";#N/A,#N/A,FALSE,"Accr Dil";#N/A,#N/A,FALSE,"PIC LBO";#N/A,#N/A,FALSE,"MULT10_4";#N/A,#N/A,FALSE,"CBI LBO"}</definedName>
    <definedName name="financial_1_1" hidden="1">{#N/A,#N/A,FALSE,"Summary";#N/A,#N/A,FALSE,"Projections";#N/A,#N/A,FALSE,"Mkt Mults";#N/A,#N/A,FALSE,"DCF";#N/A,#N/A,FALSE,"Accr Dil";#N/A,#N/A,FALSE,"PIC LBO";#N/A,#N/A,FALSE,"MULT10_4";#N/A,#N/A,FALSE,"CBI LBO"}</definedName>
    <definedName name="financial_1_2" hidden="1">{#N/A,#N/A,FALSE,"Summary";#N/A,#N/A,FALSE,"Projections";#N/A,#N/A,FALSE,"Mkt Mults";#N/A,#N/A,FALSE,"DCF";#N/A,#N/A,FALSE,"Accr Dil";#N/A,#N/A,FALSE,"PIC LBO";#N/A,#N/A,FALSE,"MULT10_4";#N/A,#N/A,FALSE,"CBI LBO"}</definedName>
    <definedName name="financial_1_3" hidden="1">{#N/A,#N/A,FALSE,"Summary";#N/A,#N/A,FALSE,"Projections";#N/A,#N/A,FALSE,"Mkt Mults";#N/A,#N/A,FALSE,"DCF";#N/A,#N/A,FALSE,"Accr Dil";#N/A,#N/A,FALSE,"PIC LBO";#N/A,#N/A,FALSE,"MULT10_4";#N/A,#N/A,FALSE,"CBI LBO"}</definedName>
    <definedName name="financial_1_4" hidden="1">{#N/A,#N/A,FALSE,"Summary";#N/A,#N/A,FALSE,"Projections";#N/A,#N/A,FALSE,"Mkt Mults";#N/A,#N/A,FALSE,"DCF";#N/A,#N/A,FALSE,"Accr Dil";#N/A,#N/A,FALSE,"PIC LBO";#N/A,#N/A,FALSE,"MULT10_4";#N/A,#N/A,FALSE,"CBI LBO"}</definedName>
    <definedName name="financial_1_5" hidden="1">{#N/A,#N/A,FALSE,"Summary";#N/A,#N/A,FALSE,"Projections";#N/A,#N/A,FALSE,"Mkt Mults";#N/A,#N/A,FALSE,"DCF";#N/A,#N/A,FALSE,"Accr Dil";#N/A,#N/A,FALSE,"PIC LBO";#N/A,#N/A,FALSE,"MULT10_4";#N/A,#N/A,FALSE,"CBI LBO"}</definedName>
    <definedName name="financial_2" hidden="1">{#N/A,#N/A,FALSE,"Summary";#N/A,#N/A,FALSE,"Projections";#N/A,#N/A,FALSE,"Mkt Mults";#N/A,#N/A,FALSE,"DCF";#N/A,#N/A,FALSE,"Accr Dil";#N/A,#N/A,FALSE,"PIC LBO";#N/A,#N/A,FALSE,"MULT10_4";#N/A,#N/A,FALSE,"CBI LBO"}</definedName>
    <definedName name="financial_2_1" hidden="1">{#N/A,#N/A,FALSE,"Summary";#N/A,#N/A,FALSE,"Projections";#N/A,#N/A,FALSE,"Mkt Mults";#N/A,#N/A,FALSE,"DCF";#N/A,#N/A,FALSE,"Accr Dil";#N/A,#N/A,FALSE,"PIC LBO";#N/A,#N/A,FALSE,"MULT10_4";#N/A,#N/A,FALSE,"CBI LBO"}</definedName>
    <definedName name="financial_2_2" hidden="1">{#N/A,#N/A,FALSE,"Summary";#N/A,#N/A,FALSE,"Projections";#N/A,#N/A,FALSE,"Mkt Mults";#N/A,#N/A,FALSE,"DCF";#N/A,#N/A,FALSE,"Accr Dil";#N/A,#N/A,FALSE,"PIC LBO";#N/A,#N/A,FALSE,"MULT10_4";#N/A,#N/A,FALSE,"CBI LBO"}</definedName>
    <definedName name="financial_2_3" hidden="1">{#N/A,#N/A,FALSE,"Summary";#N/A,#N/A,FALSE,"Projections";#N/A,#N/A,FALSE,"Mkt Mults";#N/A,#N/A,FALSE,"DCF";#N/A,#N/A,FALSE,"Accr Dil";#N/A,#N/A,FALSE,"PIC LBO";#N/A,#N/A,FALSE,"MULT10_4";#N/A,#N/A,FALSE,"CBI LBO"}</definedName>
    <definedName name="financial_2_4" hidden="1">{#N/A,#N/A,FALSE,"Summary";#N/A,#N/A,FALSE,"Projections";#N/A,#N/A,FALSE,"Mkt Mults";#N/A,#N/A,FALSE,"DCF";#N/A,#N/A,FALSE,"Accr Dil";#N/A,#N/A,FALSE,"PIC LBO";#N/A,#N/A,FALSE,"MULT10_4";#N/A,#N/A,FALSE,"CBI LBO"}</definedName>
    <definedName name="financial_2_5" hidden="1">{#N/A,#N/A,FALSE,"Summary";#N/A,#N/A,FALSE,"Projections";#N/A,#N/A,FALSE,"Mkt Mults";#N/A,#N/A,FALSE,"DCF";#N/A,#N/A,FALSE,"Accr Dil";#N/A,#N/A,FALSE,"PIC LBO";#N/A,#N/A,FALSE,"MULT10_4";#N/A,#N/A,FALSE,"CBI LBO"}</definedName>
    <definedName name="financial_3" hidden="1">{#N/A,#N/A,FALSE,"Summary";#N/A,#N/A,FALSE,"Projections";#N/A,#N/A,FALSE,"Mkt Mults";#N/A,#N/A,FALSE,"DCF";#N/A,#N/A,FALSE,"Accr Dil";#N/A,#N/A,FALSE,"PIC LBO";#N/A,#N/A,FALSE,"MULT10_4";#N/A,#N/A,FALSE,"CBI LBO"}</definedName>
    <definedName name="financial_3_1" hidden="1">{#N/A,#N/A,FALSE,"Summary";#N/A,#N/A,FALSE,"Projections";#N/A,#N/A,FALSE,"Mkt Mults";#N/A,#N/A,FALSE,"DCF";#N/A,#N/A,FALSE,"Accr Dil";#N/A,#N/A,FALSE,"PIC LBO";#N/A,#N/A,FALSE,"MULT10_4";#N/A,#N/A,FALSE,"CBI LBO"}</definedName>
    <definedName name="financial_3_2" hidden="1">{#N/A,#N/A,FALSE,"Summary";#N/A,#N/A,FALSE,"Projections";#N/A,#N/A,FALSE,"Mkt Mults";#N/A,#N/A,FALSE,"DCF";#N/A,#N/A,FALSE,"Accr Dil";#N/A,#N/A,FALSE,"PIC LBO";#N/A,#N/A,FALSE,"MULT10_4";#N/A,#N/A,FALSE,"CBI LBO"}</definedName>
    <definedName name="financial_3_3" hidden="1">{#N/A,#N/A,FALSE,"Summary";#N/A,#N/A,FALSE,"Projections";#N/A,#N/A,FALSE,"Mkt Mults";#N/A,#N/A,FALSE,"DCF";#N/A,#N/A,FALSE,"Accr Dil";#N/A,#N/A,FALSE,"PIC LBO";#N/A,#N/A,FALSE,"MULT10_4";#N/A,#N/A,FALSE,"CBI LBO"}</definedName>
    <definedName name="financial_3_4" hidden="1">{#N/A,#N/A,FALSE,"Summary";#N/A,#N/A,FALSE,"Projections";#N/A,#N/A,FALSE,"Mkt Mults";#N/A,#N/A,FALSE,"DCF";#N/A,#N/A,FALSE,"Accr Dil";#N/A,#N/A,FALSE,"PIC LBO";#N/A,#N/A,FALSE,"MULT10_4";#N/A,#N/A,FALSE,"CBI LBO"}</definedName>
    <definedName name="financial_3_5" hidden="1">{#N/A,#N/A,FALSE,"Summary";#N/A,#N/A,FALSE,"Projections";#N/A,#N/A,FALSE,"Mkt Mults";#N/A,#N/A,FALSE,"DCF";#N/A,#N/A,FALSE,"Accr Dil";#N/A,#N/A,FALSE,"PIC LBO";#N/A,#N/A,FALSE,"MULT10_4";#N/A,#N/A,FALSE,"CBI LBO"}</definedName>
    <definedName name="financial_4" hidden="1">{#N/A,#N/A,FALSE,"Summary";#N/A,#N/A,FALSE,"Projections";#N/A,#N/A,FALSE,"Mkt Mults";#N/A,#N/A,FALSE,"DCF";#N/A,#N/A,FALSE,"Accr Dil";#N/A,#N/A,FALSE,"PIC LBO";#N/A,#N/A,FALSE,"MULT10_4";#N/A,#N/A,FALSE,"CBI LBO"}</definedName>
    <definedName name="financial_4_1" hidden="1">{#N/A,#N/A,FALSE,"Summary";#N/A,#N/A,FALSE,"Projections";#N/A,#N/A,FALSE,"Mkt Mults";#N/A,#N/A,FALSE,"DCF";#N/A,#N/A,FALSE,"Accr Dil";#N/A,#N/A,FALSE,"PIC LBO";#N/A,#N/A,FALSE,"MULT10_4";#N/A,#N/A,FALSE,"CBI LBO"}</definedName>
    <definedName name="financial_4_2" hidden="1">{#N/A,#N/A,FALSE,"Summary";#N/A,#N/A,FALSE,"Projections";#N/A,#N/A,FALSE,"Mkt Mults";#N/A,#N/A,FALSE,"DCF";#N/A,#N/A,FALSE,"Accr Dil";#N/A,#N/A,FALSE,"PIC LBO";#N/A,#N/A,FALSE,"MULT10_4";#N/A,#N/A,FALSE,"CBI LBO"}</definedName>
    <definedName name="financial_4_3" hidden="1">{#N/A,#N/A,FALSE,"Summary";#N/A,#N/A,FALSE,"Projections";#N/A,#N/A,FALSE,"Mkt Mults";#N/A,#N/A,FALSE,"DCF";#N/A,#N/A,FALSE,"Accr Dil";#N/A,#N/A,FALSE,"PIC LBO";#N/A,#N/A,FALSE,"MULT10_4";#N/A,#N/A,FALSE,"CBI LBO"}</definedName>
    <definedName name="financial_4_4" hidden="1">{#N/A,#N/A,FALSE,"Summary";#N/A,#N/A,FALSE,"Projections";#N/A,#N/A,FALSE,"Mkt Mults";#N/A,#N/A,FALSE,"DCF";#N/A,#N/A,FALSE,"Accr Dil";#N/A,#N/A,FALSE,"PIC LBO";#N/A,#N/A,FALSE,"MULT10_4";#N/A,#N/A,FALSE,"CBI LBO"}</definedName>
    <definedName name="financial_4_5" hidden="1">{#N/A,#N/A,FALSE,"Summary";#N/A,#N/A,FALSE,"Projections";#N/A,#N/A,FALSE,"Mkt Mults";#N/A,#N/A,FALSE,"DCF";#N/A,#N/A,FALSE,"Accr Dil";#N/A,#N/A,FALSE,"PIC LBO";#N/A,#N/A,FALSE,"MULT10_4";#N/A,#N/A,FALSE,"CBI LBO"}</definedName>
    <definedName name="financial_5" hidden="1">{#N/A,#N/A,FALSE,"Summary";#N/A,#N/A,FALSE,"Projections";#N/A,#N/A,FALSE,"Mkt Mults";#N/A,#N/A,FALSE,"DCF";#N/A,#N/A,FALSE,"Accr Dil";#N/A,#N/A,FALSE,"PIC LBO";#N/A,#N/A,FALSE,"MULT10_4";#N/A,#N/A,FALSE,"CBI LBO"}</definedName>
    <definedName name="financial_5_1" hidden="1">{#N/A,#N/A,FALSE,"Summary";#N/A,#N/A,FALSE,"Projections";#N/A,#N/A,FALSE,"Mkt Mults";#N/A,#N/A,FALSE,"DCF";#N/A,#N/A,FALSE,"Accr Dil";#N/A,#N/A,FALSE,"PIC LBO";#N/A,#N/A,FALSE,"MULT10_4";#N/A,#N/A,FALSE,"CBI LBO"}</definedName>
    <definedName name="financial_5_2" hidden="1">{#N/A,#N/A,FALSE,"Summary";#N/A,#N/A,FALSE,"Projections";#N/A,#N/A,FALSE,"Mkt Mults";#N/A,#N/A,FALSE,"DCF";#N/A,#N/A,FALSE,"Accr Dil";#N/A,#N/A,FALSE,"PIC LBO";#N/A,#N/A,FALSE,"MULT10_4";#N/A,#N/A,FALSE,"CBI LBO"}</definedName>
    <definedName name="financial_5_3" hidden="1">{#N/A,#N/A,FALSE,"Summary";#N/A,#N/A,FALSE,"Projections";#N/A,#N/A,FALSE,"Mkt Mults";#N/A,#N/A,FALSE,"DCF";#N/A,#N/A,FALSE,"Accr Dil";#N/A,#N/A,FALSE,"PIC LBO";#N/A,#N/A,FALSE,"MULT10_4";#N/A,#N/A,FALSE,"CBI LBO"}</definedName>
    <definedName name="financial_5_4" hidden="1">{#N/A,#N/A,FALSE,"Summary";#N/A,#N/A,FALSE,"Projections";#N/A,#N/A,FALSE,"Mkt Mults";#N/A,#N/A,FALSE,"DCF";#N/A,#N/A,FALSE,"Accr Dil";#N/A,#N/A,FALSE,"PIC LBO";#N/A,#N/A,FALSE,"MULT10_4";#N/A,#N/A,FALSE,"CBI LBO"}</definedName>
    <definedName name="financial_5_5" hidden="1">{#N/A,#N/A,FALSE,"Summary";#N/A,#N/A,FALSE,"Projections";#N/A,#N/A,FALSE,"Mkt Mults";#N/A,#N/A,FALSE,"DCF";#N/A,#N/A,FALSE,"Accr Dil";#N/A,#N/A,FALSE,"PIC LBO";#N/A,#N/A,FALSE,"MULT10_4";#N/A,#N/A,FALSE,"CBI LBO"}</definedName>
    <definedName name="Financials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FINANCING_CASH" hidden="1">"FINANCING_CASH"</definedName>
    <definedName name="Finished_goods">OFFSET(#REF!,0,#REF!,1,#REF!)</definedName>
    <definedName name="Finland">#REF!</definedName>
    <definedName name="Finland_HMX">#REF!</definedName>
    <definedName name="first">#REF!</definedName>
    <definedName name="first_multiple">#REF!</definedName>
    <definedName name="FirstPlotDate" hidden="1">#REF!</definedName>
    <definedName name="FiscalYearEnd" hidden="1">#REF!</definedName>
    <definedName name="fish" hidden="1">{#N/A,#N/A,FALSE,"VALSUM";#N/A,#N/A,FALSE,"MKT.COMPS";#N/A,#N/A,FALSE,"ACQ.MULT.";#N/A,#N/A,FALSE,"DCF - LBO"}</definedName>
    <definedName name="FiterDatabase" hidden="1">#REF!</definedName>
    <definedName name="FitnessBreakIn">#REF!</definedName>
    <definedName name="five" hidden="1">#REF!,#REF!,#REF!,#REF!,#REF!,#REF!,#REF!</definedName>
    <definedName name="fivea">#REF!:#REF!</definedName>
    <definedName name="fix">#REF!</definedName>
    <definedName name="Fixe">!#REF!</definedName>
    <definedName name="fixed" hidden="1">{#N/A,#N/A,FALSE,"SF"}</definedName>
    <definedName name="Fixed_Assets">!#REF!</definedName>
    <definedName name="fjala" hidden="1">{#N/A,#N/A,FALSE,"을지 (4)";#N/A,#N/A,FALSE,"을지 (5)";#N/A,#N/A,FALSE,"을지 (6)"}</definedName>
    <definedName name="fjalaslaslfasllaa" hidden="1">{#N/A,#N/A,FALSE,"을지 (4)";#N/A,#N/A,FALSE,"을지 (5)";#N/A,#N/A,FALSE,"을지 (6)"}</definedName>
    <definedName name="FJEZK" hidden="1">{#N/A,#N/A,FALSE,"Pharm";#N/A,#N/A,FALSE,"WWCM"}</definedName>
    <definedName name="FJKGLJG" hidden="1">{0,0,0,0;0,0,0,0;0,0,0,0;0,0,0,0;"",0,0,0}</definedName>
    <definedName name="fjl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sdjfjkd" hidden="1">{#N/A,#N/A,FALSE,"Financial";#N/A,#N/A,FALSE,"Balance Sheet";#N/A,#N/A,FALSE,"Income stmt";#N/A,#N/A,FALSE,"Ratio"}</definedName>
    <definedName name="fl" hidden="1">{"page1",#N/A,FALSE,"DCM";"page3",#N/A,FALSE,"DCM"}</definedName>
    <definedName name="fleebarg" hidden="1">{"rates",#N/A,FALSE,"Summary"}</definedName>
    <definedName name="FLKWFL" hidden="1">{"'Demand Units'!$X$11:$AD$45"}</definedName>
    <definedName name="flurb" hidden="1">{"umarea",#N/A,FALSE,"Starting Cost";"umagesex",#N/A,FALSE,"Starting Cost";"umbenlim",#N/A,FALSE,"Starting Cost";"umprovdisc",#N/A,FALSE,"Starting Cost";"umother",#N/A,FALSE,"Starting Cost";"umtrend",#N/A,FALSE,"Starting Cost"}</definedName>
    <definedName name="Flux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FLUXCONSO">!#REF!</definedName>
    <definedName name="FNDNAM1">#REF!</definedName>
    <definedName name="FNDNAM2">#REF!</definedName>
    <definedName name="FNDUSERID1">#REF!</definedName>
    <definedName name="FNDUSERID2">#REF!</definedName>
    <definedName name="FNote" hidden="1">{#N/A,#N/A,FALSE,"PA"}</definedName>
    <definedName name="fo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OKPEWPOF" hidden="1">{"'Demand Units'!$X$11:$AD$45"}</definedName>
    <definedName name="fonction">!#REF!</definedName>
    <definedName name="foot" hidden="1">#REF!</definedName>
    <definedName name="footnote" hidden="1">{#N/A,#N/A,FALSE,"PIC"}</definedName>
    <definedName name="Footnote5" hidden="1">#REF!</definedName>
    <definedName name="Footnote6" hidden="1">#REF!</definedName>
    <definedName name="Footnote7" hidden="1">#REF!</definedName>
    <definedName name="Footnote8" hidden="1">#REF!</definedName>
    <definedName name="FootnoteDefaults" hidden="1">{1;TRUE;5;"Times New Roman";FALSE;FALSE;TRUE;18;8;-4.5;-4;1;2;2;1;TRUE;5}</definedName>
    <definedName name="FootnoteDrop">#REF!</definedName>
    <definedName name="FootnoteDrop1">#REF!</definedName>
    <definedName name="FootnoteDrop10">#REF!</definedName>
    <definedName name="FootnoteDrop11">#REF!</definedName>
    <definedName name="FootnoteDrop12">#REF!</definedName>
    <definedName name="FootnoteDrop13">#REF!</definedName>
    <definedName name="FootnoteDrop14">#REF!</definedName>
    <definedName name="FootnoteDrop15">#REF!</definedName>
    <definedName name="FootnoteDrop16">#REF!</definedName>
    <definedName name="FootnoteDrop17">#REF!</definedName>
    <definedName name="FootnoteDrop18">#REF!</definedName>
    <definedName name="FootnoteDrop19">#REF!</definedName>
    <definedName name="FootnoteDrop2">#REF!</definedName>
    <definedName name="FootnoteDrop20">#REF!</definedName>
    <definedName name="FootnoteDrop21">#REF!</definedName>
    <definedName name="FootnoteDrop22">#REF!</definedName>
    <definedName name="FootnoteDrop23">#REF!</definedName>
    <definedName name="FootnoteDrop24">#REF!</definedName>
    <definedName name="FootnoteDrop25">#REF!</definedName>
    <definedName name="FootnoteDrop26">#REF!</definedName>
    <definedName name="FootnoteDrop27">#REF!</definedName>
    <definedName name="FootnoteDrop28">#REF!</definedName>
    <definedName name="FootnoteDrop29">#REF!</definedName>
    <definedName name="FootnoteDrop3">#REF!</definedName>
    <definedName name="FootnoteDrop30">#REF!</definedName>
    <definedName name="FootnoteDrop31">#REF!</definedName>
    <definedName name="FootnoteDrop32">#REF!</definedName>
    <definedName name="FootnoteDrop33">#REF!</definedName>
    <definedName name="FootnoteDrop34">#REF!</definedName>
    <definedName name="FootnoteDrop35">#REF!</definedName>
    <definedName name="FootnoteDrop36">#REF!</definedName>
    <definedName name="FootnoteDrop37">#REF!</definedName>
    <definedName name="FootnoteDrop38">#REF!</definedName>
    <definedName name="FootnoteDrop39">#REF!</definedName>
    <definedName name="FootnoteDrop4">#REF!</definedName>
    <definedName name="FootnoteDrop40">#REF!</definedName>
    <definedName name="FootnoteDrop41">#REF!</definedName>
    <definedName name="FootnoteDrop42">#REF!</definedName>
    <definedName name="FootnoteDrop43">#REF!</definedName>
    <definedName name="FootnoteDrop44">#REF!</definedName>
    <definedName name="FootnoteDrop45">#REF!</definedName>
    <definedName name="FootnoteDrop46">#REF!</definedName>
    <definedName name="FootnoteDrop47">#REF!</definedName>
    <definedName name="FootnoteDrop48">#REF!</definedName>
    <definedName name="FootnoteDrop49">#REF!</definedName>
    <definedName name="FootnoteDrop5">#REF!</definedName>
    <definedName name="FootnoteDrop50">#REF!</definedName>
    <definedName name="FootnoteDrop6">#REF!</definedName>
    <definedName name="FootnoteDrop7">#REF!</definedName>
    <definedName name="FootnoteDrop8">#REF!</definedName>
    <definedName name="FootnoteDrop9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IGN_EXCHANGE" hidden="1">"FOREIGN_EXCHANGE"</definedName>
    <definedName name="Formatted" hidden="1">{"'Sheet1'!$A$1:$F$101"}</definedName>
    <definedName name="formula">#REF!</definedName>
    <definedName name="Formula.Month.to.Words">CHOOSE(RIGHT(#REF!,2),"Jan","Feb","Mar","Apr","May","Jun","Jul","Aug","Sep","Oct","Nov","Dec")&amp;" "&amp;1900+LEFT(#REF!,2)</definedName>
    <definedName name="four" hidden="1">#REF!</definedName>
    <definedName name="FPWOFPW" hidden="1">{"'Demand Units'!$X$11:$AD$45"}</definedName>
    <definedName name="fqe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r" hidden="1">{#N/A,#N/A,FALSE,"A";#N/A,#N/A,FALSE,"B"}</definedName>
    <definedName name="Frage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France">#REF!</definedName>
    <definedName name="France_HMX">#REF!</definedName>
    <definedName name="Frank" hidden="1">{#N/A,#N/A,TRUE,"Cover sheet";#N/A,#N/A,TRUE,"DCF analysis";#N/A,#N/A,TRUE,"WACC calculation"}</definedName>
    <definedName name="frank_1" hidden="1">{#N/A,#N/A,FALSE,"Spain MKT";#N/A,#N/A,FALSE,"Assumptions";#N/A,#N/A,FALSE,"Adve";#N/A,#N/A,FALSE,"E-Commerce";#N/A,#N/A,FALSE,"Opex";#N/A,#N/A,FALSE,"P&amp;L";#N/A,#N/A,FALSE,"FCF &amp; DCF"}</definedName>
    <definedName name="frank_1_1" hidden="1">{#N/A,#N/A,FALSE,"Spain MKT";#N/A,#N/A,FALSE,"Assumptions";#N/A,#N/A,FALSE,"Adve";#N/A,#N/A,FALSE,"E-Commerce";#N/A,#N/A,FALSE,"Opex";#N/A,#N/A,FALSE,"P&amp;L";#N/A,#N/A,FALSE,"FCF &amp; DCF"}</definedName>
    <definedName name="frank_1_2" hidden="1">{#N/A,#N/A,FALSE,"Spain MKT";#N/A,#N/A,FALSE,"Assumptions";#N/A,#N/A,FALSE,"Adve";#N/A,#N/A,FALSE,"E-Commerce";#N/A,#N/A,FALSE,"Opex";#N/A,#N/A,FALSE,"P&amp;L";#N/A,#N/A,FALSE,"FCF &amp; DCF"}</definedName>
    <definedName name="frank_1_3" hidden="1">{#N/A,#N/A,FALSE,"Spain MKT";#N/A,#N/A,FALSE,"Assumptions";#N/A,#N/A,FALSE,"Adve";#N/A,#N/A,FALSE,"E-Commerce";#N/A,#N/A,FALSE,"Opex";#N/A,#N/A,FALSE,"P&amp;L";#N/A,#N/A,FALSE,"FCF &amp; DCF"}</definedName>
    <definedName name="frank_1_4" hidden="1">{#N/A,#N/A,FALSE,"Spain MKT";#N/A,#N/A,FALSE,"Assumptions";#N/A,#N/A,FALSE,"Adve";#N/A,#N/A,FALSE,"E-Commerce";#N/A,#N/A,FALSE,"Opex";#N/A,#N/A,FALSE,"P&amp;L";#N/A,#N/A,FALSE,"FCF &amp; DCF"}</definedName>
    <definedName name="frank_1_5" hidden="1">{#N/A,#N/A,FALSE,"Spain MKT";#N/A,#N/A,FALSE,"Assumptions";#N/A,#N/A,FALSE,"Adve";#N/A,#N/A,FALSE,"E-Commerce";#N/A,#N/A,FALSE,"Opex";#N/A,#N/A,FALSE,"P&amp;L";#N/A,#N/A,FALSE,"FCF &amp; DCF"}</definedName>
    <definedName name="frank_2" hidden="1">{#N/A,#N/A,FALSE,"Spain MKT";#N/A,#N/A,FALSE,"Assumptions";#N/A,#N/A,FALSE,"Adve";#N/A,#N/A,FALSE,"E-Commerce";#N/A,#N/A,FALSE,"Opex";#N/A,#N/A,FALSE,"P&amp;L";#N/A,#N/A,FALSE,"FCF &amp; DCF"}</definedName>
    <definedName name="frank_2_1" hidden="1">{#N/A,#N/A,FALSE,"Spain MKT";#N/A,#N/A,FALSE,"Assumptions";#N/A,#N/A,FALSE,"Adve";#N/A,#N/A,FALSE,"E-Commerce";#N/A,#N/A,FALSE,"Opex";#N/A,#N/A,FALSE,"P&amp;L";#N/A,#N/A,FALSE,"FCF &amp; DCF"}</definedName>
    <definedName name="frank_2_2" hidden="1">{#N/A,#N/A,FALSE,"Spain MKT";#N/A,#N/A,FALSE,"Assumptions";#N/A,#N/A,FALSE,"Adve";#N/A,#N/A,FALSE,"E-Commerce";#N/A,#N/A,FALSE,"Opex";#N/A,#N/A,FALSE,"P&amp;L";#N/A,#N/A,FALSE,"FCF &amp; DCF"}</definedName>
    <definedName name="frank_2_3" hidden="1">{#N/A,#N/A,FALSE,"Spain MKT";#N/A,#N/A,FALSE,"Assumptions";#N/A,#N/A,FALSE,"Adve";#N/A,#N/A,FALSE,"E-Commerce";#N/A,#N/A,FALSE,"Opex";#N/A,#N/A,FALSE,"P&amp;L";#N/A,#N/A,FALSE,"FCF &amp; DCF"}</definedName>
    <definedName name="frank_2_4" hidden="1">{#N/A,#N/A,FALSE,"Spain MKT";#N/A,#N/A,FALSE,"Assumptions";#N/A,#N/A,FALSE,"Adve";#N/A,#N/A,FALSE,"E-Commerce";#N/A,#N/A,FALSE,"Opex";#N/A,#N/A,FALSE,"P&amp;L";#N/A,#N/A,FALSE,"FCF &amp; DCF"}</definedName>
    <definedName name="frank_2_5" hidden="1">{#N/A,#N/A,FALSE,"Spain MKT";#N/A,#N/A,FALSE,"Assumptions";#N/A,#N/A,FALSE,"Adve";#N/A,#N/A,FALSE,"E-Commerce";#N/A,#N/A,FALSE,"Opex";#N/A,#N/A,FALSE,"P&amp;L";#N/A,#N/A,FALSE,"FCF &amp; DCF"}</definedName>
    <definedName name="frank_3" hidden="1">{#N/A,#N/A,FALSE,"Spain MKT";#N/A,#N/A,FALSE,"Assumptions";#N/A,#N/A,FALSE,"Adve";#N/A,#N/A,FALSE,"E-Commerce";#N/A,#N/A,FALSE,"Opex";#N/A,#N/A,FALSE,"P&amp;L";#N/A,#N/A,FALSE,"FCF &amp; DCF"}</definedName>
    <definedName name="frank_3_1" hidden="1">{#N/A,#N/A,FALSE,"Spain MKT";#N/A,#N/A,FALSE,"Assumptions";#N/A,#N/A,FALSE,"Adve";#N/A,#N/A,FALSE,"E-Commerce";#N/A,#N/A,FALSE,"Opex";#N/A,#N/A,FALSE,"P&amp;L";#N/A,#N/A,FALSE,"FCF &amp; DCF"}</definedName>
    <definedName name="frank_3_2" hidden="1">{#N/A,#N/A,FALSE,"Spain MKT";#N/A,#N/A,FALSE,"Assumptions";#N/A,#N/A,FALSE,"Adve";#N/A,#N/A,FALSE,"E-Commerce";#N/A,#N/A,FALSE,"Opex";#N/A,#N/A,FALSE,"P&amp;L";#N/A,#N/A,FALSE,"FCF &amp; DCF"}</definedName>
    <definedName name="frank_3_3" hidden="1">{#N/A,#N/A,FALSE,"Spain MKT";#N/A,#N/A,FALSE,"Assumptions";#N/A,#N/A,FALSE,"Adve";#N/A,#N/A,FALSE,"E-Commerce";#N/A,#N/A,FALSE,"Opex";#N/A,#N/A,FALSE,"P&amp;L";#N/A,#N/A,FALSE,"FCF &amp; DCF"}</definedName>
    <definedName name="frank_3_4" hidden="1">{#N/A,#N/A,FALSE,"Spain MKT";#N/A,#N/A,FALSE,"Assumptions";#N/A,#N/A,FALSE,"Adve";#N/A,#N/A,FALSE,"E-Commerce";#N/A,#N/A,FALSE,"Opex";#N/A,#N/A,FALSE,"P&amp;L";#N/A,#N/A,FALSE,"FCF &amp; DCF"}</definedName>
    <definedName name="frank_3_5" hidden="1">{#N/A,#N/A,FALSE,"Spain MKT";#N/A,#N/A,FALSE,"Assumptions";#N/A,#N/A,FALSE,"Adve";#N/A,#N/A,FALSE,"E-Commerce";#N/A,#N/A,FALSE,"Opex";#N/A,#N/A,FALSE,"P&amp;L";#N/A,#N/A,FALSE,"FCF &amp; DCF"}</definedName>
    <definedName name="frank_4" hidden="1">{#N/A,#N/A,FALSE,"Spain MKT";#N/A,#N/A,FALSE,"Assumptions";#N/A,#N/A,FALSE,"Adve";#N/A,#N/A,FALSE,"E-Commerce";#N/A,#N/A,FALSE,"Opex";#N/A,#N/A,FALSE,"P&amp;L";#N/A,#N/A,FALSE,"FCF &amp; DCF"}</definedName>
    <definedName name="frank_4_1" hidden="1">{#N/A,#N/A,FALSE,"Spain MKT";#N/A,#N/A,FALSE,"Assumptions";#N/A,#N/A,FALSE,"Adve";#N/A,#N/A,FALSE,"E-Commerce";#N/A,#N/A,FALSE,"Opex";#N/A,#N/A,FALSE,"P&amp;L";#N/A,#N/A,FALSE,"FCF &amp; DCF"}</definedName>
    <definedName name="frank_4_2" hidden="1">{#N/A,#N/A,FALSE,"Spain MKT";#N/A,#N/A,FALSE,"Assumptions";#N/A,#N/A,FALSE,"Adve";#N/A,#N/A,FALSE,"E-Commerce";#N/A,#N/A,FALSE,"Opex";#N/A,#N/A,FALSE,"P&amp;L";#N/A,#N/A,FALSE,"FCF &amp; DCF"}</definedName>
    <definedName name="frank_4_3" hidden="1">{#N/A,#N/A,FALSE,"Spain MKT";#N/A,#N/A,FALSE,"Assumptions";#N/A,#N/A,FALSE,"Adve";#N/A,#N/A,FALSE,"E-Commerce";#N/A,#N/A,FALSE,"Opex";#N/A,#N/A,FALSE,"P&amp;L";#N/A,#N/A,FALSE,"FCF &amp; DCF"}</definedName>
    <definedName name="frank_4_4" hidden="1">{#N/A,#N/A,FALSE,"Spain MKT";#N/A,#N/A,FALSE,"Assumptions";#N/A,#N/A,FALSE,"Adve";#N/A,#N/A,FALSE,"E-Commerce";#N/A,#N/A,FALSE,"Opex";#N/A,#N/A,FALSE,"P&amp;L";#N/A,#N/A,FALSE,"FCF &amp; DCF"}</definedName>
    <definedName name="frank_4_5" hidden="1">{#N/A,#N/A,FALSE,"Spain MKT";#N/A,#N/A,FALSE,"Assumptions";#N/A,#N/A,FALSE,"Adve";#N/A,#N/A,FALSE,"E-Commerce";#N/A,#N/A,FALSE,"Opex";#N/A,#N/A,FALSE,"P&amp;L";#N/A,#N/A,FALSE,"FCF &amp; DCF"}</definedName>
    <definedName name="frank_5" hidden="1">{#N/A,#N/A,FALSE,"Spain MKT";#N/A,#N/A,FALSE,"Assumptions";#N/A,#N/A,FALSE,"Adve";#N/A,#N/A,FALSE,"E-Commerce";#N/A,#N/A,FALSE,"Opex";#N/A,#N/A,FALSE,"P&amp;L";#N/A,#N/A,FALSE,"FCF &amp; DCF"}</definedName>
    <definedName name="frank_5_1" hidden="1">{#N/A,#N/A,FALSE,"Spain MKT";#N/A,#N/A,FALSE,"Assumptions";#N/A,#N/A,FALSE,"Adve";#N/A,#N/A,FALSE,"E-Commerce";#N/A,#N/A,FALSE,"Opex";#N/A,#N/A,FALSE,"P&amp;L";#N/A,#N/A,FALSE,"FCF &amp; DCF"}</definedName>
    <definedName name="frank_5_2" hidden="1">{#N/A,#N/A,FALSE,"Spain MKT";#N/A,#N/A,FALSE,"Assumptions";#N/A,#N/A,FALSE,"Adve";#N/A,#N/A,FALSE,"E-Commerce";#N/A,#N/A,FALSE,"Opex";#N/A,#N/A,FALSE,"P&amp;L";#N/A,#N/A,FALSE,"FCF &amp; DCF"}</definedName>
    <definedName name="frank_5_3" hidden="1">{#N/A,#N/A,FALSE,"Spain MKT";#N/A,#N/A,FALSE,"Assumptions";#N/A,#N/A,FALSE,"Adve";#N/A,#N/A,FALSE,"E-Commerce";#N/A,#N/A,FALSE,"Opex";#N/A,#N/A,FALSE,"P&amp;L";#N/A,#N/A,FALSE,"FCF &amp; DCF"}</definedName>
    <definedName name="frank_5_4" hidden="1">{#N/A,#N/A,FALSE,"Spain MKT";#N/A,#N/A,FALSE,"Assumptions";#N/A,#N/A,FALSE,"Adve";#N/A,#N/A,FALSE,"E-Commerce";#N/A,#N/A,FALSE,"Opex";#N/A,#N/A,FALSE,"P&amp;L";#N/A,#N/A,FALSE,"FCF &amp; DCF"}</definedName>
    <definedName name="frank_5_5" hidden="1">{#N/A,#N/A,FALSE,"Spain MKT";#N/A,#N/A,FALSE,"Assumptions";#N/A,#N/A,FALSE,"Adve";#N/A,#N/A,FALSE,"E-Commerce";#N/A,#N/A,FALSE,"Opex";#N/A,#N/A,FALSE,"P&amp;L";#N/A,#N/A,FALSE,"FCF &amp; DCF"}</definedName>
    <definedName name="FRE" hidden="1">{"'Demand Units'!$X$11:$AD$45"}</definedName>
    <definedName name="FREEWHEEL" hidden="1">#REF!</definedName>
    <definedName name="freg" hidden="1">{"NOPCAPEVA",#N/A,FALSE,"Nopat";"FCFCSTAR",#N/A,FALSE,"FCFVAL";"EVAVL",#N/A,FALSE,"EVAVAL";"LEASE",#N/A,FALSE,"OpLease"}</definedName>
    <definedName name="freqm">#REF!</definedName>
    <definedName name="Fréquence">!#REF!</definedName>
    <definedName name="Fréquence_1">!#REF!</definedName>
    <definedName name="Fréquence_bdgt">!#REF!</definedName>
    <definedName name="Frequency">#REF!</definedName>
    <definedName name="freqy">#REF!</definedName>
    <definedName name="FRF" hidden="1">{#N/A,#N/A,FALSE,"1";#N/A,#N/A,FALSE,"2";#N/A,#N/A,FALSE,"16 - 17";#N/A,#N/A,FALSE,"18 - 19";#N/A,#N/A,FALSE,"26";#N/A,#N/A,FALSE,"27";#N/A,#N/A,FALSE,"28"}</definedName>
    <definedName name="FRF_AK">!#REF!</definedName>
    <definedName name="FRF_VJ">!#REF!</definedName>
    <definedName name="FRF_VM">!#REF!</definedName>
    <definedName name="FRFERFE" hidden="1">{#N/A,#N/A,FALSE,"Pharm";#N/A,#N/A,FALSE,"WWCM"}</definedName>
    <definedName name="FRFeXToEUR" localSheetId="9" hidden="1">1/EUREXTOFRF</definedName>
    <definedName name="Fringe_Rate">#REF!</definedName>
    <definedName name="frinv">#REF!</definedName>
    <definedName name="FRINVFY04.060">#REF!</definedName>
    <definedName name="FRINVFY04.061">#REF!</definedName>
    <definedName name="FRINVFY04.062">#REF!</definedName>
    <definedName name="FRINVFY04.063">#REF!</definedName>
    <definedName name="FRINVFY04.064">#REF!</definedName>
    <definedName name="FRONTPRINT2">#REF!</definedName>
    <definedName name="Frrr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Frrr_1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frtfdg" hidden="1">{#N/A,#N/A,FALSE,"A";#N/A,#N/A,FALSE,"B-TOT";#N/A,#N/A,FALSE,"Declaration1";#N/A,#N/A,FALSE,"Spravka1";#N/A,#N/A,FALSE,"A (2)";#N/A,#N/A,FALSE,"B-TOT (2)"}</definedName>
    <definedName name="frtz" localSheetId="9" hidden="1">1/EUREXTOLUF</definedName>
    <definedName name="fs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FS_Net">!#REF!</definedName>
    <definedName name="FS_UPC">!#REF!</definedName>
    <definedName name="fsa" hidden="1">{"AnnInc",#N/A,TRUE,"Inc";"QtrInc1",#N/A,TRUE,"Inc";"Balance",#N/A,TRUE,"Bal";"Cflow",#N/A,TRUE,"Cash"}</definedName>
    <definedName name="fsadfsdf">!#REF!</definedName>
    <definedName name="FSALE">#REF!</definedName>
    <definedName name="fsct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d" hidden="1">{"inputs raw data",#N/A,TRUE,"INPUT"}</definedName>
    <definedName name="fsda" hidden="1">#REF!</definedName>
    <definedName name="fsdasfasfdad" hidden="1">{"Balance Sheet",#N/A,FALSE,"Consolidated"}</definedName>
    <definedName name="fsdbdf" hidden="1">"c330"</definedName>
    <definedName name="fsdbf" hidden="1">{"summary",#N/A,FALSE,"2000 vs 1999";"detail",#N/A,FALSE,"2000 vs 1999"}</definedName>
    <definedName name="fsdf" hidden="1">{#N/A,#N/A,FALSE,"CNS_ADJ";"Balance Consolidado",#N/A,FALSE,"BCEC_CNS";#N/A,#N/A,FALSE,"USGAAP_ADJ"}</definedName>
    <definedName name="fsdfdfa" hidden="1">{"page1",#N/A,FALSE,"BHCOMPC5";"page2",#N/A,FALSE,"BHCOMPC5";"page3",#N/A,FALSE,"BHCOMPC5";"page4",#N/A,FALSE,"BHCOMPC5"}</definedName>
    <definedName name="fsdffsdsfdsdfsdfs">!#REF!</definedName>
    <definedName name="fsdfghh">!#REF!</definedName>
    <definedName name="fsdfs">!#REF!</definedName>
    <definedName name="FSDFSDF" hidden="1">#REF!</definedName>
    <definedName name="fsdsfafd" hidden="1">{"CSheet",#N/A,FALSE,"C";"SmCap",#N/A,FALSE,"VAL1";"GulfCoast",#N/A,FALSE,"VAL1";"nav",#N/A,FALSE,"NAV";"Summary",#N/A,FALSE,"NAV"}</definedName>
    <definedName name="fse" hidden="1">{#N/A,#N/A,FALSE,"Sheet1"}</definedName>
    <definedName name="fsfdgsfdhj" hidden="1">#REF!</definedName>
    <definedName name="fsfe" hidden="1">{#N/A,#N/A,FALSE,"Sensitivity"}</definedName>
    <definedName name="fsfs" hidden="1">{#N/A,#N/A,FALSE,"Calc";#N/A,#N/A,FALSE,"Sensitivity";#N/A,#N/A,FALSE,"LT Earn.Dil.";#N/A,#N/A,FALSE,"Dil. AVP"}</definedName>
    <definedName name="fsfs_1" hidden="1">{#N/A,#N/A,FALSE,"Calc";#N/A,#N/A,FALSE,"Sensitivity";#N/A,#N/A,FALSE,"LT Earn.Dil.";#N/A,#N/A,FALSE,"Dil. AVP"}</definedName>
    <definedName name="FSoPacific" hidden="1">{"BS",#N/A,FALSE,"USA"}</definedName>
    <definedName name="FSoPacific_PIPE" hidden="1">{"BS",#N/A,FALSE,"USA"}</definedName>
    <definedName name="ft" hidden="1">{#N/A,#N/A,FALSE,"Tracking";#N/A,#N/A,FALSE,"Lost Cycles ";#N/A,#N/A,FALSE,"VAR COST";#N/A,#N/A,FALSE,"RWIP Inv. ";#N/A,#N/A,FALSE,"CCI";#N/A,#N/A,FALSE,"Reconciliation"}</definedName>
    <definedName name="ftgutz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TSE_AK">!#REF!</definedName>
    <definedName name="FTSE_VJ">!#REF!</definedName>
    <definedName name="FTSE_VM">!#REF!</definedName>
    <definedName name="fu" hidden="1">{"20 Years",#N/A,FALSE,"P&amp;Ls";"2001",#N/A,FALSE,"P&amp;Ls"}</definedName>
    <definedName name="fuck" hidden="1">{"by departments",#N/A,TRUE,"FORECAST";"cap_headcount",#N/A,TRUE,"FORECAST";"summary",#N/A,TRUE,"FORECAST"}</definedName>
    <definedName name="fuckme" hidden="1">{"SUMMARY",#N/A,TRUE,"SUMMARY";"compare",#N/A,TRUE,"Vs. Bus Plan";"ratios",#N/A,TRUE,"Ratios";"REVENUE",#N/A,TRUE,"Revenue";"expenses",#N/A,TRUE,"1996 budget";"payroll",#N/A,TRUE,"Payroll"}</definedName>
    <definedName name="fuel" localSheetId="9" hidden="1">#REF!</definedName>
    <definedName name="fuffuy" hidden="1">{#N/A,#N/A,FALSE,"Cover";"outputs total",#N/A,FALSE,"Outputs"}</definedName>
    <definedName name="full1" hidden="1">{#N/A,#N/A,FALSE,"신규dep";#N/A,#N/A,FALSE,"신규dep-금형상각후";#N/A,#N/A,FALSE,"신규dep-연구비상각후";#N/A,#N/A,FALSE,"신규dep-기계,공구상각후"}</definedName>
    <definedName name="full1a" hidden="1">{#N/A,#N/A,FALSE,"신규dep";#N/A,#N/A,FALSE,"신규dep-금형상각후";#N/A,#N/A,FALSE,"신규dep-연구비상각후";#N/A,#N/A,FALSE,"신규dep-기계,공구상각후"}</definedName>
    <definedName name="fullmodel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llmodel2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llmodel3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n" hidden="1">{"Fall Print",#N/A,FALSE,"Fall";"Fall Flexed by Line Print",#N/A,FALSE,"Fall Flexed by Line";#N/A,#N/A,FALSE,"Flex"}</definedName>
    <definedName name="Function" localSheetId="9">#REF!</definedName>
    <definedName name="Function">[10]LOOKUP!$G$2:$H$15</definedName>
    <definedName name="Function_HK">#REF!</definedName>
    <definedName name="fundIV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ndiv1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yituy" hidden="1">#REF!</definedName>
    <definedName name="fvbgfchj" hidden="1">{"Valuation",#N/A,FALSE,"ProForma-ASPT"}</definedName>
    <definedName name="FVG" hidden="1">{#N/A,#N/A,FALSE,"Pharm";#N/A,#N/A,FALSE,"WWCM"}</definedName>
    <definedName name="fw" hidden="1">{#N/A,#N/A,FALSE,"Model";#N/A,#N/A,FALSE,"Gen Pts &amp; Rts 2000";#N/A,#N/A,FALSE,"AcqsAss";#N/A,#N/A,FALSE,"Acqs &amp; De Novos"}</definedName>
    <definedName name="fwap" hidden="1">{#N/A,#N/A,FALSE,"Allocation"}</definedName>
    <definedName name="fweep" hidden="1">{"OM Visits",#N/A,TRUE,"Optimal";"OM Dollars per Hour",#N/A,TRUE,"Optimal";"OM Hours per Visit",#N/A,TRUE,"Optimal";"OM Dollars per Visit",#N/A,TRUE,"Optimal";"OM Total Visits",#N/A,TRUE,"Optimal";"OM PMPM",#N/A,TRUE,"Optimal"}</definedName>
    <definedName name="fwef" localSheetId="9">Main.SAPF4Help()</definedName>
    <definedName name="FWEg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fx">1.254</definedName>
    <definedName name="FX_Act_AOP">#REF!</definedName>
    <definedName name="FX_Act_Pr_Cr">#REF!</definedName>
    <definedName name="fxdghsfgh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FY">2005</definedName>
    <definedName name="Fy.numbers" hidden="1">{"SUMMARY",#N/A,FALSE,"Summary"}</definedName>
    <definedName name="FY.Numbers2" hidden="1">{"SUMMARY",#N/A,FALSE,"Summary"}</definedName>
    <definedName name="FY_90_BS">#REF!</definedName>
    <definedName name="FY_DATE" hidden="1">"FY_DATE"</definedName>
    <definedName name="FY2015_approved" hidden="1">41943.4013773148</definedName>
    <definedName name="fyCoverDate">#REF!</definedName>
    <definedName name="FZCC" localSheetId="9" hidden="1">#REF!</definedName>
    <definedName name="FZCC" hidden="1">[4]Proforma!#REF!</definedName>
    <definedName name="ｇ" hidden="1">{"'下期集計（10.27迄・速報値）'!$Q$16"}</definedName>
    <definedName name="g_1">{"bs",#N/A,FALSE,"SCF"}</definedName>
    <definedName name="ga" hidden="1">{"NOPCAPEVA",#N/A,FALSE,"Nopat";"FCFCSTAR",#N/A,FALSE,"FCFVAL";"EVAVL",#N/A,FALSE,"EVAVAL";"LEASE",#N/A,FALSE,"OpLease"}</definedName>
    <definedName name="gaa" hidden="1">{"AnnInc",#N/A,TRUE,"Inc";"QtrInc1",#N/A,TRUE,"Inc";"Balance",#N/A,TRUE,"Bal";"Cflow",#N/A,TRUE,"Cash"}</definedName>
    <definedName name="gaga" hidden="1">{#N/A,#N/A,TRUE,"Cover";#N/A,#N/A,TRUE,"Header (ld)";#N/A,#N/A,TRUE,"T&amp;O By Region";#N/A,#N/A,TRUE,"Region Charts ";#N/A,#N/A,TRUE,"T&amp;O London";#N/A,#N/A,TRUE,"AD Report";#N/A,#N/A,TRUE,"Var by OU"}</definedName>
    <definedName name="GAIN_SALE_ASSETS" hidden="1">"GAIN_SALE_ASSETS"</definedName>
    <definedName name="gasf" hidden="1">{#N/A,#N/A,FALSE,"Model"}</definedName>
    <definedName name="Gasmodul">#REF!</definedName>
    <definedName name="gate" hidden="1">{#N/A,#N/A,FALSE,"INTERCONNECTION";#N/A,#N/A,FALSE,"INTERCONNECTION";#N/A,#N/A,FALSE,"NEWPRODUCTS";#N/A,#N/A,FALSE,"RATES";#N/A,#N/A,FALSE,"VAREXPL";#N/A,#N/A,FALSE,"INTERCONNECTION"}</definedName>
    <definedName name="gatevar" hidden="1">{#N/A,#N/A,FALSE,"INTERCONNECTION";#N/A,#N/A,FALSE,"INTERCONNECTION";#N/A,#N/A,FALSE,"NEWPRODUCTS";#N/A,#N/A,FALSE,"RATES";#N/A,#N/A,FALSE,"VAREXPL";#N/A,#N/A,FALSE,"INTERCONNECTION"}</definedName>
    <definedName name="GAVE_DIRECTORY" hidden="1">"N:\GAVE\MASTER\"</definedName>
    <definedName name="gb" hidden="1">{"'Cost Centers'!$A$1:$P$373"}</definedName>
    <definedName name="GBHJ" hidden="1">{#N/A,#N/A,FALSE,"Calc";#N/A,#N/A,FALSE,"Sensitivity";#N/A,#N/A,FALSE,"LT Earn.Dil.";#N/A,#N/A,FALSE,"Dil. AVP"}</definedName>
    <definedName name="GBHJ_1" hidden="1">{#N/A,#N/A,FALSE,"Calc";#N/A,#N/A,FALSE,"Sensitivity";#N/A,#N/A,FALSE,"LT Earn.Dil.";#N/A,#N/A,FALSE,"Dil. AVP"}</definedName>
    <definedName name="gbp">#REF!</definedName>
    <definedName name="GBP_AK">!#REF!</definedName>
    <definedName name="GBP_VJ">!#REF!</definedName>
    <definedName name="GBP_VM">!#REF!</definedName>
    <definedName name="gd" hidden="1">{"'下期集計（10.27迄・速報値）'!$Q$16"}</definedName>
    <definedName name="gda" hidden="1">{"'下期集計（10.27迄・速報値）'!$Q$16"}</definedName>
    <definedName name="gdfgdf" hidden="1">{#N/A,#N/A,FALSE,"Pharm";#N/A,#N/A,FALSE,"WWCM"}</definedName>
    <definedName name="gdfs" hidden="1">{#N/A,#N/A,FALSE,"Projections";#N/A,#N/A,FALSE,"Multiples Valuation";#N/A,#N/A,FALSE,"LBO";#N/A,#N/A,FALSE,"Multiples_Sensitivity";#N/A,#N/A,FALSE,"Summary"}</definedName>
    <definedName name="gdgd" hidden="1">{#N/A,#N/A,FALSE,"Calc";#N/A,#N/A,FALSE,"Sensitivity";#N/A,#N/A,FALSE,"LT Earn.Dil.";#N/A,#N/A,FALSE,"Dil. AVP"}</definedName>
    <definedName name="gdsa" hidden="1">{"'下期集計（10.27迄・速報値）'!$Q$16"}</definedName>
    <definedName name="gdsfg" hidden="1">{#N/A,#N/A,TRUE,"Cover sheet";#N/A,#N/A,TRUE,"INPUTS";#N/A,#N/A,TRUE,"OUTPUTS";#N/A,#N/A,TRUE,"VALUATION"}</definedName>
    <definedName name="ge" hidden="1">{"Results Worksheets",#N/A,FALSE,"RESULTS"}</definedName>
    <definedName name="gea" hidden="1">{"NOPCAPEVA",#N/A,FALSE,"Nopat";"FCFCSTAR",#N/A,FALSE,"FCFVAL";"EVAVL",#N/A,FALSE,"EVAVAL";"LEASE",#N/A,FALSE,"OpLease"}</definedName>
    <definedName name="geaeadd" hidden="1">{"AnnInc",#N/A,TRUE,"Inc";"QtrInc1",#N/A,TRUE,"Inc";"Balance",#N/A,TRUE,"Bal";"Cflow",#N/A,TRUE,"Cash"}</definedName>
    <definedName name="geda" hidden="1">{"AnnInc",#N/A,TRUE,"Inc";"QtrInc1",#N/A,TRUE,"Inc";"Balance",#N/A,TRUE,"Bal";"Cflow",#N/A,TRUE,"Cash"}</definedName>
    <definedName name="GeelCapexFcs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neralTransProcPerc">#REF!</definedName>
    <definedName name="Genesys" hidden="1">{"'comite'!$A$9:$G$44","'comite'!$A$1:$G$6"}</definedName>
    <definedName name="george" hidden="1">{"prt_wksht",#N/A,FALSE,"Sheet1"}</definedName>
    <definedName name="Germany">#REF!</definedName>
    <definedName name="Germany_HMX">#REF!</definedName>
    <definedName name="Germany_Total">#REF!</definedName>
    <definedName name="gerzzutz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esaa" hidden="1">{"NOPCAPEVA",#N/A,FALSE,"Nopat";"FCFCSTAR",#N/A,FALSE,"FCFVAL";"EVAVL",#N/A,FALSE,"EVAVAL";"LEASE",#N/A,FALSE,"OpLease"}</definedName>
    <definedName name="Gesellschaft">#REF!</definedName>
    <definedName name="Gesellschaft1">#REF!</definedName>
    <definedName name="Gesellschaft2">#REF!</definedName>
    <definedName name="geww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gf">!#REF!</definedName>
    <definedName name="gfae" hidden="1">{"NOPCAPEVA",#N/A,FALSE,"Nopat";"FCFCSTAR",#N/A,FALSE,"FCFVAL";"EVAVL",#N/A,FALSE,"EVAVAL";"LEASE",#N/A,FALSE,"OpLease"}</definedName>
    <definedName name="gfd" hidden="1">{"FCB_ALL",#N/A,FALSE,"FCB";"GREY_ALL",#N/A,FALSE,"GREY"}</definedName>
    <definedName name="gfdgdg">!#REF!</definedName>
    <definedName name="gfdgfdg">!#REF!</definedName>
    <definedName name="gfdgjgh">!#REF!</definedName>
    <definedName name="gfdhgdhytgd" hidden="1">{"pg1",#N/A,FALSE,"combined income statement";"pg2",#N/A,FALSE,"combined income statement";"pg3",#N/A,FALSE,"combined income statement";"pg4",#N/A,FALSE,"combined income statement";"pg5",#N/A,FALSE,"combined income statement"}</definedName>
    <definedName name="gfdjhjh" hidden="1">{#N/A,#N/A,FALSE,"Pharm";#N/A,#N/A,FALSE,"WWCM"}</definedName>
    <definedName name="gffyuf" hidden="1">{#N/A,#N/A,FALSE,"Aging Summary";#N/A,#N/A,FALSE,"Ratio Analysis";#N/A,#N/A,FALSE,"Test 120 Day Accts";#N/A,#N/A,FALSE,"Tickmarks"}</definedName>
    <definedName name="gfg" hidden="1">{#N/A,#N/A,FALSE,"Projections";#N/A,#N/A,FALSE,"Multiples Valuation";#N/A,#N/A,FALSE,"LBO";#N/A,#N/A,FALSE,"Multiples_Sensitivity";#N/A,#N/A,FALSE,"Summary"}</definedName>
    <definedName name="gfgfgfgf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gfh">{"up stand alones",#N/A,FALSE,"Acquiror"}</definedName>
    <definedName name="gfhä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hhfg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gfhser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ie" hidden="1">{"bs",#N/A,FALSE,"SCF"}</definedName>
    <definedName name="gfj">!#REF!</definedName>
    <definedName name="gfjfj">!#REF!</definedName>
    <definedName name="gfjud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s" hidden="1">{"NOPCAPEVA",#N/A,FALSE,"Nopat";"FCFCSTAR",#N/A,FALSE,"FCFVAL";"EVAVL",#N/A,FALSE,"EVAVAL";"LEASE",#N/A,FALSE,"OpLease"}</definedName>
    <definedName name="gfsd" hidden="1">{"consolidated",#N/A,FALSE,"Sheet1";"cms",#N/A,FALSE,"Sheet1";"fse",#N/A,FALSE,"Sheet1"}</definedName>
    <definedName name="gfsda">!#REF!</definedName>
    <definedName name="GG" localSheetId="9" hidden="1">#REF!</definedName>
    <definedName name="GG" hidden="1">[4]Proforma!#REF!</definedName>
    <definedName name="gg_1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f_1" hidden="1">{"comps",#N/A,FALSE,"comps";"notes",#N/A,FALSE,"comps"}</definedName>
    <definedName name="ggg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ggg_2" hidden="1">{#N/A,#N/A,FALSE,"Aging Summary";#N/A,#N/A,FALSE,"Ratio Analysis";#N/A,#N/A,FALSE,"Test 120 Day Accts";#N/A,#N/A,FALSE,"Tickmarks"}</definedName>
    <definedName name="ggg_3" hidden="1">{#N/A,#N/A,FALSE,"Aging Summary";#N/A,#N/A,FALSE,"Ratio Analysis";#N/A,#N/A,FALSE,"Test 120 Day Accts";#N/A,#N/A,FALSE,"Tickmarks"}</definedName>
    <definedName name="gggg">!#REF!</definedName>
    <definedName name="ggggdd" hidden="1">{"prt_jev",#N/A,FALSE,"Sheet1"}</definedName>
    <definedName name="ggggg" hidden="1">{"Funding",#N/A,FALSE,"Funding"}</definedName>
    <definedName name="GGGGGG" hidden="1">{#N/A,#N/A,FALSE,"ATIVO";#N/A,#N/A,FALSE,"PASSIVO";#N/A,#N/A,FALSE,"L&amp;P";#N/A,#N/A,FALSE,"INTEREST";#N/A,#N/A,FALSE,"IRDIFERIDO"}</definedName>
    <definedName name="ggggggggggggggggggggggggggg" hidden="1">{"ASSETS",#N/A,FALSE,"BALANCE SHEET";"LIABILITIES",#N/A,FALSE,"BALANCE SHEET"}</definedName>
    <definedName name="ggggggggggggggggggggggggggggggggggggggggggggggggg">#REF!</definedName>
    <definedName name="ggs">!#REF!</definedName>
    <definedName name="gh" hidden="1">{#N/A,#N/A,FALSE,"DCF Summary";#N/A,#N/A,FALSE,"Casema";#N/A,#N/A,FALSE,"Casema NoTel";#N/A,#N/A,FALSE,"UK";#N/A,#N/A,FALSE,"RCF";#N/A,#N/A,FALSE,"Intercable CZ";#N/A,#N/A,FALSE,"Interkabel P"}</definedName>
    <definedName name="gh2_PIPE" hidden="1">{"'100'!$A$1:$M$83"}</definedName>
    <definedName name="gha" hidden="1">{"NOPCAPEVA",#N/A,FALSE,"Nopat";"FCFCSTAR",#N/A,FALSE,"FCFVAL";"EVAVL",#N/A,FALSE,"EVAVAL";"LEASE",#N/A,FALSE,"OpLease"}</definedName>
    <definedName name="ghd" hidden="1">{#N/A,#N/A,FALSE,"Aging Summary";#N/A,#N/A,FALSE,"Ratio Analysis";#N/A,#N/A,FALSE,"Test 120 Day Accts";#N/A,#N/A,FALSE,"Tickmarks"}</definedName>
    <definedName name="ghd_2" hidden="1">{#N/A,#N/A,FALSE,"Aging Summary";#N/A,#N/A,FALSE,"Ratio Analysis";#N/A,#N/A,FALSE,"Test 120 Day Accts";#N/A,#N/A,FALSE,"Tickmarks"}</definedName>
    <definedName name="ghd_3" hidden="1">{#N/A,#N/A,FALSE,"Aging Summary";#N/A,#N/A,FALSE,"Ratio Analysis";#N/A,#N/A,FALSE,"Test 120 Day Accts";#N/A,#N/A,FALSE,"Tickmarks"}</definedName>
    <definedName name="ghdfhd" hidden="1">{"EDEL",#N/A,FALSE,"EDEL"}</definedName>
    <definedName name="ghdfhd_1" hidden="1">{"EDEL",#N/A,FALSE,"EDEL"}</definedName>
    <definedName name="ghe" hidden="1">{"Headcount Worksheet",#N/A,FALSE,"HEADCOUNT"}</definedName>
    <definedName name="ghefjig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err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ghft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ghgfhgf">!#REF!</definedName>
    <definedName name="ghgfhvbn">!#REF!</definedName>
    <definedName name="ghhg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hj" hidden="1">{#N/A,#N/A,TRUE,"Config1";#N/A,#N/A,TRUE,"Config2";#N/A,#N/A,TRUE,"Config3";#N/A,#N/A,TRUE,"Config4";#N/A,#N/A,TRUE,"Config5";#N/A,#N/A,TRUE,"Config6";#N/A,#N/A,TRUE,"Config7"}</definedName>
    <definedName name="ghhj_1" hidden="1">{#N/A,#N/A,TRUE,"Config1";#N/A,#N/A,TRUE,"Config2";#N/A,#N/A,TRUE,"Config3";#N/A,#N/A,TRUE,"Config4";#N/A,#N/A,TRUE,"Config5";#N/A,#N/A,TRUE,"Config6";#N/A,#N/A,TRUE,"Config7"}</definedName>
    <definedName name="ghj" hidden="1">{#N/A,#N/A,TRUE,"Config1";#N/A,#N/A,TRUE,"Config2";#N/A,#N/A,TRUE,"Config3";#N/A,#N/A,TRUE,"Config4";#N/A,#N/A,TRUE,"Config5";#N/A,#N/A,TRUE,"Config6";#N/A,#N/A,TRUE,"Config7"}</definedName>
    <definedName name="ghj_1" hidden="1">{#N/A,#N/A,TRUE,"Config1";#N/A,#N/A,TRUE,"Config2";#N/A,#N/A,TRUE,"Config3";#N/A,#N/A,TRUE,"Config4";#N/A,#N/A,TRUE,"Config5";#N/A,#N/A,TRUE,"Config6";#N/A,#N/A,TRUE,"Config7"}</definedName>
    <definedName name="ghjfg" hidden="1">{#N/A,#N/A,TRUE,"ALLL";#N/A,#N/A,TRUE,"DEL";#N/A,#N/A,TRUE,"Reserve Analysis";#N/A,#N/A,TRUE,"C_OFF HISTORY";#N/A,#N/A,TRUE,"ALLL_QTR";#N/A,#N/A,TRUE,"HEA_M";#N/A,#N/A,TRUE,"BL_DET";#N/A,#N/A,TRUE,"3YRS+";#N/A,#N/A,TRUE,"CONSTR_DET"}</definedName>
    <definedName name="ghjg" hidden="1">{#N/A,#N/A,TRUE,"PLANT";#N/A,#N/A,TRUE,"BG 9011 Lamps";#N/A,#N/A,TRUE,"BG 9013 Automotive";#N/A,#N/A,TRUE,"Components"}</definedName>
    <definedName name="ghjggjh" hidden="1">{#N/A,#N/A,FALSE,"Pharm";#N/A,#N/A,FALSE,"WWCM"}</definedName>
    <definedName name="ghjghj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h">!#REF!</definedName>
    <definedName name="ghjhh">!#REF!</definedName>
    <definedName name="ghjhj">!#REF!</definedName>
    <definedName name="ghjizu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kg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kgi7zu">!#REF!</definedName>
    <definedName name="ghjlo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ghjum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yt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hkb" hidden="1">{#N/A,#N/A,FALSE,"Aging Summary";#N/A,#N/A,FALSE,"Ratio Analysis";#N/A,#N/A,FALSE,"Test 120 Day Accts";#N/A,#N/A,FALSE,"Tickmarks"}</definedName>
    <definedName name="ghkzre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vbhjgf">!#REF!</definedName>
    <definedName name="ghvbnfz">!#REF!</definedName>
    <definedName name="Gifts" hidden="1">{#N/A,#N/A,TRUE,"Regions"}</definedName>
    <definedName name="gigi">!#REF!</definedName>
    <definedName name="GJ">1999</definedName>
    <definedName name="gjg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kf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ktuit">!#REF!</definedName>
    <definedName name="gjust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v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jv_1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k" hidden="1">{"incomemth",#N/A,TRUE,"forecast00";"incomepercentmth",#N/A,TRUE,"forecast00";"balancemth",#N/A,TRUE,"forecast00";"cashmth",#N/A,TRUE,"forecast00";"covenantmth",#N/A,TRUE,"forecast00"}</definedName>
    <definedName name="gkj" hidden="1">{"'WS Sales by Rep'!$A$24:$L$46"}</definedName>
    <definedName name="gkn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ljghjlghj" hidden="1">#REF!</definedName>
    <definedName name="glob3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glob3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Global1" hidden="1">{#N/A,#N/A,FALSE,"Pharm";#N/A,#N/A,FALSE,"WWCM"}</definedName>
    <definedName name="GLRAccumulatedDepreciation">#REF!</definedName>
    <definedName name="GLRAdmissionsIncome">#REF!</definedName>
    <definedName name="GLRAttendeesBettingPercentage">#REF!</definedName>
    <definedName name="GLRAttendeesBettingPercentageIn">#REF!</definedName>
    <definedName name="GLRAuditCheckBS">#REF!</definedName>
    <definedName name="GLRAverageAttendance">#REF!</definedName>
    <definedName name="GLRAverageAttendanceIn">#REF!</definedName>
    <definedName name="GLRAvgePrizeMoney">#REF!</definedName>
    <definedName name="GLRAvgePrizeMoneyIn">#REF!</definedName>
    <definedName name="GLRAvgeRestaurantCost">#REF!</definedName>
    <definedName name="GLRAvgeRestaurantCostIn">#REF!</definedName>
    <definedName name="GLRAvgeRestaurantSpend">#REF!</definedName>
    <definedName name="GLRAvgeRestaurantSpendIn">#REF!</definedName>
    <definedName name="GLRBalancingItem">#REF!</definedName>
    <definedName name="GLRBettingIncome">#REF!</definedName>
    <definedName name="GLRBettingIncomeDebtorCalc">#REF!</definedName>
    <definedName name="GLRBettingMarginOverseasBets">#REF!</definedName>
    <definedName name="GLRBettingMarginOverseasBetsIn">#REF!</definedName>
    <definedName name="GLRBettingMarginTelephone">#REF!</definedName>
    <definedName name="GLRBettingMarginTelephoneIn">#REF!</definedName>
    <definedName name="GLRBettingMargTerminals">#REF!</definedName>
    <definedName name="GLRBettingMargTerminalsIn">#REF!</definedName>
    <definedName name="GLRBettingMargUKShops">#REF!</definedName>
    <definedName name="GLRBettingMargUKShopsIn">#REF!</definedName>
    <definedName name="GLRBettingProfitTerminals">#REF!</definedName>
    <definedName name="GLRBettingSpendTerminals">#REF!</definedName>
    <definedName name="GLRBettingSpendTerminalsIn">#REF!</definedName>
    <definedName name="GLRBuildingsAccumDepn">#REF!</definedName>
    <definedName name="GLRBuildingsCapex">#REF!</definedName>
    <definedName name="GLRBuildingsCapexIn">#REF!</definedName>
    <definedName name="GLRBuildingsCummFA">#REF!</definedName>
    <definedName name="GLRBuildingsCummFAToRemove">#REF!</definedName>
    <definedName name="GLRBuildingsDepnCharge">#REF!</definedName>
    <definedName name="GLRBuildingsFAToDeprec">#REF!</definedName>
    <definedName name="GLRBuildingsFixedAssets">#REF!</definedName>
    <definedName name="GLRBuildingsNBV">#REF!</definedName>
    <definedName name="GLRBuildingsUsefulLife">#REF!</definedName>
    <definedName name="GLRCapexCalc">#REF!</definedName>
    <definedName name="GLRCarsAccumDepn">#REF!</definedName>
    <definedName name="GLRCarsCapex">#REF!</definedName>
    <definedName name="GLRCarsCapexIn">#REF!</definedName>
    <definedName name="GLRCarsCummFA">#REF!</definedName>
    <definedName name="GLRCarsCummFAToRemove">#REF!</definedName>
    <definedName name="GLRCarsDepnCharge">#REF!</definedName>
    <definedName name="GLRCarsFAToDeprec">#REF!</definedName>
    <definedName name="GLRCarsFixedAssets">#REF!</definedName>
    <definedName name="GLRCarsNBV">#REF!</definedName>
    <definedName name="GLRCarsUsefulLife">#REF!</definedName>
    <definedName name="GLRCash">#REF!</definedName>
    <definedName name="GLRCateringBarCafeCarCosts">#REF!</definedName>
    <definedName name="GLRCateringBarCafeCarIn">#REF!</definedName>
    <definedName name="GLRCateringBarCafeExpensesCosts">#REF!</definedName>
    <definedName name="GLRCateringBarCafeFTEIn">#REF!</definedName>
    <definedName name="GLRCateringBarCafeMonthlySalary">#REF!</definedName>
    <definedName name="GLRCateringBarCafeNewEmp">#REF!</definedName>
    <definedName name="GLRCateringBarCafeNHIPensionCosts">#REF!</definedName>
    <definedName name="GLRCateringBarCafePTCarCosts">#REF!</definedName>
    <definedName name="GLRCateringBarCafePTCarIn">#REF!</definedName>
    <definedName name="GLRCateringBarCafePTExpensesCosts">#REF!</definedName>
    <definedName name="GLRCateringBarCafePTFTEIn">#REF!</definedName>
    <definedName name="GLRCateringBarCafePTMonthlySalary">#REF!</definedName>
    <definedName name="GLRCateringBarCafePTNewEmp">#REF!</definedName>
    <definedName name="GLRCateringBarCafePTNHIPensionCosts">#REF!</definedName>
    <definedName name="GLRCateringBarCafePTRecruitmentCosts">#REF!</definedName>
    <definedName name="GLRCateringBarCafePTSalaryCosts">#REF!</definedName>
    <definedName name="GLRCateringBarCafePTSalaryIn">#REF!</definedName>
    <definedName name="GLRCateringBarCafePTSalBenCosts">#REF!</definedName>
    <definedName name="GLRCateringBarCafeRecruitmentCosts">#REF!</definedName>
    <definedName name="GLRCateringBarCafeSalaryCosts">#REF!</definedName>
    <definedName name="GLRCateringBarCafeSalaryIn">#REF!</definedName>
    <definedName name="GLRCateringBarCafeSalBenCosts">#REF!</definedName>
    <definedName name="GLRCateringChefsCarCosts">#REF!</definedName>
    <definedName name="GLRCateringChefsCarIn">#REF!</definedName>
    <definedName name="GLRCateringChefsExpensesCosts">#REF!</definedName>
    <definedName name="GLRCateringChefsFTEIn">#REF!</definedName>
    <definedName name="GLRCateringChefsMonthlySalary">#REF!</definedName>
    <definedName name="GLRCateringChefsNewEmp">#REF!</definedName>
    <definedName name="GLRCateringChefsNHIPensionCosts">#REF!</definedName>
    <definedName name="GLRCateringChefsRecruitmentCosts">#REF!</definedName>
    <definedName name="GLRCateringChefsSalaryCosts">#REF!</definedName>
    <definedName name="GLRCateringChefsSalaryIn">#REF!</definedName>
    <definedName name="GLRCateringChefsSalBenCosts">#REF!</definedName>
    <definedName name="GLRCateringCost">#REF!</definedName>
    <definedName name="GLRCateringDaysOpen">#REF!</definedName>
    <definedName name="GLRCateringDebtorDaysDifference">#REF!</definedName>
    <definedName name="GLRCateringDebtorDaysIn">#REF!</definedName>
    <definedName name="GLRCateringDebtorFractionMonth">#REF!</definedName>
    <definedName name="GLRCateringDebtors">#REF!</definedName>
    <definedName name="GLRCateringDebtorsIncompleteMonth">#REF!</definedName>
    <definedName name="GLRCateringDebtorStartDate">#REF!</definedName>
    <definedName name="GLRCateringDebtorsTurnoverFraction">#REF!</definedName>
    <definedName name="GLRCateringDirectStaff">#REF!</definedName>
    <definedName name="GLRCateringDirectTaxBenCosts">#REF!</definedName>
    <definedName name="GLRCateringFloorSpace">#REF!</definedName>
    <definedName name="GLRCateringFloorSpaceIn">#REF!</definedName>
    <definedName name="GLRCateringMgrCarCosts">#REF!</definedName>
    <definedName name="GLRCateringMgrCarIn">#REF!</definedName>
    <definedName name="GLRCateringMgrExpensesCosts">#REF!</definedName>
    <definedName name="GLRCateringMgrFTEIn">#REF!</definedName>
    <definedName name="GLRCateringMgrMonthlySalary">#REF!</definedName>
    <definedName name="GLRCateringMgrNewEmp">#REF!</definedName>
    <definedName name="GLRCateringMgrNHIPensionCosts">#REF!</definedName>
    <definedName name="GLRCateringMgrRecruitmentCosts">#REF!</definedName>
    <definedName name="GLRCateringMgrSalaryCosts">#REF!</definedName>
    <definedName name="GLRCateringMgrSalaryIn">#REF!</definedName>
    <definedName name="GLRCateringMgrSalBenCosts">#REF!</definedName>
    <definedName name="GLRCateringMonthlyCarCostIn">#REF!</definedName>
    <definedName name="GLRCateringNHIPensionIn">#REF!</definedName>
    <definedName name="GLRCateringOtherDirectCosts">#REF!</definedName>
    <definedName name="GLRCateringOtherDirectCostsIn">#REF!</definedName>
    <definedName name="GLRCateringOtherPTCarCosts">#REF!</definedName>
    <definedName name="GLRCateringOtherPTCarIn">#REF!</definedName>
    <definedName name="GLRCateringOtherPTExpensesCosts">#REF!</definedName>
    <definedName name="GLRCateringOtherPTFTEIn">#REF!</definedName>
    <definedName name="GLRCateringOtherPTMonthlySalary">#REF!</definedName>
    <definedName name="GLRCateringOtherPTNewEmp">#REF!</definedName>
    <definedName name="GLRCateringOtherPTNHIPensionCosts">#REF!</definedName>
    <definedName name="GLRCateringOtherPTRecruitmentCosts">#REF!</definedName>
    <definedName name="GLRCateringOtherPTSalaryCosts">#REF!</definedName>
    <definedName name="GLRCateringOtherPTSalaryIn">#REF!</definedName>
    <definedName name="GLRCateringOtherPTSalBenCosts">#REF!</definedName>
    <definedName name="GLRCateringRecruitmentIn">#REF!</definedName>
    <definedName name="GLRCateringRentalMask">#REF!</definedName>
    <definedName name="GLRCateringRentalOption">#REF!</definedName>
    <definedName name="GLRCateringRentalOptionIn">#REF!</definedName>
    <definedName name="GLRCateringRentRate">#REF!</definedName>
    <definedName name="GLRCateringRentRateIn">#REF!</definedName>
    <definedName name="GLRCateringRevenue">#REF!</definedName>
    <definedName name="GLRCateringRevenueDebtorCalc">#REF!</definedName>
    <definedName name="GLRCateringRevenueMask">#REF!</definedName>
    <definedName name="GLRCateringsDebtorDays">#REF!</definedName>
    <definedName name="GLRCateringSpaceRental">#REF!</definedName>
    <definedName name="GLRCateringSponsorship">#REF!</definedName>
    <definedName name="GLRCateringSponsorshipIn">#REF!</definedName>
    <definedName name="GLRCateringStaffExpensesIn">#REF!</definedName>
    <definedName name="GLRCateringStartDateIn">#REF!</definedName>
    <definedName name="GLRCateringWaitersCarCosts">#REF!</definedName>
    <definedName name="GLRCateringWaitersCarIn">#REF!</definedName>
    <definedName name="GLRCateringWaitersExpensesCosts">#REF!</definedName>
    <definedName name="GLRCateringWaitersFTEIn">#REF!</definedName>
    <definedName name="GLRCateringWaitersMonthlySalary">#REF!</definedName>
    <definedName name="GLRCateringWaitersNewEmp">#REF!</definedName>
    <definedName name="GLRCateringWaitersNHIPensionCosts">#REF!</definedName>
    <definedName name="GLRCateringWaitersPTCarCosts">#REF!</definedName>
    <definedName name="GLRCateringWaitersPTCarIn">#REF!</definedName>
    <definedName name="GLRCateringWaitersPTExpensesCosts">#REF!</definedName>
    <definedName name="GLRCateringWaitersPTFTEIn">#REF!</definedName>
    <definedName name="GLRCateringWaitersPTMonthlySalary">#REF!</definedName>
    <definedName name="GLRCateringWaitersPTNewEmp">#REF!</definedName>
    <definedName name="GLRCateringWaitersPTNHIPensionCosts">#REF!</definedName>
    <definedName name="GLRCateringWaitersPTRecruitmentCosts">#REF!</definedName>
    <definedName name="GLRCateringWaitersPTSalaryCosts">#REF!</definedName>
    <definedName name="GLRCateringWaitersPTSalaryIn">#REF!</definedName>
    <definedName name="GLRCateringWaitersPTSalBenCosts">#REF!</definedName>
    <definedName name="GLRCateringWaitersRecruitmentCosts">#REF!</definedName>
    <definedName name="GLRCateringWaitersSalaryCosts">#REF!</definedName>
    <definedName name="GLRCateringWaitersSalaryIn">#REF!</definedName>
    <definedName name="GLRCateringWaitersSalBenCosts">#REF!</definedName>
    <definedName name="GLRClosingCash">#REF!</definedName>
    <definedName name="GLRClosingCreditors">#REF!</definedName>
    <definedName name="GLRClosingDebtors">#REF!</definedName>
    <definedName name="GLRClosingDeferredIncome">#REF!</definedName>
    <definedName name="GLRClosingOtherCurrentAssets">#REF!</definedName>
    <definedName name="GLRClosingOtherCurrentLiabilities">#REF!</definedName>
    <definedName name="GLRClosingPrepayments">#REF!</definedName>
    <definedName name="GLRCommentator">#REF!</definedName>
    <definedName name="GLRCommentatorIn">#REF!</definedName>
    <definedName name="GLRConfAVAsstCarCosts">#REF!</definedName>
    <definedName name="GLRConfAVAsstCarIn">#REF!</definedName>
    <definedName name="GLRConfAVAsstExpensesCosts">#REF!</definedName>
    <definedName name="GLRConfAVAsstFTEIn">#REF!</definedName>
    <definedName name="GLRConfAVAsstMonthlySalary">#REF!</definedName>
    <definedName name="GLRConfAVAsstNewEmp">#REF!</definedName>
    <definedName name="GLRConfAVAsstNHIPensionCosts">#REF!</definedName>
    <definedName name="GLRConfAVAsstRecruitmentCosts">#REF!</definedName>
    <definedName name="GLRConfAVAsstSalaryCosts">#REF!</definedName>
    <definedName name="GLRConfAVAsstSalaryIn">#REF!</definedName>
    <definedName name="GLRConfAVAsstSalBenCosts">#REF!</definedName>
    <definedName name="GLRConfDirectStaff">#REF!</definedName>
    <definedName name="GLRConfDirectTaxBenCosts">#REF!</definedName>
    <definedName name="GLRConferenceCosts">#REF!</definedName>
    <definedName name="GLRConferenceDebtorDaysDifference">#REF!</definedName>
    <definedName name="GLRConferenceDebtorFractionMonth">#REF!</definedName>
    <definedName name="GLRConferenceDebtors">#REF!</definedName>
    <definedName name="GLRConferenceDebtorsIncompleteMonth">#REF!</definedName>
    <definedName name="GLRConferenceDebtorStartDate">#REF!</definedName>
    <definedName name="GLRConferenceDebtorsTurnoverFraction">#REF!</definedName>
    <definedName name="GLRConferenceFloorSpaceIn">#REF!</definedName>
    <definedName name="GLRConferenceRentalOptionIn">#REF!</definedName>
    <definedName name="GLRConferenceRentRateIn">#REF!</definedName>
    <definedName name="GLRConferenceRevenue">#REF!</definedName>
    <definedName name="GLRConferenceRevenueDebtorCalc">#REF!</definedName>
    <definedName name="GLRConferencesDebtorDays">#REF!</definedName>
    <definedName name="GLRConferencesDebtorDaysIn">#REF!</definedName>
    <definedName name="GLRConferencesFloorSpace">#REF!</definedName>
    <definedName name="GLRConferenceSponsorship">#REF!</definedName>
    <definedName name="GLRConferenceSponsorshipIn">#REF!</definedName>
    <definedName name="GLRConferencesRentalMask">#REF!</definedName>
    <definedName name="GLRConferencesRentalOption">#REF!</definedName>
    <definedName name="GLRConferencesRentRate">#REF!</definedName>
    <definedName name="GLRConferencesRevenueMask">#REF!</definedName>
    <definedName name="GLRConferencesSpaceRental">#REF!</definedName>
    <definedName name="GLRConferencesStartDateIn">#REF!</definedName>
    <definedName name="GLRConfMgrCarCosts">#REF!</definedName>
    <definedName name="GLRConfMgrCarIn">#REF!</definedName>
    <definedName name="GLRConfMgrExpensesCosts">#REF!</definedName>
    <definedName name="GLRConfMgrFTEIn">#REF!</definedName>
    <definedName name="GLRConfMgrMonthlySalary">#REF!</definedName>
    <definedName name="GLRConfMgrNewEmp">#REF!</definedName>
    <definedName name="GLRConfMgrNHIPensionCosts">#REF!</definedName>
    <definedName name="GLRConfMgrRecruitmentCosts">#REF!</definedName>
    <definedName name="GLRConfMgrSalaryCosts">#REF!</definedName>
    <definedName name="GLRConfMgrSalaryIn">#REF!</definedName>
    <definedName name="GLRConfMgrSalBenCosts">#REF!</definedName>
    <definedName name="GLRConfMonthlyCarCostIn">#REF!</definedName>
    <definedName name="GLRConfNHIPensionIn">#REF!</definedName>
    <definedName name="GLRConfRecepCarCosts">#REF!</definedName>
    <definedName name="GLRConfRecepCarIn">#REF!</definedName>
    <definedName name="GLRConfRecepExpensesCosts">#REF!</definedName>
    <definedName name="GLRConfRecepFTEIn">#REF!</definedName>
    <definedName name="GLRConfRecepMonthlySalary">#REF!</definedName>
    <definedName name="GLRConfRecepNewEmp">#REF!</definedName>
    <definedName name="GLRConfRecepNHIPensionCosts">#REF!</definedName>
    <definedName name="GLRConfRecepRecruitmentCosts">#REF!</definedName>
    <definedName name="GLRConfRecepSalaryCosts">#REF!</definedName>
    <definedName name="GLRConfRecepSalaryIn">#REF!</definedName>
    <definedName name="GLRConfRecepSalBenCosts">#REF!</definedName>
    <definedName name="GLRConfRecruitmentIn">#REF!</definedName>
    <definedName name="GLRConfStaffExpensesIn">#REF!</definedName>
    <definedName name="GLRCostOfPrizeMoney">#REF!</definedName>
    <definedName name="GLRCostOfPurhcasingHorses">#REF!</definedName>
    <definedName name="GLRCostOfRaceDay">#REF!</definedName>
    <definedName name="GLRCostOfSalesRaceDay">#REF!</definedName>
    <definedName name="GLRCostOsSalesHorses">#REF!</definedName>
    <definedName name="GLRCostsOutdoorEvents">#REF!</definedName>
    <definedName name="GLRCostsOutdoorEventsIn">#REF!</definedName>
    <definedName name="GLRCreditors">#REF!</definedName>
    <definedName name="GLRCreditorsMovement">#REF!</definedName>
    <definedName name="GLRCurrentLiabExcludingOD">#REF!</definedName>
    <definedName name="GLRDebtorsMovement">#REF!</definedName>
    <definedName name="GLRDeferredIncome">#REF!</definedName>
    <definedName name="GLRDeferredIncomeIn">#REF!</definedName>
    <definedName name="GLRDeferredIncomeMovement">#REF!</definedName>
    <definedName name="GLRDepnRateBuildings">#REF!</definedName>
    <definedName name="GLRDepnRateBuildingsIn">#REF!</definedName>
    <definedName name="GLRDepnRateCars">#REF!</definedName>
    <definedName name="GLRDepnRateCarsIn">#REF!</definedName>
    <definedName name="GLRDepnRateFitness">#REF!</definedName>
    <definedName name="GLRDepnRateFitnessIn">#REF!</definedName>
    <definedName name="GLRDepnRateOther">#REF!</definedName>
    <definedName name="GLRDepnRateOtherIn">#REF!</definedName>
    <definedName name="GLRDepnRateRacing">#REF!</definedName>
    <definedName name="GLRDepnRateRacingIn">#REF!</definedName>
    <definedName name="GLRDepnRateTerminals">#REF!</definedName>
    <definedName name="GLRDepnRateTerminalsIn">#REF!</definedName>
    <definedName name="GLRDepreciation">#REF!</definedName>
    <definedName name="GLRDepreciationCalc">#REF!</definedName>
    <definedName name="GLRDirectConferenceCosts">#REF!</definedName>
    <definedName name="GLRDirectConferenceCostsIn">#REF!</definedName>
    <definedName name="GLRDirectCosts">#REF!</definedName>
    <definedName name="GLRDirectCostsCreditorCalc">#REF!</definedName>
    <definedName name="GLRDirectCostsGrassRacing">#REF!</definedName>
    <definedName name="GLRDirectCostsRacing">#REF!</definedName>
    <definedName name="GLRDirectCostsStandardRacing">#REF!</definedName>
    <definedName name="GLRDirectCreditorDays">#REF!</definedName>
    <definedName name="GLRDirectCreditorDaysIn">#REF!</definedName>
    <definedName name="GLRDirectCreditorsDaysDifference">#REF!</definedName>
    <definedName name="GLRDirectCreditorsFractionOfMonth">#REF!</definedName>
    <definedName name="GLRDirectCreditorsIncompleteMonth">#REF!</definedName>
    <definedName name="GLRDirectCreditorsPurchasesFraction">#REF!</definedName>
    <definedName name="GLRDirectCreditorsStartDate">#REF!</definedName>
    <definedName name="GLRDirectCredtiors">#REF!</definedName>
    <definedName name="GLREBIT">#REF!</definedName>
    <definedName name="GLREBITCalc">#REF!</definedName>
    <definedName name="GLREBITDA">#REF!</definedName>
    <definedName name="GLREntryFee">#REF!</definedName>
    <definedName name="GLREntryFeeIn">#REF!</definedName>
    <definedName name="GLREquity">#REF!</definedName>
    <definedName name="GLREquityRaised">#REF!</definedName>
    <definedName name="GLREquityRaisedCalc">#REF!</definedName>
    <definedName name="GLREquityRaisedIn">#REF!</definedName>
    <definedName name="GLREquityRedeemed">#REF!</definedName>
    <definedName name="GLREquityRedeemedCalc">#REF!</definedName>
    <definedName name="GLREquityRedeemedIn">#REF!</definedName>
    <definedName name="GLRFarrierCostIn">#REF!</definedName>
    <definedName name="GLRFeedIn">#REF!</definedName>
    <definedName name="GLRFitnessAccumDepn">#REF!</definedName>
    <definedName name="GLRFitnessAverageMembers">#REF!</definedName>
    <definedName name="GLRFitnessBeautyCarCosts">#REF!</definedName>
    <definedName name="GLRFitnessBeautyCarIn">#REF!</definedName>
    <definedName name="GLRFitnessBeautyExpensesCosts">#REF!</definedName>
    <definedName name="GLRFitnessBeautyFTEIn">#REF!</definedName>
    <definedName name="GLRFitnessBeautyMonthlySalary">#REF!</definedName>
    <definedName name="GLRFitnessBeautyNewEmp">#REF!</definedName>
    <definedName name="GLRFitnessBeautyNHIPensionsCosts">#REF!</definedName>
    <definedName name="GLRFitnessBeautyRecruitmentCosts">#REF!</definedName>
    <definedName name="GLRFitnessBeautySalaryCosts">#REF!</definedName>
    <definedName name="GLRFitnessBeautySalaryIn">#REF!</definedName>
    <definedName name="GLRFitnessBeautySalBenCosts">#REF!</definedName>
    <definedName name="GLRFitnessCancellations">#REF!</definedName>
    <definedName name="GLRFitnessCapex">#REF!</definedName>
    <definedName name="GLRFitnessCapexIn">#REF!</definedName>
    <definedName name="GLRFitnessClosingMembers">#REF!</definedName>
    <definedName name="GLRFitnessCummFA">#REF!</definedName>
    <definedName name="GLRFitnessCummFAToRemove">#REF!</definedName>
    <definedName name="GLRFitnessDepnCharge">#REF!</definedName>
    <definedName name="GLRFitnessDirectCosts">#REF!</definedName>
    <definedName name="GLRFitnessDirectStaff">#REF!</definedName>
    <definedName name="GLRFitnessDirectTaxBenCosts">#REF!</definedName>
    <definedName name="GLRFitnessFAToDeprec">#REF!</definedName>
    <definedName name="GLRFitnessFee">#REF!</definedName>
    <definedName name="GLRFitnessFeeIn">#REF!</definedName>
    <definedName name="GLRFitnessFitMgrCarCosts">#REF!</definedName>
    <definedName name="GLRFitnessFitMgrCarIn">#REF!</definedName>
    <definedName name="GLRFitnessFitMgrExpensesCosts">#REF!</definedName>
    <definedName name="GLRFitnessFitMgrFTEIn">#REF!</definedName>
    <definedName name="GLRFitnessFitMgrMonthlySalary">#REF!</definedName>
    <definedName name="GLRFitnessFitMgrNewEmp">#REF!</definedName>
    <definedName name="GLRFitnessFitMgrNHIPensionsCosts">#REF!</definedName>
    <definedName name="GLRFitnessFitMgrRecruitmentCosts">#REF!</definedName>
    <definedName name="GLRFitnessFitMgrSalaryCosts">#REF!</definedName>
    <definedName name="GLRFitnessFitMgrSalaryIn">#REF!</definedName>
    <definedName name="GLRFitnessFitMgrSalBenCosts">#REF!</definedName>
    <definedName name="GLRFitnessFixedAssets">#REF!</definedName>
    <definedName name="GLRFitnessFloorSpace">#REF!</definedName>
    <definedName name="GLRFitnessFloorSpaceIn">#REF!</definedName>
    <definedName name="GLRFitnessJoiningFee">#REF!</definedName>
    <definedName name="GLRFitnessJoiningFeeIn">#REF!</definedName>
    <definedName name="GLRFitnessJoiningFeeIncome">#REF!</definedName>
    <definedName name="GLRFitnessMembershipFeeIncome">#REF!</definedName>
    <definedName name="GLRFitnessMkting">#REF!</definedName>
    <definedName name="GLRFitnessMktingIn">#REF!</definedName>
    <definedName name="GLRFitnessMonthlyCarCostIn">#REF!</definedName>
    <definedName name="GLRFitnessNBV">#REF!</definedName>
    <definedName name="GLRFitnessNewMembers">#REF!</definedName>
    <definedName name="GLRFitnessNHIPensionIn">#REF!</definedName>
    <definedName name="GLRFitnessOpeningMembers">#REF!</definedName>
    <definedName name="GLRFitnessOtherCosts">#REF!</definedName>
    <definedName name="GLRFitnessOtherCostsIn">#REF!</definedName>
    <definedName name="GLRFitnessOtherIncome">#REF!</definedName>
    <definedName name="GLRFitnessOtherRev">#REF!</definedName>
    <definedName name="GLRFitnessOtherRevIn">#REF!</definedName>
    <definedName name="GLRFitnessReceptionCarCosts">#REF!</definedName>
    <definedName name="GLRFitnessReceptionCarIn">#REF!</definedName>
    <definedName name="GLRFitnessReceptionExpensesCosts">#REF!</definedName>
    <definedName name="GLRFitnessReceptionFTEIn">#REF!</definedName>
    <definedName name="GLRFitnessReceptionMonthlySalary">#REF!</definedName>
    <definedName name="GLRFitnessReceptionNewEmp">#REF!</definedName>
    <definedName name="GLRFitnessReceptionNHIPensionsCosts">#REF!</definedName>
    <definedName name="GLRFitnessReceptionRecruitmentCosts">#REF!</definedName>
    <definedName name="GLRFitnessReceptionSalaryCosts">#REF!</definedName>
    <definedName name="GLRFitnessReceptionSalaryIn">#REF!</definedName>
    <definedName name="GLRFitnessReceptionSalBenCosts">#REF!</definedName>
    <definedName name="GLRFitnessRecruitmentIn">#REF!</definedName>
    <definedName name="GLRFitnessRentalMask">#REF!</definedName>
    <definedName name="GLRFitnessRentalOption">#REF!</definedName>
    <definedName name="GLRFitnessRentalOptionIn">#REF!</definedName>
    <definedName name="GLRFitnessRentRate">#REF!</definedName>
    <definedName name="GLRFitnessRentRateIn">#REF!</definedName>
    <definedName name="GLRFitnessRevenueMask">#REF!</definedName>
    <definedName name="GLRFitnessRevenues">#REF!</definedName>
    <definedName name="GLRFitnessSpaceRental">#REF!</definedName>
    <definedName name="GLRFitnessSponsorship">#REF!</definedName>
    <definedName name="GLRFitnessSponsorshipIn">#REF!</definedName>
    <definedName name="GLRFitnessStaffExpensesIn">#REF!</definedName>
    <definedName name="GLRFitnessStartDateIn">#REF!</definedName>
    <definedName name="GLRFitnessTrainersCarCosts">#REF!</definedName>
    <definedName name="GLRFitnessTrainersCarIn">#REF!</definedName>
    <definedName name="GLRFitnessTrainersExpensesCosts">#REF!</definedName>
    <definedName name="GLRFitnessTrainersFTEIn">#REF!</definedName>
    <definedName name="GLRFitnessTrainersMonthlySalary">#REF!</definedName>
    <definedName name="GLRFitnessTrainersNewEmp">#REF!</definedName>
    <definedName name="GLRFitnessTrainersNHIPensionsCosts">#REF!</definedName>
    <definedName name="GLRFitnessTrainersRecruitmentCosts">#REF!</definedName>
    <definedName name="GLRFitnessTrainersSalaryCosts">#REF!</definedName>
    <definedName name="GLRFitnessTrainersSalaryIn">#REF!</definedName>
    <definedName name="GLRFitnessTrainersSalBenCosts">#REF!</definedName>
    <definedName name="GLRFitnessUsefulLife">#REF!</definedName>
    <definedName name="GLRFixturesMonthLookup">#REF!</definedName>
    <definedName name="GLRGAndA">#REF!</definedName>
    <definedName name="GLRGateman">#REF!</definedName>
    <definedName name="GLRGatemanIn">#REF!</definedName>
    <definedName name="GLRGrassAdmissionsIncome">#REF!</definedName>
    <definedName name="GLRGrassAttendeesBettingPercentage">#REF!</definedName>
    <definedName name="GLRGrassAttendeesBettingPercentageIn">#REF!</definedName>
    <definedName name="GLRGrassAverageAttendance">#REF!</definedName>
    <definedName name="GLRGrassAverageAttendanceIn">#REF!</definedName>
    <definedName name="GLRGrassAvgePrizeMoney">#REF!</definedName>
    <definedName name="GLRGrassAvgePrizeMoneyIn">#REF!</definedName>
    <definedName name="GLRGrassBettingIncome">#REF!</definedName>
    <definedName name="GLRGrassBettingMarginOverseasBets">#REF!</definedName>
    <definedName name="GLRGrassBettingMarginOverseasBetsIn">#REF!</definedName>
    <definedName name="GLRGrassBettingMarginTelephone">#REF!</definedName>
    <definedName name="GLRGrassBettingMarginTelephoneIn">#REF!</definedName>
    <definedName name="GLRGrassBettingMargTerminals">#REF!</definedName>
    <definedName name="GLRGrassBettingMargTerminalsIn">#REF!</definedName>
    <definedName name="GLRGrassBettingMargUKShops">#REF!</definedName>
    <definedName name="GLRGrassBettingMargUKShopsIn">#REF!</definedName>
    <definedName name="GLRGrassBettingProfitTerminals">#REF!</definedName>
    <definedName name="GLRGrassBettingSpendTerminals">#REF!</definedName>
    <definedName name="GLRGrassBettingSpendTerminalsIn">#REF!</definedName>
    <definedName name="GLRGrassBHBFee">#REF!</definedName>
    <definedName name="GLRGrassBHBFeeIn">#REF!</definedName>
    <definedName name="GLRGrassCommentator">#REF!</definedName>
    <definedName name="GLRGrassCommentatorIn">#REF!</definedName>
    <definedName name="GLRGrassCostOfPrizeMoney">#REF!</definedName>
    <definedName name="GLRGrassCostOfRaceDay">#REF!</definedName>
    <definedName name="GLRGrassCostOfSalesRaceDay">#REF!</definedName>
    <definedName name="GLRGrassEntryFee">#REF!</definedName>
    <definedName name="GLRGrassEntryFeeIn">#REF!</definedName>
    <definedName name="GLRGrassFixturesRevenue">#REF!</definedName>
    <definedName name="GLRGrassGateman">#REF!</definedName>
    <definedName name="GLRGrassGatemanIn">#REF!</definedName>
    <definedName name="GLRGrassOtherCostsIn">#REF!</definedName>
    <definedName name="GLRGrassOtherRacingCosts">#REF!</definedName>
    <definedName name="GLRGrassProfitPerRacegoer">#REF!</definedName>
    <definedName name="GLRGrassProfitPerRacegoerIn">#REF!</definedName>
    <definedName name="GLRGrassRaceDaysPerMonth">#REF!</definedName>
    <definedName name="GLRGrassRacesPerDay">#REF!</definedName>
    <definedName name="GLRGrassRacesPerDayIn">#REF!</definedName>
    <definedName name="GLRGrassRacingBHB">#REF!</definedName>
    <definedName name="GLRGrassRacingBHBIn">#REF!</definedName>
    <definedName name="GLRGrassRacingBHBPercentage">#REF!</definedName>
    <definedName name="GLRGrassRacingNetCostOfPrizeMoney">#REF!</definedName>
    <definedName name="GLRGrassRacingSponsorship">#REF!</definedName>
    <definedName name="GLRGrassRacingSponsorshipIn">#REF!</definedName>
    <definedName name="GLRGrassRacingSponsorshipPercentage">#REF!</definedName>
    <definedName name="GLRGrassRevenueMask">#REF!</definedName>
    <definedName name="GLRGrassStartDateIn">#REF!</definedName>
    <definedName name="GLRGrassTotalOtherRacingCosts">#REF!</definedName>
    <definedName name="GLRGrossMargin">#REF!</definedName>
    <definedName name="GLRGrossMarginCatering">#REF!</definedName>
    <definedName name="GLRGrossMarginConferences">#REF!</definedName>
    <definedName name="GLRGrossMarginFitness">#REF!</definedName>
    <definedName name="GLRGrossMarginPercent">#REF!</definedName>
    <definedName name="GLRGrossMarginPercentCatering">#REF!</definedName>
    <definedName name="GLRGrossMarginPercentConferences">#REF!</definedName>
    <definedName name="GLRGrossMarginPercentFitness">#REF!</definedName>
    <definedName name="GLRGrossMarginPercentRacing">#REF!</definedName>
    <definedName name="GLRGrossMarginRacing">#REF!</definedName>
    <definedName name="GLRHeadLadPay">#REF!</definedName>
    <definedName name="GLRHeadLadPayIn">#REF!</definedName>
    <definedName name="GLRHeadLads">#REF!</definedName>
    <definedName name="GLRHeadLadsIn">#REF!</definedName>
    <definedName name="GLRHorseCostIn">#REF!</definedName>
    <definedName name="GLRHorseCosts">#REF!</definedName>
    <definedName name="GLRHorsePurchasePrice">#REF!</definedName>
    <definedName name="GLRHorseRent">#REF!</definedName>
    <definedName name="GLRHorseRentIn">#REF!</definedName>
    <definedName name="GLRHorseRentIncome">#REF!</definedName>
    <definedName name="GLRHorseRentIncomeDebtorCalc">#REF!</definedName>
    <definedName name="GLRHorsesPurchased">#REF!</definedName>
    <definedName name="GLRHorsesStabled">#REF!</definedName>
    <definedName name="GLRHorsesStablesNonGLR">#REF!</definedName>
    <definedName name="GLRIndirectAdminITAsstCarCosts">#REF!</definedName>
    <definedName name="GLRIndirectAdminITAsstCarIn">#REF!</definedName>
    <definedName name="GLRIndirectAdminITAsstExpensesCosts">#REF!</definedName>
    <definedName name="GLRIndirectAdminITAsstFTEIn">#REF!</definedName>
    <definedName name="GLRIndirectAdminITAsstMonthlySalary">#REF!</definedName>
    <definedName name="GLRIndirectAdminITAsstNewEmp">#REF!</definedName>
    <definedName name="GLRIndirectAdminITAsstNHIPensionCosts">#REF!</definedName>
    <definedName name="GLRIndirectAdminITAsstRecruitmentCosts">#REF!</definedName>
    <definedName name="GLRIndirectAdminITAsstSalaryCosts">#REF!</definedName>
    <definedName name="GLRIndirectAdminITAsstSalaryIn">#REF!</definedName>
    <definedName name="GLRIndirectAdminITAsstSalBenCosts">#REF!</definedName>
    <definedName name="GLRIndirectCosts">#REF!</definedName>
    <definedName name="GLRIndirectCostsCreditorCalc">#REF!</definedName>
    <definedName name="GLRIndirectCreditorDays">#REF!</definedName>
    <definedName name="GLRIndirectCreditorDaysIn">#REF!</definedName>
    <definedName name="GLRIndirectCreditorsDaysDifference">#REF!</definedName>
    <definedName name="GLRIndirectCreditorsFractionOfMonth">#REF!</definedName>
    <definedName name="GLRIndirectCreditorsIncompleteMonth">#REF!</definedName>
    <definedName name="GLRIndirectCreditorsPurchasesFraction">#REF!</definedName>
    <definedName name="GLRIndirectCreditorsStartDate">#REF!</definedName>
    <definedName name="GLRIndirectCredtiors">#REF!</definedName>
    <definedName name="GLRIndirectFinAsstCarCosts">#REF!</definedName>
    <definedName name="GLRIndirectFinAsstCarIn">#REF!</definedName>
    <definedName name="GLRIndirectFinAsstExpensesCosts">#REF!</definedName>
    <definedName name="GLRIndirectFinAsstFTEIn">#REF!</definedName>
    <definedName name="GLRIndirectFinAsstMonthlySalary">#REF!</definedName>
    <definedName name="GLRIndirectFinAsstNewEmp">#REF!</definedName>
    <definedName name="GLRIndirectFinAsstNHIPensionCosts">#REF!</definedName>
    <definedName name="GLRIndirectFinAsstRecruitmentCosts">#REF!</definedName>
    <definedName name="GLRIndirectFinAsstSalaryCosts">#REF!</definedName>
    <definedName name="GLRIndirectFinAsstSalaryIn">#REF!</definedName>
    <definedName name="GLRIndirectFinAsstSalBenCosts">#REF!</definedName>
    <definedName name="GLRIndirectFinContCarCosts">#REF!</definedName>
    <definedName name="GLRIndirectFinContCarIn">#REF!</definedName>
    <definedName name="GLRIndirectFinContExpensesCosts">#REF!</definedName>
    <definedName name="GLRIndirectFinContFTEIn">#REF!</definedName>
    <definedName name="GLRIndirectFinContMonthlySalary">#REF!</definedName>
    <definedName name="GLRIndirectFinContNewEmp">#REF!</definedName>
    <definedName name="GLRIndirectFinContNHIPensionCosts">#REF!</definedName>
    <definedName name="GLRIndirectFinContRecruitmentCosts">#REF!</definedName>
    <definedName name="GLRIndirectFinContSalaryCosts">#REF!</definedName>
    <definedName name="GLRIndirectFinContSalaryIn">#REF!</definedName>
    <definedName name="GLRIndirectFinContSalBenCosts">#REF!</definedName>
    <definedName name="GLRIndirectFinMgrCarCosts">#REF!</definedName>
    <definedName name="GLRIndirectFinMgrCarIn">#REF!</definedName>
    <definedName name="GLRIndirectFinMgrExpensesCosts">#REF!</definedName>
    <definedName name="GLRIndirectFinMgrFTEIn">#REF!</definedName>
    <definedName name="GLRIndirectFinMgrMonthlySalary">#REF!</definedName>
    <definedName name="GLRIndirectFinMgrNewEmp">#REF!</definedName>
    <definedName name="GLRIndirectFinMgrNHIPensionCosts">#REF!</definedName>
    <definedName name="GLRIndirectFinMgrRecruitmentCosts">#REF!</definedName>
    <definedName name="GLRIndirectFinMgrSalaryCosts">#REF!</definedName>
    <definedName name="GLRIndirectFinMgrSalaryIn">#REF!</definedName>
    <definedName name="GLRIndirectFinMgrSalBenCosts">#REF!</definedName>
    <definedName name="GLRIndirectGandATaxBenCosts">#REF!</definedName>
    <definedName name="GLRIndirectMonthlyCarCostIn">#REF!</definedName>
    <definedName name="GLRIndirectNHIPensionIn">#REF!</definedName>
    <definedName name="GLRIndirectPRSponsorCarCosts">#REF!</definedName>
    <definedName name="GLRIndirectPRSponsorCarIn">#REF!</definedName>
    <definedName name="GLRIndirectPRSponsorExpensesCosts">#REF!</definedName>
    <definedName name="GLRIndirectPRSponsorFTEIn">#REF!</definedName>
    <definedName name="GLRIndirectPRSponsorMonthlySalary">#REF!</definedName>
    <definedName name="GLRIndirectPRSponsorNewEmp">#REF!</definedName>
    <definedName name="GLRIndirectPRSponsorNHIPensionCosts">#REF!</definedName>
    <definedName name="GLRIndirectPRSponsorRecruitmentCosts">#REF!</definedName>
    <definedName name="GLRIndirectPRSponsorSalaryCosts">#REF!</definedName>
    <definedName name="GLRIndirectPRSponsorSalaryIn">#REF!</definedName>
    <definedName name="GLRIndirectPRSponsorSalBenCosts">#REF!</definedName>
    <definedName name="GLRIndirectReceptionCarCosts">#REF!</definedName>
    <definedName name="GLRIndirectReceptionCarIn">#REF!</definedName>
    <definedName name="GLRIndirectReceptionExpensesCosts">#REF!</definedName>
    <definedName name="GLRIndirectReceptionFTEIn">#REF!</definedName>
    <definedName name="GLRIndirectReceptionMonthlySalary">#REF!</definedName>
    <definedName name="GLRIndirectReceptionNewEmp">#REF!</definedName>
    <definedName name="GLRIndirectReceptionNHIPensionCosts">#REF!</definedName>
    <definedName name="GLRIndirectReceptionRecruitmentCosts">#REF!</definedName>
    <definedName name="GLRIndirectReceptionSalaryCosts">#REF!</definedName>
    <definedName name="GLRIndirectReceptionSalaryIn">#REF!</definedName>
    <definedName name="GLRIndirectReceptionSalBenCosts">#REF!</definedName>
    <definedName name="GLRIndirectRecruitmentIn">#REF!</definedName>
    <definedName name="GLRIndirectSalesAsstCarCosts">#REF!</definedName>
    <definedName name="GLRIndirectSalesAsstCarIn">#REF!</definedName>
    <definedName name="GLRIndirectSalesAsstExpensesCosts">#REF!</definedName>
    <definedName name="GLRIndirectSalesAsstFTEIn">#REF!</definedName>
    <definedName name="GLRIndirectSalesAsstMonthlySalary">#REF!</definedName>
    <definedName name="GLRIndirectSalesAsstNewEmp">#REF!</definedName>
    <definedName name="GLRIndirectSalesAsstNHIPensionCosts">#REF!</definedName>
    <definedName name="GLRIndirectSalesAsstRecruitmentCosts">#REF!</definedName>
    <definedName name="GLRIndirectSalesAsstSalaryCosts">#REF!</definedName>
    <definedName name="GLRIndirectSalesAsstSalaryIn">#REF!</definedName>
    <definedName name="GLRIndirectSalesAsstSalBenCosts">#REF!</definedName>
    <definedName name="GLRIndirectSalesMktgStaff">#REF!</definedName>
    <definedName name="GLRIndirectSalesMktgTaxBenCosts">#REF!</definedName>
    <definedName name="GLRIndirectStaffExpensesIn">#REF!</definedName>
    <definedName name="GLRInterest">#REF!</definedName>
    <definedName name="GLRJockeyClub">#REF!</definedName>
    <definedName name="GLRJockeyClubIn">#REF!</definedName>
    <definedName name="GLRJockeyRetainer">#REF!</definedName>
    <definedName name="GLRJockeyRetainerIn">#REF!</definedName>
    <definedName name="GLRJockeys">#REF!</definedName>
    <definedName name="GLRJockeysIn">#REF!</definedName>
    <definedName name="GLRJuniorStableStaff">#REF!</definedName>
    <definedName name="GLRJuniorStableStaffIn">#REF!</definedName>
    <definedName name="GLRJuniorStableStaffPay">#REF!</definedName>
    <definedName name="GLRJuniorStableStaffPayIn">#REF!</definedName>
    <definedName name="GLRMarketingPR">#REF!</definedName>
    <definedName name="GLRMarketingPRIn">#REF!</definedName>
    <definedName name="GLRMedicineCostsIn">#REF!</definedName>
    <definedName name="GLRMemberCancelsIn">#REF!</definedName>
    <definedName name="GLRMonthLookup">#REF!</definedName>
    <definedName name="GLRMonthNo">#REF!</definedName>
    <definedName name="GLRNetAssets">#REF!</definedName>
    <definedName name="GLRNetAssetsExclCash">#REF!</definedName>
    <definedName name="GLRNetBookValue">#REF!</definedName>
    <definedName name="GLRNetCapexCalc">#REF!</definedName>
    <definedName name="GLRNetCashFlow">#REF!</definedName>
    <definedName name="GLRNetCurrentAssets">#REF!</definedName>
    <definedName name="GLRNetEquityCF">#REF!</definedName>
    <definedName name="GLRNetIncome">#REF!</definedName>
    <definedName name="GLRNetIncomePercentage">#REF!</definedName>
    <definedName name="GLRNetIncomeRE">#REF!</definedName>
    <definedName name="GLRNewMembersIn">#REF!</definedName>
    <definedName name="GLROfficeCosts">#REF!</definedName>
    <definedName name="GLROfficeCostsIn">#REF!</definedName>
    <definedName name="GLROpeningCash">#REF!</definedName>
    <definedName name="GLROpeningCashIn">#REF!</definedName>
    <definedName name="GLROpeningCreditors">#REF!</definedName>
    <definedName name="GLROpeningDebtors">#REF!</definedName>
    <definedName name="GLROpeningDeferredIncome">#REF!</definedName>
    <definedName name="GLROpeningOtherCurrentAssets">#REF!</definedName>
    <definedName name="GLROpeningOtherCurrentLiabilities">#REF!</definedName>
    <definedName name="GLROpeningPrepayments">#REF!</definedName>
    <definedName name="GLROpeningShareCapital">#REF!</definedName>
    <definedName name="GLROpeningShareCapitalIn">#REF!</definedName>
    <definedName name="GLROperatingCashFlow">#REF!</definedName>
    <definedName name="GLROtherAccumDepn">#REF!</definedName>
    <definedName name="GLROtherCapex">#REF!</definedName>
    <definedName name="GLROtherCapexIn">#REF!</definedName>
    <definedName name="GLROtherCummFA">#REF!</definedName>
    <definedName name="GLROtherCummFAToRemove">#REF!</definedName>
    <definedName name="GLROtherCurrentAssets">#REF!</definedName>
    <definedName name="GLROtherCurrentAssetsIn">#REF!</definedName>
    <definedName name="GLROtherCurrentAssetsMovement">#REF!</definedName>
    <definedName name="GLROtherCurrentLiabilities">#REF!</definedName>
    <definedName name="GLROtherCurrentLiabilitiesIn">#REF!</definedName>
    <definedName name="GLROtherCurrentLiabilitiesMovement">#REF!</definedName>
    <definedName name="GLROtherDepnCharge">#REF!</definedName>
    <definedName name="GLROtherEquipmentIn">#REF!</definedName>
    <definedName name="GLROtherFAToDeprec">#REF!</definedName>
    <definedName name="GLROtherFixedAssets">#REF!</definedName>
    <definedName name="GLROtherGAndA">#REF!</definedName>
    <definedName name="GLROtherGAndAIn">#REF!</definedName>
    <definedName name="GLROtherNBV">#REF!</definedName>
    <definedName name="GLROtherRacingCosts">#REF!</definedName>
    <definedName name="GLROtherRacingCostsIn">#REF!</definedName>
    <definedName name="GLROtherUsefulLife">#REF!</definedName>
    <definedName name="GLROutdoorDirectStaff">#REF!</definedName>
    <definedName name="GLROutdoorDirectTaxBenCosts">#REF!</definedName>
    <definedName name="GLROutdoorEventsCosts">#REF!</definedName>
    <definedName name="GLROutdoorEventsGrossMargin">#REF!</definedName>
    <definedName name="GLROutdoorEventsMask">#REF!</definedName>
    <definedName name="GLROutdoorEventsPercentGrossMargin">#REF!</definedName>
    <definedName name="GLROutdoorEventsPerMonth">#REF!</definedName>
    <definedName name="GLROutdoorEventsPerMonthIn">#REF!</definedName>
    <definedName name="GLROutdoorEventsQuestion">#REF!</definedName>
    <definedName name="GLROutdoorEventsQuestionIn">#REF!</definedName>
    <definedName name="GLROutdoorEventsRevenue">#REF!</definedName>
    <definedName name="GLROutdoorEventsSponsorship">#REF!</definedName>
    <definedName name="GLROutdoorEventsSponsorshipIn">#REF!</definedName>
    <definedName name="GLROutdoorGroundCarCosts">#REF!</definedName>
    <definedName name="GLROutdoorGroundCarIn">#REF!</definedName>
    <definedName name="GLROutdoorGroundExpensesCosts">#REF!</definedName>
    <definedName name="GLROutdoorGroundFTEIn">#REF!</definedName>
    <definedName name="GLROutdoorGroundMonthlySalary">#REF!</definedName>
    <definedName name="GLROutdoorGroundNewEmp">#REF!</definedName>
    <definedName name="GLROutdoorGroundNHIPensionsCosts">#REF!</definedName>
    <definedName name="GLROutdoorGroundRecruitmentCosts">#REF!</definedName>
    <definedName name="GLROutdoorGroundSalaryCosts">#REF!</definedName>
    <definedName name="GLROutdoorGroundSalaryIn">#REF!</definedName>
    <definedName name="GLROutdoorGroundSalBenCosts">#REF!</definedName>
    <definedName name="GLROutdoorMonthlyCarCostIn">#REF!</definedName>
    <definedName name="GLROutdoorNHIPensionIn">#REF!</definedName>
    <definedName name="GLROutdoorRecruitmentIn">#REF!</definedName>
    <definedName name="GLROutdoorSecurityCarCosts">#REF!</definedName>
    <definedName name="GLROutdoorSecurityCarIn">#REF!</definedName>
    <definedName name="GLROutdoorSecurityExpensesCosts">#REF!</definedName>
    <definedName name="GLROutdoorSecurityFTEIn">#REF!</definedName>
    <definedName name="GLROutdoorSecurityMonthlySalary">#REF!</definedName>
    <definedName name="GLROutdoorSecurityNewEmp">#REF!</definedName>
    <definedName name="GLROutdoorSecurityNHIPensionsCosts">#REF!</definedName>
    <definedName name="GLROutdoorSecurityPTCarCosts">#REF!</definedName>
    <definedName name="GLROutdoorSecurityPTCarIn">#REF!</definedName>
    <definedName name="GLROutdoorSecurityPTExpensesCosts">#REF!</definedName>
    <definedName name="GLROutdoorSecurityPTFTEIn">#REF!</definedName>
    <definedName name="GLROutdoorSecurityPTMonthlySalary">#REF!</definedName>
    <definedName name="GLROutdoorSecurityPTNewEmp">#REF!</definedName>
    <definedName name="GLROutdoorSecurityPTNHIPensionsCosts">#REF!</definedName>
    <definedName name="GLROutdoorSecurityPTRecruitmentCosts">#REF!</definedName>
    <definedName name="GLROutdoorSecurityPTSalaryCosts">#REF!</definedName>
    <definedName name="GLROutdoorSecurityPTSalaryIn">#REF!</definedName>
    <definedName name="GLROutdoorSecurityPTSalBenCosts">#REF!</definedName>
    <definedName name="GLROutdoorSecurityRecruitmentCosts">#REF!</definedName>
    <definedName name="GLROutdoorSecuritySalaryCosts">#REF!</definedName>
    <definedName name="GLROutdoorSecuritySalaryIn">#REF!</definedName>
    <definedName name="GLROutdoorSecuritySalBenCosts">#REF!</definedName>
    <definedName name="GLROutdoorStaffExpensesIn">#REF!</definedName>
    <definedName name="GLROutdoorStewardsPTCarCosts">#REF!</definedName>
    <definedName name="GLROutdoorStewardsPTCarIn">#REF!</definedName>
    <definedName name="GLROutdoorStewardsPTExpensesCosts">#REF!</definedName>
    <definedName name="GLROutdoorStewardsPTFTEIn">#REF!</definedName>
    <definedName name="GLROutdoorStewardsPTMonthlySalary">#REF!</definedName>
    <definedName name="GLROutdoorStewardsPTNewEmp">#REF!</definedName>
    <definedName name="GLROutdoorStewardsPTNHIPensionsCosts">#REF!</definedName>
    <definedName name="GLROutdoorStewardsPTRecruitmentCosts">#REF!</definedName>
    <definedName name="GLROutdoorStewardsPTSalaryCosts">#REF!</definedName>
    <definedName name="GLROutdoorStewardsPTSalaryIn">#REF!</definedName>
    <definedName name="GLROutdoorStewardsPTSalBenCosts">#REF!</definedName>
    <definedName name="GLROverdraft">#REF!</definedName>
    <definedName name="GLROverheadsPercentage">#REF!</definedName>
    <definedName name="GLRPercentageRestaurantOccupied">#REF!</definedName>
    <definedName name="GLRPercentageRestaurantOccupiedIn">#REF!</definedName>
    <definedName name="GLRPerecntageOfHorsesGLR">#REF!</definedName>
    <definedName name="GLRPerecntageOfHorsesNonGLR">#REF!</definedName>
    <definedName name="GLRPerecntageOfHorsesNonGLRIn">#REF!</definedName>
    <definedName name="GLRPrepayments">#REF!</definedName>
    <definedName name="GLRPrepaymentsIn">#REF!</definedName>
    <definedName name="GLRPrepaymentsMovement">#REF!</definedName>
    <definedName name="GLRPrivateHandicapper">#REF!</definedName>
    <definedName name="GLRPrivateHandicapperIn">#REF!</definedName>
    <definedName name="GLRPrizeMoney">#REF!</definedName>
    <definedName name="GLRProfitOutdoorEvents">#REF!</definedName>
    <definedName name="GLRProfitPerRacegoer">#REF!</definedName>
    <definedName name="GLRProfitPerRacegoerIn">#REF!</definedName>
    <definedName name="GLRRaceDaysIn">#REF!</definedName>
    <definedName name="GLRRaceDaysPerMonth">#REF!</definedName>
    <definedName name="GLRRacesPerDay">#REF!</definedName>
    <definedName name="GLRRacesPerDayIn">#REF!</definedName>
    <definedName name="GLRRacingAccumDepn">#REF!</definedName>
    <definedName name="GLRRacingBetsDebtorDays">#REF!</definedName>
    <definedName name="GLRRacingBetsDebtorDaysDifference">#REF!</definedName>
    <definedName name="GLRRacingBetsDebtorDaysIn">#REF!</definedName>
    <definedName name="GLRRacingBetsDebtorFractionMonth">#REF!</definedName>
    <definedName name="GLRRacingBetsDebtorsIncompleteMonth">#REF!</definedName>
    <definedName name="GLRRacingBetsDebtorStartDate">#REF!</definedName>
    <definedName name="GLRRacingBetsDebtorsTurnoverFraction">#REF!</definedName>
    <definedName name="GLRRacingBettingDebtors">#REF!</definedName>
    <definedName name="GLRRacingCapex">#REF!</definedName>
    <definedName name="GLRRacingCapexIn">#REF!</definedName>
    <definedName name="GLRRacingCummFA">#REF!</definedName>
    <definedName name="GLRRacingCummFAToRemove">#REF!</definedName>
    <definedName name="GLRRacingDepnCharge">#REF!</definedName>
    <definedName name="GLRRacingFAToDeprec">#REF!</definedName>
    <definedName name="GLRRacingFixedAssets">#REF!</definedName>
    <definedName name="GLRRacingMaintenance">#REF!</definedName>
    <definedName name="GLRRacingMaintenanceIn">#REF!</definedName>
    <definedName name="GLRRacingNBV">#REF!</definedName>
    <definedName name="GLRRacingNetCostOfPrizeMoney">#REF!</definedName>
    <definedName name="GLRRacingPercentageOwnedIn">#REF!</definedName>
    <definedName name="GLRRacingRentalDebtorDays">#REF!</definedName>
    <definedName name="GLRRacingRentalDebtorDaysDifference">#REF!</definedName>
    <definedName name="GLRRacingRentalDebtorFractionMonth">#REF!</definedName>
    <definedName name="GLRRacingRentalDebtors">#REF!</definedName>
    <definedName name="GLRRacingRentalDebtorsIncompleteMonth">#REF!</definedName>
    <definedName name="GLRRacingRentalDebtorStartDate">#REF!</definedName>
    <definedName name="GLRRacingRentalDebtorsTurnoverFraction">#REF!</definedName>
    <definedName name="GLRRacingRevenue">#REF!</definedName>
    <definedName name="GLRRacingSponsorship">#REF!</definedName>
    <definedName name="GLRRacingSponsorshipIn">#REF!</definedName>
    <definedName name="GLRRacingSponsorshipPercentage">#REF!</definedName>
    <definedName name="GLRRacingStablingDebtorDaysIn">#REF!</definedName>
    <definedName name="GLRRacingUsefulLife">#REF!</definedName>
    <definedName name="GLRReserves">#REF!</definedName>
    <definedName name="GLRReservesIn">#REF!</definedName>
    <definedName name="GLRRestaurantOpen">#REF!</definedName>
    <definedName name="GLRRetainedEarnings">#REF!</definedName>
    <definedName name="GLRRevenueMask">#REF!</definedName>
    <definedName name="GLRRevenueStartDateIn">#REF!</definedName>
    <definedName name="GLRRevOutdoorEvents">#REF!</definedName>
    <definedName name="GLRRevOutdoorEventsIn">#REF!</definedName>
    <definedName name="GLRSaddleryIn">#REF!</definedName>
    <definedName name="GLRSalesAndMarketing">#REF!</definedName>
    <definedName name="GLRSeasonalityFactor">#REF!</definedName>
    <definedName name="GLRShareCapital">#REF!</definedName>
    <definedName name="GLRStableConsumablesIn">#REF!</definedName>
    <definedName name="GLRStablesMask">#REF!</definedName>
    <definedName name="GLRStablesStartDateIn">#REF!</definedName>
    <definedName name="GLRStablingCosts">#REF!</definedName>
    <definedName name="GLRStaffGandA">#REF!</definedName>
    <definedName name="GLRStandardRacingRevenue">#REF!</definedName>
    <definedName name="GLRStewards">#REF!</definedName>
    <definedName name="GLRStewardsIn">#REF!</definedName>
    <definedName name="GLRTax">#REF!</definedName>
    <definedName name="GLRTerminalsAccumDepn">#REF!</definedName>
    <definedName name="GLRTerminalsCapex">#REF!</definedName>
    <definedName name="GLRTerminalsCapexIn">#REF!</definedName>
    <definedName name="GLRTerminalsCummFA">#REF!</definedName>
    <definedName name="GLRTerminalsCummFAToRemove">#REF!</definedName>
    <definedName name="GLRTerminalsDepnCharge">#REF!</definedName>
    <definedName name="GLRTerminalsFAToDeprec">#REF!</definedName>
    <definedName name="GLRTerminalsFixedAssets">#REF!</definedName>
    <definedName name="GLRTerminalsNBV">#REF!</definedName>
    <definedName name="GLRTerminalsUsefulLife">#REF!</definedName>
    <definedName name="GLRTotalAssetsLessCurrentLiab">#REF!</definedName>
    <definedName name="GLRTotalCurrAssetsExclCash">#REF!</definedName>
    <definedName name="GLRTotalCurrentAssets">#REF!</definedName>
    <definedName name="GLRTotalCurrentLiabilities">#REF!</definedName>
    <definedName name="GLRTotalDebtors">#REF!</definedName>
    <definedName name="GLRTotalFixedAssets">#REF!</definedName>
    <definedName name="GLRTotalHorseCosts">#REF!</definedName>
    <definedName name="GLRTotalHorsesStabled">#REF!</definedName>
    <definedName name="GLRTotalHorsesStabledIn">#REF!</definedName>
    <definedName name="GLRTotalJockeyCosts">#REF!</definedName>
    <definedName name="GLRTotalOtherRacingCosts">#REF!</definedName>
    <definedName name="GLRTotalRestaurantSeating">#REF!</definedName>
    <definedName name="GLRTotalRestaurantSeatingIn">#REF!</definedName>
    <definedName name="GLRTotalRevenues">#REF!</definedName>
    <definedName name="GLRTrainerRetainer">#REF!</definedName>
    <definedName name="GLRTrainerRetainerIn">#REF!</definedName>
    <definedName name="GLRTrainers">#REF!</definedName>
    <definedName name="GLRTrainersIn">#REF!</definedName>
    <definedName name="GLRVetCostIn">#REF!</definedName>
    <definedName name="GLRWeekdayConferenceRevenue">#REF!</definedName>
    <definedName name="GLRWeekdayExhibitionOccupancy">#REF!</definedName>
    <definedName name="GLRWeekdayExhibitionOccupancyIn">#REF!</definedName>
    <definedName name="GLRWeekdayExhibRate">#REF!</definedName>
    <definedName name="GLRWeekdayExhibRateIn">#REF!</definedName>
    <definedName name="GLRWeekdayOccupancy">#REF!</definedName>
    <definedName name="GLRWeekdayOccupancyIn">#REF!</definedName>
    <definedName name="GLRWeekdayRate">#REF!</definedName>
    <definedName name="GLRWeekdayRateIn">#REF!</definedName>
    <definedName name="GLRWeekdaysPerMonth">#REF!</definedName>
    <definedName name="GLRWeekendConferenceRevenue">#REF!</definedName>
    <definedName name="GLRWeekendDaysPerMonth">#REF!</definedName>
    <definedName name="GLRWeekendExhibitionOccupancy">#REF!</definedName>
    <definedName name="GLRWeekendExhibitionOccupancyIn">#REF!</definedName>
    <definedName name="GLRWeekendExhibRate">#REF!</definedName>
    <definedName name="GLRWeekendExhibRateIn">#REF!</definedName>
    <definedName name="GLRWeekendOccupancy">#REF!</definedName>
    <definedName name="GLRWeekendOccupancyIn">#REF!</definedName>
    <definedName name="GLRWeekendRate">#REF!</definedName>
    <definedName name="GLRWeekendRateIn">#REF!</definedName>
    <definedName name="gna_analysis" hidden="1">{#N/A,#N/A,FALSE,"Aging Summary";#N/A,#N/A,FALSE,"Ratio Analysis";#N/A,#N/A,FALSE,"Test 120 Day Accts";#N/A,#N/A,FALSE,"Tickmarks"}</definedName>
    <definedName name="gnatradespend" hidden="1">{#N/A,#N/A,FALSE,"Aging Summary";#N/A,#N/A,FALSE,"Ratio Analysis";#N/A,#N/A,FALSE,"Test 120 Day Accts";#N/A,#N/A,FALSE,"Tickmarks"}</definedName>
    <definedName name="gnccn">!#REF!</definedName>
    <definedName name="gns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o" hidden="1">{"TOTAL",#N/A,FALSE,"A";"FISCAL94",#N/A,FALSE,"A";"FISCAL95",#N/A,FALSE,"A";"FISCAL96",#N/A,FALSE,"A";"misc page",#N/A,FALSE,"A"}</definedName>
    <definedName name="gods" hidden="1">{"consolidated",#N/A,FALSE,"Sheet1";"cms",#N/A,FALSE,"Sheet1";"fse",#N/A,FALSE,"Sheet1"}</definedName>
    <definedName name="gogo" hidden="1">{#N/A,#N/A,TRUE,"Cover sheet";#N/A,#N/A,TRUE,"INPUTS";#N/A,#N/A,TRUE,"OUTPUTS";#N/A,#N/A,TRUE,"VALUATION"}</definedName>
    <definedName name="gooch" hidden="1">{#N/A,#N/A,FALSE,"Projections";#N/A,#N/A,FALSE,"Multiples Valuation";#N/A,#N/A,FALSE,"LBO";#N/A,#N/A,FALSE,"Multiples_Sensitivity";#N/A,#N/A,FALSE,"Summary"}</definedName>
    <definedName name="good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rich_1" hidden="1">{"comp1",#N/A,FALSE,"COMPS";"footnotes",#N/A,FALSE,"COMPS"}</definedName>
    <definedName name="goodwill">#REF!</definedName>
    <definedName name="Goodwill_Amortization">25</definedName>
    <definedName name="GOODWILL_NET" hidden="1">"GOODWILL_NET"</definedName>
    <definedName name="Gopal" hidden="1">{"'Act-Fcst Summary'!$A$1:$L$59","'Act-Fcst Summary'!$M$5:$N$5"}</definedName>
    <definedName name="GP_America_month_actual">#REF!</definedName>
    <definedName name="GP_America_month_budget">#REF!</definedName>
    <definedName name="GP_America_month_previous">#REF!</definedName>
    <definedName name="GP_America_year_budget">#REF!</definedName>
    <definedName name="GP_America_year_forecast">#REF!</definedName>
    <definedName name="GP_America_year_previous">#REF!</definedName>
    <definedName name="GP_Consumables_month_actual">#REF!</definedName>
    <definedName name="GP_Consumables_month_budget">#REF!</definedName>
    <definedName name="GP_Consumables_month_previous">#REF!</definedName>
    <definedName name="GP_Consumables_year_budget">#REF!</definedName>
    <definedName name="GP_Consumables_year_forecast">#REF!</definedName>
    <definedName name="GP_Consumables_year_previous">#REF!</definedName>
    <definedName name="GP_Europe_month_actual">#REF!</definedName>
    <definedName name="GP_Europe_month_budget">#REF!</definedName>
    <definedName name="GP_Europe_month_previous">#REF!</definedName>
    <definedName name="GP_Europe_year_budget">#REF!</definedName>
    <definedName name="GP_Europe_year_forecast">#REF!</definedName>
    <definedName name="GP_Europe_year_previous">#REF!</definedName>
    <definedName name="GP_Mining_America_month_actual">#REF!</definedName>
    <definedName name="GP_Mining_America_month_budget">#REF!</definedName>
    <definedName name="GP_Mining_America_month_previous">#REF!</definedName>
    <definedName name="GP_Mining_America_year_budget">#REF!</definedName>
    <definedName name="GP_Mining_America_year_forecast">#REF!</definedName>
    <definedName name="GP_Mining_America_year_previous">#REF!</definedName>
    <definedName name="GP_Mining_Asia_month_actual">#REF!</definedName>
    <definedName name="GP_Mining_Asia_month_budget">#REF!</definedName>
    <definedName name="GP_Mining_Asia_month_previous">#REF!</definedName>
    <definedName name="GP_Mining_Asia_year_budget">#REF!</definedName>
    <definedName name="GP_Mining_Asia_year_forecast">#REF!</definedName>
    <definedName name="GP_Mining_Asia_year_previous">#REF!</definedName>
    <definedName name="GP_Mining_Tunneling_month_actual">#REF!</definedName>
    <definedName name="GP_Mining_Tunneling_month_budget">#REF!</definedName>
    <definedName name="GP_Mining_Tunneling_month_previous">#REF!</definedName>
    <definedName name="GP_Mining_Tunneling_year_budget">#REF!</definedName>
    <definedName name="GP_Mining_Tunneling_year_forecast">#REF!</definedName>
    <definedName name="GP_Mining_Tunneling_year_previous">#REF!</definedName>
    <definedName name="GP_Total_month_actual">#REF!</definedName>
    <definedName name="GP_Total_month_budget">#REF!</definedName>
    <definedName name="GP_Total_month_previous">#REF!</definedName>
    <definedName name="GP_Total_year_budget">#REF!</definedName>
    <definedName name="GP_Total_year_forecast">#REF!</definedName>
    <definedName name="GP_Total_year_previous">#REF!</definedName>
    <definedName name="GPB">#REF!</definedName>
    <definedName name="GPH">#REF!</definedName>
    <definedName name="gr" hidden="1">{"Headcount Worksheet",#N/A,FALSE,"HEADCOUNT"}</definedName>
    <definedName name="graph" hidden="1">{#N/A,#N/A,FALSE,"REPORT"}</definedName>
    <definedName name="graph_bincome2" hidden="1">#N/A</definedName>
    <definedName name="Graph_Xdriver" hidden="1">#N/A</definedName>
    <definedName name="Graph1">#REF!</definedName>
    <definedName name="GraphPage" hidden="1">#REF!</definedName>
    <definedName name="graphs" hidden="1">"22/01/2007 13:15:48"</definedName>
    <definedName name="grd" hidden="1">{"AnnInc",#N/A,TRUE,"Inc";"QtrInc1",#N/A,TRUE,"Inc";"Balance",#N/A,TRUE,"Bal";"Cflow",#N/A,TRUE,"Cash"}</definedName>
    <definedName name="greaedfd" hidden="1">{"AnnInc",#N/A,TRUE,"Inc";"QtrInc1",#N/A,TRUE,"Inc";"Balance",#N/A,TRUE,"Bal";"Cflow",#N/A,TRUE,"Cash"}</definedName>
    <definedName name="green" hidden="1">{"SUMMARY",#N/A,FALSE,"Summary"}</definedName>
    <definedName name="GREG_wrn.Bonus." hidden="1">{"BONUS JOURNAL ENTRY",#N/A,FALSE,"BONUS";"BONUS CALC",#N/A,FALSE,"BONUS";"BONUS DATA",#N/A,FALSE,"BONUS"}</definedName>
    <definedName name="GREYInvestments">#REF!</definedName>
    <definedName name="Gridlines" hidden="1">#REF!</definedName>
    <definedName name="GROSS_DIVID" hidden="1">"GROSS_DIVID"</definedName>
    <definedName name="GROSS_MARGIN" hidden="1">"GROSS_MARGIN"</definedName>
    <definedName name="GROSS_PROFIT" hidden="1">"GROSS_PROFIT"</definedName>
    <definedName name="Group">#REF!</definedName>
    <definedName name="group_bud">#REF!</definedName>
    <definedName name="GroupName">#REF!</definedName>
    <definedName name="growth">#REF!</definedName>
    <definedName name="growthstep">#REF!</definedName>
    <definedName name="grpprofit_cum">#REF!</definedName>
    <definedName name="grq" hidden="1">{"'WS Sales by Rep'!$A$24:$L$46"}</definedName>
    <definedName name="grrr" hidden="1">#REF!</definedName>
    <definedName name="gr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rwvfs" hidden="1">{"Valuation",#N/A,FALSE,"ProForma-ASPT"}</definedName>
    <definedName name="gsgf" hidden="1">{"'Plan_vs_Actual'!$B$3:$U$27"}</definedName>
    <definedName name="gt" hidden="1">{#N/A,#N/A,FALSE,"A";#N/A,#N/A,FALSE,"B-TOT";#N/A,#N/A,FALSE,"Declaration1";#N/A,#N/A,FALSE,"Spravka1";#N/A,#N/A,FALSE,"A (2)";#N/A,#N/A,FALSE,"B-TOT (2)";#N/A,#N/A,FALSE,"Declaration1 (2)";#N/A,#N/A,FALSE,"Spravka1 (2)"}</definedName>
    <definedName name="gtbrtbrr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guguitg" hidden="1">{#N/A,#N/A,FALSE,"A";#N/A,#N/A,FALSE,"B-TOT";#N/A,#N/A,FALSE,"Declaration1";#N/A,#N/A,FALSE,"Spravka1";#N/A,#N/A,FALSE,"A (2)";#N/A,#N/A,FALSE,"B-TOT (2)";#N/A,#N/A,FALSE,"Declaration1 (2)";#N/A,#N/A,FALSE,"Spravka1 (2)"}</definedName>
    <definedName name="guv" hidden="1">{"K GuV o. Kommentar",#N/A,FALSE,"Kaufhof"}</definedName>
    <definedName name="GUV015_06">{"BS",#N/A,FALSE,"USA"}</definedName>
    <definedName name="GV">1998</definedName>
    <definedName name="GVA">OFFSET(#REF!,0,#REF!,1,#REF!)</definedName>
    <definedName name="GVA_excl_w_offs">OFFSET(#REF!,0,#REF!,1,#REF!)</definedName>
    <definedName name="GVA_inc_w_offs_latest_budget">OFFSET(#REF!,0,#REF!,1,#REF!)</definedName>
    <definedName name="GVA_incl_w_offs">OFFSET(#REF!,0,#REF!,1,#REF!)</definedName>
    <definedName name="GVA_latest_budget">OFFSET(#REF!,0,#REF!,1,#REF!)</definedName>
    <definedName name="GVA_per_head">OFFSET(#REF!,0,#REF!,1,#REF!)</definedName>
    <definedName name="GVA_per_head_latest_budget">OFFSET(#REF!,0,#REF!,1,#REF!)</definedName>
    <definedName name="GVA_WS">OFFSET(#REF!,0,#REF!,1,#REF!)</definedName>
    <definedName name="GVA_WS_TARGET">OFFSET(#REF!,0,#REF!,1,#REF!)</definedName>
    <definedName name="gvgg">!#REF!</definedName>
    <definedName name="gWhhahhEHEH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GWyears">40</definedName>
    <definedName name="GWYUID1">#REF!</definedName>
    <definedName name="GWYUID2">#REF!</definedName>
    <definedName name="gye" hidden="1">{"AnnInc",#N/A,TRUE,"Inc";"QtrInc1",#N/A,TRUE,"Inc";"Balance",#N/A,TRUE,"Bal";"Cflow",#N/A,TRUE,"Cash"}</definedName>
    <definedName name="gzdttujujzuz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gz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ZSZOnline">{"TeleKomplett",#N/A,TRUE,"Tele";"gfKomplett",#N/A,TRUE,"Gf";"MktKomplett",#N/A,TRUE,"Mkt";"RTLTextKomplett",#N/A,TRUE,"RTLText";"ATXITVKomplett",#N/A,TRUE,"ATXITV";"TechKomplett",#N/A,TRUE,"Tech";"Pufferkomplett",#N/A,TRUE,"Puffer"}</definedName>
    <definedName name="gzztuztitz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h" hidden="1">{"Stats_qsumm",#N/A,FALSE,"STATSQ";"Stats_Detail",#N/A,FALSE,"STATSM";"Stats_Summary",#N/A,FALSE,"STATSM"}</definedName>
    <definedName name="ｈ" hidden="1">{"'下期集計（10.27迄・速報値）'!$Q$16"}</definedName>
    <definedName name="h_1" hidden="1">{#N/A,#N/A,FALSE,"Calc";#N/A,#N/A,FALSE,"Sensitivity";#N/A,#N/A,FALSE,"LT Earn.Dil.";#N/A,#N/A,FALSE,"Dil. AVP"}</definedName>
    <definedName name="Ｈ16・１" hidden="1">{"'コメント'!$A$1:$C$37"}</definedName>
    <definedName name="H16･1速報" hidden="1">{"'コメント'!$A$1:$C$37"}</definedName>
    <definedName name="ha" hidden="1">{"Reader",#N/A,FALSE,"Summary";"Reader",#N/A,FALSE,"Buildup";"Reader",#N/A,FALSE,"Financials";"Reader",#N/A,FALSE,"Debt &amp; Other"}</definedName>
    <definedName name="hah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Half" hidden="1">{"Geographic P1",#N/A,FALSE,"Division &amp; Geog"}</definedName>
    <definedName name="Half1" hidden="1">{"Five Year Record",#N/A,FALSE,"Front and Back"}</definedName>
    <definedName name="hallo">!#REF!</definedName>
    <definedName name="Halstead" hidden="1">{#N/A,"Base",FALSE,"Dividend";#N/A,"Conservative",FALSE,"Dividend";#N/A,"Downside",FALSE,"Dividend"}</definedName>
    <definedName name="Hans" localSheetId="9">Main.SAPF4Help()</definedName>
    <definedName name="haopy" hidden="1">{"Headcount Worksheet",#N/A,FALSE,"HEADCOUNT"}</definedName>
    <definedName name="harry" localSheetId="9">Main.SAPF4Help()</definedName>
    <definedName name="hassan" hidden="1">{#N/A,#N/A,FALSE,"Sensitivity"}</definedName>
    <definedName name="hassan_1" hidden="1">{#N/A,#N/A,FALSE,"Sensitivity"}</definedName>
    <definedName name="hbdggfnfgngsfg" hidden="1">#REF!</definedName>
    <definedName name="HBGFF" hidden="1">{"'Demand Units'!$X$11:$AD$45"}</definedName>
    <definedName name="hbkg" hidden="1">{#N/A,#N/A,FALSE,"COVER";#N/A,#N/A,FALSE,"Index";#N/A,#N/A,FALSE,"Non-Earning";#N/A,#N/A,FALSE,"Non-Earning-Recovery";#N/A,#N/A,FALSE,"Leasing_Equipo";#N/A,#N/A,FALSE,"Leasing_Auto";#N/A,#N/A,FALSE,"Leasing_Legal"}</definedName>
    <definedName name="hbs" hidden="1">{"'TRXAllergyVolume'!$A$1:$I$47"}</definedName>
    <definedName name="hb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CntrctComment">!#REF!</definedName>
    <definedName name="HCP_Germany">#REF!</definedName>
    <definedName name="HCP_Portugal">#REF!</definedName>
    <definedName name="HCP_UK">#REF!</definedName>
    <definedName name="hd">#REF!</definedName>
    <definedName name="hddd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ee" hidden="1">{"AnnInc",#N/A,TRUE,"Inc";"QtrInc1",#N/A,TRUE,"Inc";"Balance",#N/A,TRUE,"Bal";"Cflow",#N/A,TRUE,"Cash"}</definedName>
    <definedName name="hdhdh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HFH_1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jfhjshd" hidden="1">{#N/A,#N/A,TRUE,"A100";#N/A,#N/A,TRUE,"A130";#N/A,#N/A,TRUE,"A131";#N/A,#N/A,TRUE,"A140"}</definedName>
    <definedName name="hdsg" hidden="1">{0,0,0,0;0,0,0,FALSE;0,0,0,0}</definedName>
    <definedName name="hdtm" hidden="1">{"Full-model",#N/A,FALSE,"ProForma-ASPT"}</definedName>
    <definedName name="hd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ea" hidden="1">{"NOPCAPEVA",#N/A,FALSE,"Nopat";"FCFCSTAR",#N/A,FALSE,"FCFVAL";"EVAVL",#N/A,FALSE,"EVAVAL";"LEASE",#N/A,FALSE,"OpLease"}</definedName>
    <definedName name="HEAD" hidden="1">{#N/A,#N/A,FALSE,"B150 - Balance Sheet - BS1";#N/A,#N/A,FALSE,"B220 - Net Inv Monthly - BS2";#N/A,#N/A,FALSE,"B225 - NOC Quarterly - BS3";#N/A,#N/A,FALSE,"INVENTORYBU98";#N/A,#N/A,FALSE,"B154 - Tang F A Invest - BS4"}</definedName>
    <definedName name="Head_Accounts" localSheetId="9">#REF!</definedName>
    <definedName name="Head_Accounts">[9]Reference!$D$2:$E$113</definedName>
    <definedName name="HEAD1">#REF!</definedName>
    <definedName name="HEAD2">#REF!</definedName>
    <definedName name="Headcount2" hidden="1">{"'WS Sales by Rep'!$A$24:$L$46"}</definedName>
    <definedName name="Headcount3" hidden="1">{"'WS Sales by Rep'!$A$24:$L$46"}</definedName>
    <definedName name="Headcountas" hidden="1">{"'Leading KPI'!$A$1:$P$33","'Leading KPI'!$A$1:$P$33"}</definedName>
    <definedName name="Header">!#REF!</definedName>
    <definedName name="Header1" hidden="1">IF(COUNTA(#REF!)=0,0,INDEX(#REF!,MATCH(ROW(#REF!),#REF!,TRUE)))+1</definedName>
    <definedName name="Headings_Added_Columns">"R4C2:R4CE"</definedName>
    <definedName name="Hector" hidden="1">{#N/A,#N/A,TRUE,"January";#N/A,#N/A,TRUE,"February";#N/A,#N/A,TRUE,"March";#N/A,#N/A,TRUE,"1st Qtr"}</definedName>
    <definedName name="HEDC">#REF!</definedName>
    <definedName name="HEDC_D_A">#REF!</definedName>
    <definedName name="HEDC_Home">#REF!</definedName>
    <definedName name="HEDC_MEA">#REF!</definedName>
    <definedName name="Height">30</definedName>
    <definedName name="hell" hidden="1">{"NOTES",#N/A,FALSE,"NOTES";"EXECSUM",#N/A,FALSE,"EXECSUM"}</definedName>
    <definedName name="hello" hidden="1">{#N/A,#N/A,FALSE,"Cover";"outputs total",#N/A,FALSE,"Outputs"}</definedName>
    <definedName name="hello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2" hidden="1">{"Base Growth",#N/A,FALSE,"Summary";#N/A,#N/A,FALSE,"Variable ROA - 6% Growth";#N/A,#N/A,FALSE,"Variable O.I. - 6% GROWTH"}</definedName>
    <definedName name="hellop" hidden="1">{#N/A,#N/A,TRUE,"PAGE 2";#N/A,#N/A,TRUE,"PAGE 3";#N/A,#N/A,TRUE,"PAGE4"}</definedName>
    <definedName name="help" hidden="1">{"Net Gain Summary",#N/A,FALSE,"Net Gain Recon"}</definedName>
    <definedName name="help2" hidden="1">{"Base Growth",#N/A,FALSE,"Summary";#N/A,#N/A,FALSE,"Variable ROA - 6% Growth";#N/A,#N/A,FALSE,"Variable O.I. - 6% GROWTH"}</definedName>
    <definedName name="henk" hidden="1">#REF!</definedName>
    <definedName name="here" hidden="1">{"Headcount Worksheet",#N/A,FALSE,"HEADCOUNT"}</definedName>
    <definedName name="hes" hidden="1">{"NOPCAPEVA",#N/A,FALSE,"Nopat";"FCFCSTAR",#N/A,FALSE,"FCFVAL";"EVAVL",#N/A,FALSE,"EVAVAL";"LEASE",#N/A,FALSE,"OpLease"}</definedName>
    <definedName name="HESA">#REF!</definedName>
    <definedName name="HESA_Alloc">#REF!</definedName>
    <definedName name="HESA_M">#REF!</definedName>
    <definedName name="HESA_SBU_Costs">#REF!</definedName>
    <definedName name="hetzuztizui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hewitt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ewitt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fea" hidden="1">{"NOPCAPEVA",#N/A,FALSE,"Nopat";"FCFCSTAR",#N/A,FALSE,"FCFVAL";"EVAVL",#N/A,FALSE,"EVAVAL";"LEASE",#N/A,FALSE,"OpLease"}</definedName>
    <definedName name="hfghgf">!#REF!</definedName>
    <definedName name="hfghjfg">!#REF!</definedName>
    <definedName name="HFinGraph" hidden="1">{#N/A,#N/A,FALSE,"Pharm";#N/A,#N/A,FALSE,"WWCM"}</definedName>
    <definedName name="hfjm" hidden="1">{"Full-model",#N/A,FALSE,"ProForma-ASPT"}</definedName>
    <definedName name="hfskjdfh" hidden="1">{#N/A,#N/A,FALSE,"Business Plan"}</definedName>
    <definedName name="hg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hg2_PIPE" hidden="1">{"'100'!$A$1:$M$83"}</definedName>
    <definedName name="hga" hidden="1">{"NOPCAPEVA",#N/A,FALSE,"Nopat";"FCFCSTAR",#N/A,FALSE,"FCFVAL";"EVAVL",#N/A,FALSE,"EVAVAL";"LEASE",#N/A,FALSE,"OpLease"}</definedName>
    <definedName name="hgd">#REF!</definedName>
    <definedName name="hgfh">!#REF!</definedName>
    <definedName name="hgfhh">!#REF!</definedName>
    <definedName name="hgfhhgfz">!#REF!</definedName>
    <definedName name="hgfs" hidden="1">{"NOPCAPEVA",#N/A,FALSE,"Nopat";"FCFCSTAR",#N/A,FALSE,"FCFVAL";"EVAVL",#N/A,FALSE,"EVAVAL";"LEASE",#N/A,FALSE,"OpLease"}</definedName>
    <definedName name="HGFT" hidden="1">{"'Demand Units'!$X$11:$AD$45"}</definedName>
    <definedName name="hgg" hidden="1">{#N/A,#N/A,FALSE,"A";#N/A,#N/A,FALSE,"B-TOT";#N/A,#N/A,FALSE,"Declaration1";#N/A,#N/A,FALSE,"Spravka1";#N/A,#N/A,FALSE,"A (2)";#N/A,#N/A,FALSE,"B-TOT (2)";#N/A,#N/A,FALSE,"Declaration1 (2)";#N/A,#N/A,FALSE,"Spravka1 (2)"}</definedName>
    <definedName name="hghgfh">!#REF!</definedName>
    <definedName name="hghghjhj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hgjgh">!#REF!</definedName>
    <definedName name="hgjh">!#REF!</definedName>
    <definedName name="hgjh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gju" hidden="1">{#N/A,#N/A,FALSE,"Duran"}</definedName>
    <definedName name="hgr" hidden="1">{"NOPCAPEVA",#N/A,FALSE,"Nopat";"FCFCSTAR",#N/A,FALSE,"FCFVAL";"EVAVL",#N/A,FALSE,"EVAVAL";"LEASE",#N/A,FALSE,"OpLease"}</definedName>
    <definedName name="hgre" hidden="1">{"AnnInc",#N/A,TRUE,"Inc";"QtrInc1",#N/A,TRUE,"Inc";"Balance",#N/A,TRUE,"Bal";"Cflow",#N/A,TRUE,"Cash"}</definedName>
    <definedName name="hgrth" hidden="1">{"orixcsc",#N/A,FALSE,"ORIX CSC";"orixcsc2",#N/A,FALSE,"ORIX CSC"}</definedName>
    <definedName name="HGTR" hidden="1">{"up stand alones",#N/A,FALSE,"Acquiror"}</definedName>
    <definedName name="HGTR_1" hidden="1">{"up stand alones",#N/A,FALSE,"Acquiror"}</definedName>
    <definedName name="hh">{0.1;0;0.45;0;0;0;0;0;0.45}</definedName>
    <definedName name="HHAG">#REF!</definedName>
    <definedName name="hhgjghj" hidden="1">{"DCF1",#N/A,FALSE,"SIERRA DCF";"MATRIX1",#N/A,FALSE,"SIERRA DCF"}</definedName>
    <definedName name="hhh" hidden="1">#REF!</definedName>
    <definedName name="hhh.wrn" hidden="1">{"Company 1",#N/A,FALSE,"Company1"}</definedName>
    <definedName name="hhhh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hhhh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hhhhh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hhhhhhhhhhhhh" hidden="1">{"Page1",#N/A,FALSE,"CompCo";"Page2",#N/A,FALSE,"CompCo"}</definedName>
    <definedName name="hhhhhhhhhhhhhhh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hhsdf" hidden="1">{"up stand alones",#N/A,FALSE,"Acquiror"}</definedName>
    <definedName name="hhhsdf_1" hidden="1">{"up stand alones",#N/A,FALSE,"Acquiror"}</definedName>
    <definedName name="hhjkhjkjkjkl" hidden="1">{"'WS Sales by Rep'!$A$24:$L$46"}</definedName>
    <definedName name="hhu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hi" hidden="1">#REF!</definedName>
    <definedName name="Hi_Spec_Plan">#REF!</definedName>
    <definedName name="Hibh" hidden="1">{#N/A,#N/A,FALSE,"Pharm";#N/A,#N/A,FALSE,"WWCM"}</definedName>
    <definedName name="HiddenRows" hidden="1">#REF!</definedName>
    <definedName name="HIEU" hidden="1">{"'Sheet1'!$L$16"}</definedName>
    <definedName name="High" hidden="1">{#N/A,#N/A,FALSE,"Pharm";#N/A,#N/A,FALSE,"WWCM"}</definedName>
    <definedName name="HIGHPRICE" hidden="1">"HIGHPRICE"</definedName>
    <definedName name="HistFlag">#REF!</definedName>
    <definedName name="history">#REF!</definedName>
    <definedName name="Histrate">#REF!</definedName>
    <definedName name="Hisu">#REF!</definedName>
    <definedName name="hiulj" hidden="1">{"EVA",#N/A,FALSE,"EVA";"WACC",#N/A,FALSE,"WACC"}</definedName>
    <definedName name="hj">{#N/A,#N/A,FALSE,"DCF Summary";#N/A,#N/A,FALSE,"Casema";#N/A,#N/A,FALSE,"Casema NoTel";#N/A,#N/A,FALSE,"UK";#N/A,#N/A,FALSE,"RCF";#N/A,#N/A,FALSE,"Intercable CZ";#N/A,#N/A,FALSE,"Interkabel P"}</definedName>
    <definedName name="hjfgjghj" hidden="1">{"up stand alones",#N/A,FALSE,"Acquiror"}</definedName>
    <definedName name="hjfgjghj_1" hidden="1">{"up stand alones",#N/A,FALSE,"Acquiror"}</definedName>
    <definedName name="hjfhjhj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hjg" hidden="1">{#N/A,#N/A,FALSE,"A";#N/A,#N/A,FALSE,"B-TOT";#N/A,#N/A,FALSE,"Declaration1";#N/A,#N/A,FALSE,"Spravka1";#N/A,#N/A,FALSE,"A (2)";#N/A,#N/A,FALSE,"B-TOT (2)";#N/A,#N/A,FALSE,"Declaration1 (2)";#N/A,#N/A,FALSE,"Spravka1 (2)"}</definedName>
    <definedName name="hjgg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hjgjhfj" hidden="1">{"EDEL",#N/A,FALSE,"EDEL"}</definedName>
    <definedName name="hjgjhfj_1" hidden="1">{"EDEL",#N/A,FALSE,"EDEL"}</definedName>
    <definedName name="hjgkg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jgyugyut" hidden="1">{#N/A,#N/A,FALSE,"Aging Summary";#N/A,#N/A,FALSE,"Ratio Analysis";#N/A,#N/A,FALSE,"Test 120 Day Accts";#N/A,#N/A,FALSE,"Tickmarks"}</definedName>
    <definedName name="hjhhh" hidden="1">{#N/A,#N/A,FALSE,"A";#N/A,#N/A,FALSE,"B"}</definedName>
    <definedName name="hjhjffukfuk" hidden="1">{#N/A,#N/A,FALSE,"Pharm";#N/A,#N/A,FALSE,"WWCM"}</definedName>
    <definedName name="hjhjfkfukywrte" hidden="1">{#N/A,#N/A,FALSE,"Pharm";#N/A,#N/A,FALSE,"WWCM"}</definedName>
    <definedName name="hjhjhj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jhjhj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jhjj" hidden="1">{#N/A,#N/A,FALSE,"ORIX CSC"}</definedName>
    <definedName name="hjhkjkl" hidden="1">{#N/A,#N/A,FALSE,"Pharm";#N/A,#N/A,FALSE,"WWCM"}</definedName>
    <definedName name="hjjh" hidden="1">{"'08-14'!$A$3:$I$112"}</definedName>
    <definedName name="hjjjjjjjgh">{"trans assumptions",#N/A,FALSE,"Merger";"trans accretion",#N/A,FALSE,"Merger"}</definedName>
    <definedName name="hjjjkk" hidden="1">{#N/A,#N/A,FALSE,"REPORT"}</definedName>
    <definedName name="hjjkk" hidden="1">{#N/A,#N/A,FALSE,"Pharm";#N/A,#N/A,FALSE,"WWCM"}</definedName>
    <definedName name="hjj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hjjl" hidden="1">{"Budget V Actual YTD",#N/A,FALSE,"Budget v Actual"}</definedName>
    <definedName name="hjk" hidden="1">{"Full-model",#N/A,FALSE,"ProForma-ASPT"}</definedName>
    <definedName name="hjkg">!#REF!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hjkhjk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jkjhk_1" hidden="1">{#N/A,#N/A,FALSE,"Calc";#N/A,#N/A,FALSE,"Sensitivity";#N/A,#N/A,FALSE,"LT Earn.Dil.";#N/A,#N/A,FALSE,"Dil. AVP"}</definedName>
    <definedName name="HJKJKJ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jkk" hidden="1">{#N/A,#N/A,FALSE,"Pharm";#N/A,#N/A,FALSE,"WWCM"}</definedName>
    <definedName name="hjkuil" hidden="1">{"Summary",#N/A,FALSE,"Summary";"Summary Diagnotics",#N/A,FALSE,"Summary"}</definedName>
    <definedName name="hjkuil_1" hidden="1">{"Summary",#N/A,FALSE,"Summary";"Summary Diagnotics",#N/A,FALSE,"Summary"}</definedName>
    <definedName name="hjkuil_1_1" hidden="1">{"Summary",#N/A,FALSE,"Summary";"Summary Diagnotics",#N/A,FALSE,"Summary"}</definedName>
    <definedName name="hjkuil_1_2" hidden="1">{"Summary",#N/A,FALSE,"Summary";"Summary Diagnotics",#N/A,FALSE,"Summary"}</definedName>
    <definedName name="hjkuil_1_3" hidden="1">{"Summary",#N/A,FALSE,"Summary";"Summary Diagnotics",#N/A,FALSE,"Summary"}</definedName>
    <definedName name="hjkuil_1_4" hidden="1">{"Summary",#N/A,FALSE,"Summary";"Summary Diagnotics",#N/A,FALSE,"Summary"}</definedName>
    <definedName name="hjkuil_1_5" hidden="1">{"Summary",#N/A,FALSE,"Summary";"Summary Diagnotics",#N/A,FALSE,"Summary"}</definedName>
    <definedName name="hjkuil_2" hidden="1">{"Summary",#N/A,FALSE,"Summary";"Summary Diagnotics",#N/A,FALSE,"Summary"}</definedName>
    <definedName name="hjkuil_2_1" hidden="1">{"Summary",#N/A,FALSE,"Summary";"Summary Diagnotics",#N/A,FALSE,"Summary"}</definedName>
    <definedName name="hjkuil_2_2" hidden="1">{"Summary",#N/A,FALSE,"Summary";"Summary Diagnotics",#N/A,FALSE,"Summary"}</definedName>
    <definedName name="hjkuil_2_3" hidden="1">{"Summary",#N/A,FALSE,"Summary";"Summary Diagnotics",#N/A,FALSE,"Summary"}</definedName>
    <definedName name="hjkuil_2_4" hidden="1">{"Summary",#N/A,FALSE,"Summary";"Summary Diagnotics",#N/A,FALSE,"Summary"}</definedName>
    <definedName name="hjkuil_2_5" hidden="1">{"Summary",#N/A,FALSE,"Summary";"Summary Diagnotics",#N/A,FALSE,"Summary"}</definedName>
    <definedName name="hjkuil_3" hidden="1">{"Summary",#N/A,FALSE,"Summary";"Summary Diagnotics",#N/A,FALSE,"Summary"}</definedName>
    <definedName name="hjkuil_3_1" hidden="1">{"Summary",#N/A,FALSE,"Summary";"Summary Diagnotics",#N/A,FALSE,"Summary"}</definedName>
    <definedName name="hjkuil_3_2" hidden="1">{"Summary",#N/A,FALSE,"Summary";"Summary Diagnotics",#N/A,FALSE,"Summary"}</definedName>
    <definedName name="hjkuil_3_3" hidden="1">{"Summary",#N/A,FALSE,"Summary";"Summary Diagnotics",#N/A,FALSE,"Summary"}</definedName>
    <definedName name="hjkuil_3_4" hidden="1">{"Summary",#N/A,FALSE,"Summary";"Summary Diagnotics",#N/A,FALSE,"Summary"}</definedName>
    <definedName name="hjkuil_3_5" hidden="1">{"Summary",#N/A,FALSE,"Summary";"Summary Diagnotics",#N/A,FALSE,"Summary"}</definedName>
    <definedName name="hjkuil_4" hidden="1">{"Summary",#N/A,FALSE,"Summary";"Summary Diagnotics",#N/A,FALSE,"Summary"}</definedName>
    <definedName name="hjkuil_4_1" hidden="1">{"Summary",#N/A,FALSE,"Summary";"Summary Diagnotics",#N/A,FALSE,"Summary"}</definedName>
    <definedName name="hjkuil_4_2" hidden="1">{"Summary",#N/A,FALSE,"Summary";"Summary Diagnotics",#N/A,FALSE,"Summary"}</definedName>
    <definedName name="hjkuil_4_3" hidden="1">{"Summary",#N/A,FALSE,"Summary";"Summary Diagnotics",#N/A,FALSE,"Summary"}</definedName>
    <definedName name="hjkuil_4_4" hidden="1">{"Summary",#N/A,FALSE,"Summary";"Summary Diagnotics",#N/A,FALSE,"Summary"}</definedName>
    <definedName name="hjkuil_4_5" hidden="1">{"Summary",#N/A,FALSE,"Summary";"Summary Diagnotics",#N/A,FALSE,"Summary"}</definedName>
    <definedName name="hjkuil_5" hidden="1">{"Summary",#N/A,FALSE,"Summary";"Summary Diagnotics",#N/A,FALSE,"Summary"}</definedName>
    <definedName name="hjkuil_5_1" hidden="1">{"Summary",#N/A,FALSE,"Summary";"Summary Diagnotics",#N/A,FALSE,"Summary"}</definedName>
    <definedName name="hjkuil_5_2" hidden="1">{"Summary",#N/A,FALSE,"Summary";"Summary Diagnotics",#N/A,FALSE,"Summary"}</definedName>
    <definedName name="hjkuil_5_3" hidden="1">{"Summary",#N/A,FALSE,"Summary";"Summary Diagnotics",#N/A,FALSE,"Summary"}</definedName>
    <definedName name="hjkuil_5_4" hidden="1">{"Summary",#N/A,FALSE,"Summary";"Summary Diagnotics",#N/A,FALSE,"Summary"}</definedName>
    <definedName name="hjkuil_5_5" hidden="1">{"Summary",#N/A,FALSE,"Summary";"Summary Diagnotics",#N/A,FALSE,"Summary"}</definedName>
    <definedName name="hjlhjklhjkl" hidden="1">#REF!</definedName>
    <definedName name="hjtsf" hidden="1">{"NOPCAPEVA",#N/A,FALSE,"Nopat";"FCFCSTAR",#N/A,FALSE,"FCFVAL";"EVAVL",#N/A,FALSE,"EVAVAL";"LEASE",#N/A,FALSE,"OpLease"}</definedName>
    <definedName name="hjyny" hidden="1">{#N/A,#N/A,FALSE,"TSUM";#N/A,#N/A,FALSE,"shares";#N/A,#N/A,FALSE,"earnout";#N/A,#N/A,FALSE,"Heaty";#N/A,#N/A,FALSE,"self-tend";#N/A,#N/A,FALSE,"self-sum"}</definedName>
    <definedName name="hk">!#REF!</definedName>
    <definedName name="hka" hidden="1">{"Reader",#N/A,FALSE,"Summary";"Reader",#N/A,FALSE,"Buildup";"Reader",#N/A,FALSE,"Financials";"Reader",#N/A,FALSE,"Debt &amp; Other"}</definedName>
    <definedName name="hkhjk" hidden="1">{#N/A,#N/A,FALSE,"Operations";#N/A,#N/A,FALSE,"Financials"}</definedName>
    <definedName name="hkhjk_1" hidden="1">{#N/A,#N/A,FALSE,"Operations";#N/A,#N/A,FALSE,"Financials"}</definedName>
    <definedName name="hkjhjh" hidden="1">{"Page1",#N/A,FALSE,"Summary";"Page2",#N/A,FALSE,"Summary";"Page3",#N/A,FALSE,"Summary";"Page4",#N/A,FALSE,"Summary"}</definedName>
    <definedName name="hkjhk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kklghjlg" hidden="1">#REF!</definedName>
    <definedName name="HKSH" hidden="1">{#N/A,#N/A,FALSE,"REPORT"}</definedName>
    <definedName name="hlep">#REF!</definedName>
    <definedName name="hlhjlhkhj">!#REF!</definedName>
    <definedName name="hlo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hlp" hidden="1">#REF!</definedName>
    <definedName name="HMG" hidden="1">{#N/A,#N/A,FALSE,"REPORT"}</definedName>
    <definedName name="hmngf" hidden="1">{"Full-model",#N/A,FALSE,"ProForma-ASPT"}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44" hidden="1">#REF!</definedName>
    <definedName name="hn._I051" hidden="1">#REF!</definedName>
    <definedName name="hn._I059" hidden="1">#REF!</definedName>
    <definedName name="hn._I062" hidden="1">#REF!</definedName>
    <definedName name="hn._I070" hidden="1">#REF!</definedName>
    <definedName name="hn._I071" hidden="1">#REF!</definedName>
    <definedName name="hn._I075" hidden="1">#REF!</definedName>
    <definedName name="hn._I077" hidden="1">#REF!</definedName>
    <definedName name="hn._I083" hidden="1">#REF!</definedName>
    <definedName name="hn._I085" hidden="1">#REF!</definedName>
    <definedName name="hn._P001" hidden="1">#REF!</definedName>
    <definedName name="hn._P002" hidden="1">#REF!</definedName>
    <definedName name="hn._P004" hidden="1">#REF!</definedName>
    <definedName name="hn._P014" hidden="1">#REF!</definedName>
    <definedName name="hn._P016" hidden="1">#REF!</definedName>
    <definedName name="hn._P017" hidden="1">#REF!</definedName>
    <definedName name="hn._P017g" hidden="1">#REF!</definedName>
    <definedName name="hn._P021" hidden="1">#REF!</definedName>
    <definedName name="hn._P024" hidden="1">#REF!</definedName>
    <definedName name="hn.Add015" hidden="1">#REF!</definedName>
    <definedName name="hn.ConvertVal1" hidden="1">#REF!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CopyforPR" hidden="1">#REF!</definedName>
    <definedName name="hn.Delete015" hidden="1">#REF!,#REF!,#REF!,#REF!</definedName>
    <definedName name="hn.domestic" hidden="1">#REF!</definedName>
    <definedName name="hn.DZ_MultByFXRates" hidden="1">#REF!,#REF!,#REF!,#REF!</definedName>
    <definedName name="hn.dz_ThouToMil" hidden="1">#REF!,#REF!,#REF!,#REF!,#REF!</definedName>
    <definedName name="hn.ExtDb" hidden="1">FALSE</definedName>
    <definedName name="hn.FromMain" hidden="1">#REF!</definedName>
    <definedName name="hn.FromMain1" hidden="1">#REF!</definedName>
    <definedName name="hn.FromMain2" hidden="1">#REF!</definedName>
    <definedName name="hn.FromMain3" hidden="1">#REF!</definedName>
    <definedName name="hn.FromMain4" hidden="1">#REF!</definedName>
    <definedName name="hn.FromMain5" hidden="1">#REF!</definedName>
    <definedName name="hn.Global" hidden="1">#REF!</definedName>
    <definedName name="hn.LTM_CS" hidden="1">#REF!,#REF!,#REF!,#REF!,#REF!,#REF!</definedName>
    <definedName name="hn.LTM_Misc" hidden="1">#REF!,#REF!,#REF!</definedName>
    <definedName name="hn.LTM_MultByFXRates" hidden="1">#REF!,#REF!,#REF!,#REF!,#REF!,#REF!,#REF!</definedName>
    <definedName name="hn.LTMData" hidden="1">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n.ParityCheck" hidden="1">#REF!</definedName>
    <definedName name="hn.PrivateLTMYear" hidden="1">#REF!</definedName>
    <definedName name="hn.RolledForward" hidden="1">FALSE</definedName>
    <definedName name="hn.USLast" hidden="1">#REF!</definedName>
    <definedName name="hn.YearLabel" hidden="1">#REF!</definedName>
    <definedName name="hngdh" hidden="1">{"NOPCAPEVA",#N/A,FALSE,"Nopat";"FCFCSTAR",#N/A,FALSE,"FCFVAL";"EVAVL",#N/A,FALSE,"EVAVAL";"LEASE",#N/A,FALSE,"OpLease"}</definedName>
    <definedName name="HNJ" hidden="1">{#N/A,#N/A,FALSE,"Calc";#N/A,#N/A,FALSE,"Sensitivity";#N/A,#N/A,FALSE,"LT Earn.Dil.";#N/A,#N/A,FALSE,"Dil. AVP"}</definedName>
    <definedName name="HNJ_1" hidden="1">{#N/A,#N/A,FALSE,"Calc";#N/A,#N/A,FALSE,"Sensitivity";#N/A,#N/A,FALSE,"LT Earn.Dil.";#N/A,#N/A,FALSE,"Dil. AVP"}</definedName>
    <definedName name="hnu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ho" hidden="1">{#N/A,#N/A,FALSE,"PRJCTED MNTHLY QTY's"}</definedName>
    <definedName name="hod">#REF!</definedName>
    <definedName name="hod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la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1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2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3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d_khw" hidden="1">#REF!</definedName>
    <definedName name="HOMAS">#REF!</definedName>
    <definedName name="HOMAS_USD">#REF!</definedName>
    <definedName name="HOME" hidden="1">{#N/A,#N/A,FALSE,"Assessment";#N/A,#N/A,FALSE,"Staffing";#N/A,#N/A,FALSE,"Hires";#N/A,#N/A,FALSE,"Assumptions"}</definedName>
    <definedName name="Home_D_A">#REF!</definedName>
    <definedName name="HOMFE" hidden="1">{#N/A,#N/A,FALSE,"Assessment";#N/A,#N/A,FALSE,"Staffing";#N/A,#N/A,FALSE,"Hires";#N/A,#N/A,FALSE,"Assumptions"}</definedName>
    <definedName name="HOMFE_1" hidden="1">{#N/A,#N/A,FALSE,"Assessment";#N/A,#N/A,FALSE,"Staffing";#N/A,#N/A,FALSE,"Hires";#N/A,#N/A,FALSE,"Assumptions"}</definedName>
    <definedName name="HOMFE_1_1" hidden="1">{#N/A,#N/A,FALSE,"Assessment";#N/A,#N/A,FALSE,"Staffing";#N/A,#N/A,FALSE,"Hires";#N/A,#N/A,FALSE,"Assumptions"}</definedName>
    <definedName name="HOMFE_1_2" hidden="1">{#N/A,#N/A,FALSE,"Assessment";#N/A,#N/A,FALSE,"Staffing";#N/A,#N/A,FALSE,"Hires";#N/A,#N/A,FALSE,"Assumptions"}</definedName>
    <definedName name="HOMFE_1_3" hidden="1">{#N/A,#N/A,FALSE,"Assessment";#N/A,#N/A,FALSE,"Staffing";#N/A,#N/A,FALSE,"Hires";#N/A,#N/A,FALSE,"Assumptions"}</definedName>
    <definedName name="HOMFE_1_4" hidden="1">{#N/A,#N/A,FALSE,"Assessment";#N/A,#N/A,FALSE,"Staffing";#N/A,#N/A,FALSE,"Hires";#N/A,#N/A,FALSE,"Assumptions"}</definedName>
    <definedName name="HOMFE_1_5" hidden="1">{#N/A,#N/A,FALSE,"Assessment";#N/A,#N/A,FALSE,"Staffing";#N/A,#N/A,FALSE,"Hires";#N/A,#N/A,FALSE,"Assumptions"}</definedName>
    <definedName name="HOMFE_2" hidden="1">{#N/A,#N/A,FALSE,"Assessment";#N/A,#N/A,FALSE,"Staffing";#N/A,#N/A,FALSE,"Hires";#N/A,#N/A,FALSE,"Assumptions"}</definedName>
    <definedName name="HOMFE_2_1" hidden="1">{#N/A,#N/A,FALSE,"Assessment";#N/A,#N/A,FALSE,"Staffing";#N/A,#N/A,FALSE,"Hires";#N/A,#N/A,FALSE,"Assumptions"}</definedName>
    <definedName name="HOMFE_2_2" hidden="1">{#N/A,#N/A,FALSE,"Assessment";#N/A,#N/A,FALSE,"Staffing";#N/A,#N/A,FALSE,"Hires";#N/A,#N/A,FALSE,"Assumptions"}</definedName>
    <definedName name="HOMFE_2_3" hidden="1">{#N/A,#N/A,FALSE,"Assessment";#N/A,#N/A,FALSE,"Staffing";#N/A,#N/A,FALSE,"Hires";#N/A,#N/A,FALSE,"Assumptions"}</definedName>
    <definedName name="HOMFE_2_4" hidden="1">{#N/A,#N/A,FALSE,"Assessment";#N/A,#N/A,FALSE,"Staffing";#N/A,#N/A,FALSE,"Hires";#N/A,#N/A,FALSE,"Assumptions"}</definedName>
    <definedName name="HOMFE_2_5" hidden="1">{#N/A,#N/A,FALSE,"Assessment";#N/A,#N/A,FALSE,"Staffing";#N/A,#N/A,FALSE,"Hires";#N/A,#N/A,FALSE,"Assumptions"}</definedName>
    <definedName name="HOMFE_3" hidden="1">{#N/A,#N/A,FALSE,"Assessment";#N/A,#N/A,FALSE,"Staffing";#N/A,#N/A,FALSE,"Hires";#N/A,#N/A,FALSE,"Assumptions"}</definedName>
    <definedName name="HOMFE_3_1" hidden="1">{#N/A,#N/A,FALSE,"Assessment";#N/A,#N/A,FALSE,"Staffing";#N/A,#N/A,FALSE,"Hires";#N/A,#N/A,FALSE,"Assumptions"}</definedName>
    <definedName name="HOMFE_3_2" hidden="1">{#N/A,#N/A,FALSE,"Assessment";#N/A,#N/A,FALSE,"Staffing";#N/A,#N/A,FALSE,"Hires";#N/A,#N/A,FALSE,"Assumptions"}</definedName>
    <definedName name="HOMFE_3_3" hidden="1">{#N/A,#N/A,FALSE,"Assessment";#N/A,#N/A,FALSE,"Staffing";#N/A,#N/A,FALSE,"Hires";#N/A,#N/A,FALSE,"Assumptions"}</definedName>
    <definedName name="HOMFE_3_4" hidden="1">{#N/A,#N/A,FALSE,"Assessment";#N/A,#N/A,FALSE,"Staffing";#N/A,#N/A,FALSE,"Hires";#N/A,#N/A,FALSE,"Assumptions"}</definedName>
    <definedName name="HOMFE_3_5" hidden="1">{#N/A,#N/A,FALSE,"Assessment";#N/A,#N/A,FALSE,"Staffing";#N/A,#N/A,FALSE,"Hires";#N/A,#N/A,FALSE,"Assumptions"}</definedName>
    <definedName name="HOMFE_4" hidden="1">{#N/A,#N/A,FALSE,"Assessment";#N/A,#N/A,FALSE,"Staffing";#N/A,#N/A,FALSE,"Hires";#N/A,#N/A,FALSE,"Assumptions"}</definedName>
    <definedName name="HOMFE_4_1" hidden="1">{#N/A,#N/A,FALSE,"Assessment";#N/A,#N/A,FALSE,"Staffing";#N/A,#N/A,FALSE,"Hires";#N/A,#N/A,FALSE,"Assumptions"}</definedName>
    <definedName name="HOMFE_4_2" hidden="1">{#N/A,#N/A,FALSE,"Assessment";#N/A,#N/A,FALSE,"Staffing";#N/A,#N/A,FALSE,"Hires";#N/A,#N/A,FALSE,"Assumptions"}</definedName>
    <definedName name="HOMFE_4_3" hidden="1">{#N/A,#N/A,FALSE,"Assessment";#N/A,#N/A,FALSE,"Staffing";#N/A,#N/A,FALSE,"Hires";#N/A,#N/A,FALSE,"Assumptions"}</definedName>
    <definedName name="HOMFE_4_4" hidden="1">{#N/A,#N/A,FALSE,"Assessment";#N/A,#N/A,FALSE,"Staffing";#N/A,#N/A,FALSE,"Hires";#N/A,#N/A,FALSE,"Assumptions"}</definedName>
    <definedName name="HOMFE_4_5" hidden="1">{#N/A,#N/A,FALSE,"Assessment";#N/A,#N/A,FALSE,"Staffing";#N/A,#N/A,FALSE,"Hires";#N/A,#N/A,FALSE,"Assumptions"}</definedName>
    <definedName name="HOMFE_5" hidden="1">{#N/A,#N/A,FALSE,"Assessment";#N/A,#N/A,FALSE,"Staffing";#N/A,#N/A,FALSE,"Hires";#N/A,#N/A,FALSE,"Assumptions"}</definedName>
    <definedName name="HOMFE_5_1" hidden="1">{#N/A,#N/A,FALSE,"Assessment";#N/A,#N/A,FALSE,"Staffing";#N/A,#N/A,FALSE,"Hires";#N/A,#N/A,FALSE,"Assumptions"}</definedName>
    <definedName name="HOMFE_5_2" hidden="1">{#N/A,#N/A,FALSE,"Assessment";#N/A,#N/A,FALSE,"Staffing";#N/A,#N/A,FALSE,"Hires";#N/A,#N/A,FALSE,"Assumptions"}</definedName>
    <definedName name="HOMFE_5_3" hidden="1">{#N/A,#N/A,FALSE,"Assessment";#N/A,#N/A,FALSE,"Staffing";#N/A,#N/A,FALSE,"Hires";#N/A,#N/A,FALSE,"Assumptions"}</definedName>
    <definedName name="HOMFE_5_4" hidden="1">{#N/A,#N/A,FALSE,"Assessment";#N/A,#N/A,FALSE,"Staffing";#N/A,#N/A,FALSE,"Hires";#N/A,#N/A,FALSE,"Assumptions"}</definedName>
    <definedName name="HOMFE_5_5" hidden="1">{#N/A,#N/A,FALSE,"Assessment";#N/A,#N/A,FALSE,"Staffing";#N/A,#N/A,FALSE,"Hires";#N/A,#N/A,FALSE,"Assumptions"}</definedName>
    <definedName name="Horst" localSheetId="9">Main.SAPF4Help()</definedName>
    <definedName name="höserh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ouston" hidden="1">#N/A</definedName>
    <definedName name="houy">#REF!</definedName>
    <definedName name="houy_1" hidden="1">{#N/A,#N/A,FALSE,"AD_Purchase";#N/A,#N/A,FALSE,"Credit";#N/A,#N/A,FALSE,"PF Acquisition";#N/A,#N/A,FALSE,"PF Offering"}</definedName>
    <definedName name="houy_1_1" hidden="1">{#N/A,#N/A,FALSE,"AD_Purchase";#N/A,#N/A,FALSE,"Credit";#N/A,#N/A,FALSE,"PF Acquisition";#N/A,#N/A,FALSE,"PF Offering"}</definedName>
    <definedName name="houy_1_2" hidden="1">{#N/A,#N/A,FALSE,"AD_Purchase";#N/A,#N/A,FALSE,"Credit";#N/A,#N/A,FALSE,"PF Acquisition";#N/A,#N/A,FALSE,"PF Offering"}</definedName>
    <definedName name="houy_1_3" hidden="1">{#N/A,#N/A,FALSE,"AD_Purchase";#N/A,#N/A,FALSE,"Credit";#N/A,#N/A,FALSE,"PF Acquisition";#N/A,#N/A,FALSE,"PF Offering"}</definedName>
    <definedName name="houy_1_4" hidden="1">{#N/A,#N/A,FALSE,"AD_Purchase";#N/A,#N/A,FALSE,"Credit";#N/A,#N/A,FALSE,"PF Acquisition";#N/A,#N/A,FALSE,"PF Offering"}</definedName>
    <definedName name="houy_1_5" hidden="1">{#N/A,#N/A,FALSE,"AD_Purchase";#N/A,#N/A,FALSE,"Credit";#N/A,#N/A,FALSE,"PF Acquisition";#N/A,#N/A,FALSE,"PF Offering"}</definedName>
    <definedName name="houy_2" hidden="1">{#N/A,#N/A,FALSE,"AD_Purchase";#N/A,#N/A,FALSE,"Credit";#N/A,#N/A,FALSE,"PF Acquisition";#N/A,#N/A,FALSE,"PF Offering"}</definedName>
    <definedName name="houy_2_1" hidden="1">{#N/A,#N/A,FALSE,"AD_Purchase";#N/A,#N/A,FALSE,"Credit";#N/A,#N/A,FALSE,"PF Acquisition";#N/A,#N/A,FALSE,"PF Offering"}</definedName>
    <definedName name="houy_2_2" hidden="1">{#N/A,#N/A,FALSE,"AD_Purchase";#N/A,#N/A,FALSE,"Credit";#N/A,#N/A,FALSE,"PF Acquisition";#N/A,#N/A,FALSE,"PF Offering"}</definedName>
    <definedName name="houy_2_3" hidden="1">{#N/A,#N/A,FALSE,"AD_Purchase";#N/A,#N/A,FALSE,"Credit";#N/A,#N/A,FALSE,"PF Acquisition";#N/A,#N/A,FALSE,"PF Offering"}</definedName>
    <definedName name="houy_2_4" hidden="1">{#N/A,#N/A,FALSE,"AD_Purchase";#N/A,#N/A,FALSE,"Credit";#N/A,#N/A,FALSE,"PF Acquisition";#N/A,#N/A,FALSE,"PF Offering"}</definedName>
    <definedName name="houy_2_5" hidden="1">{#N/A,#N/A,FALSE,"AD_Purchase";#N/A,#N/A,FALSE,"Credit";#N/A,#N/A,FALSE,"PF Acquisition";#N/A,#N/A,FALSE,"PF Offering"}</definedName>
    <definedName name="houy_3" hidden="1">{#N/A,#N/A,FALSE,"AD_Purchase";#N/A,#N/A,FALSE,"Credit";#N/A,#N/A,FALSE,"PF Acquisition";#N/A,#N/A,FALSE,"PF Offering"}</definedName>
    <definedName name="houy_3_1" hidden="1">{#N/A,#N/A,FALSE,"AD_Purchase";#N/A,#N/A,FALSE,"Credit";#N/A,#N/A,FALSE,"PF Acquisition";#N/A,#N/A,FALSE,"PF Offering"}</definedName>
    <definedName name="houy_3_2" hidden="1">{#N/A,#N/A,FALSE,"AD_Purchase";#N/A,#N/A,FALSE,"Credit";#N/A,#N/A,FALSE,"PF Acquisition";#N/A,#N/A,FALSE,"PF Offering"}</definedName>
    <definedName name="houy_3_3" hidden="1">{#N/A,#N/A,FALSE,"AD_Purchase";#N/A,#N/A,FALSE,"Credit";#N/A,#N/A,FALSE,"PF Acquisition";#N/A,#N/A,FALSE,"PF Offering"}</definedName>
    <definedName name="houy_3_4" hidden="1">{#N/A,#N/A,FALSE,"AD_Purchase";#N/A,#N/A,FALSE,"Credit";#N/A,#N/A,FALSE,"PF Acquisition";#N/A,#N/A,FALSE,"PF Offering"}</definedName>
    <definedName name="houy_3_5" hidden="1">{#N/A,#N/A,FALSE,"AD_Purchase";#N/A,#N/A,FALSE,"Credit";#N/A,#N/A,FALSE,"PF Acquisition";#N/A,#N/A,FALSE,"PF Offering"}</definedName>
    <definedName name="houy_4" hidden="1">{#N/A,#N/A,FALSE,"AD_Purchase";#N/A,#N/A,FALSE,"Credit";#N/A,#N/A,FALSE,"PF Acquisition";#N/A,#N/A,FALSE,"PF Offering"}</definedName>
    <definedName name="houy_4_1" hidden="1">{#N/A,#N/A,FALSE,"AD_Purchase";#N/A,#N/A,FALSE,"Credit";#N/A,#N/A,FALSE,"PF Acquisition";#N/A,#N/A,FALSE,"PF Offering"}</definedName>
    <definedName name="houy_4_2" hidden="1">{#N/A,#N/A,FALSE,"AD_Purchase";#N/A,#N/A,FALSE,"Credit";#N/A,#N/A,FALSE,"PF Acquisition";#N/A,#N/A,FALSE,"PF Offering"}</definedName>
    <definedName name="houy_4_3" hidden="1">{#N/A,#N/A,FALSE,"AD_Purchase";#N/A,#N/A,FALSE,"Credit";#N/A,#N/A,FALSE,"PF Acquisition";#N/A,#N/A,FALSE,"PF Offering"}</definedName>
    <definedName name="houy_4_4" hidden="1">{#N/A,#N/A,FALSE,"AD_Purchase";#N/A,#N/A,FALSE,"Credit";#N/A,#N/A,FALSE,"PF Acquisition";#N/A,#N/A,FALSE,"PF Offering"}</definedName>
    <definedName name="houy_4_5" hidden="1">{#N/A,#N/A,FALSE,"AD_Purchase";#N/A,#N/A,FALSE,"Credit";#N/A,#N/A,FALSE,"PF Acquisition";#N/A,#N/A,FALSE,"PF Offering"}</definedName>
    <definedName name="houy_5" hidden="1">{#N/A,#N/A,FALSE,"AD_Purchase";#N/A,#N/A,FALSE,"Credit";#N/A,#N/A,FALSE,"PF Acquisition";#N/A,#N/A,FALSE,"PF Offering"}</definedName>
    <definedName name="houy_5_1" hidden="1">{#N/A,#N/A,FALSE,"AD_Purchase";#N/A,#N/A,FALSE,"Credit";#N/A,#N/A,FALSE,"PF Acquisition";#N/A,#N/A,FALSE,"PF Offering"}</definedName>
    <definedName name="houy_5_2" hidden="1">{#N/A,#N/A,FALSE,"AD_Purchase";#N/A,#N/A,FALSE,"Credit";#N/A,#N/A,FALSE,"PF Acquisition";#N/A,#N/A,FALSE,"PF Offering"}</definedName>
    <definedName name="houy_5_3" hidden="1">{#N/A,#N/A,FALSE,"AD_Purchase";#N/A,#N/A,FALSE,"Credit";#N/A,#N/A,FALSE,"PF Acquisition";#N/A,#N/A,FALSE,"PF Offering"}</definedName>
    <definedName name="houy_5_4" hidden="1">{#N/A,#N/A,FALSE,"AD_Purchase";#N/A,#N/A,FALSE,"Credit";#N/A,#N/A,FALSE,"PF Acquisition";#N/A,#N/A,FALSE,"PF Offering"}</definedName>
    <definedName name="houy_5_5" hidden="1">{#N/A,#N/A,FALSE,"AD_Purchase";#N/A,#N/A,FALSE,"Credit";#N/A,#N/A,FALSE,"PF Acquisition";#N/A,#N/A,FALSE,"PF Offering"}</definedName>
    <definedName name="houy1" hidden="1">{#N/A,#N/A,FALSE,"AD_Purchase";#N/A,#N/A,FALSE,"Credit";#N/A,#N/A,FALSE,"PF Acquisition";#N/A,#N/A,FALSE,"PF Offering"}</definedName>
    <definedName name="houy2" hidden="1">{#N/A,#N/A,FALSE,"AD_Purchase";#N/A,#N/A,FALSE,"Credit";#N/A,#N/A,FALSE,"PF Acquisition";#N/A,#N/A,FALSE,"PF Offering"}</definedName>
    <definedName name="hp" hidden="1">{"Reader",#N/A,FALSE,"Summary";"Reader",#N/A,FALSE,"Buildup";"Reader",#N/A,FALSE,"Financials";"Reader",#N/A,FALSE,"Debt &amp; Other"}</definedName>
    <definedName name="HP_Finance_lease_repayments">#REF!</definedName>
    <definedName name="HProjectDescription">!#REF!</definedName>
    <definedName name="HProjectID">!#REF!</definedName>
    <definedName name="HR">2</definedName>
    <definedName name="HR3plus9ist">#REF!</definedName>
    <definedName name="HR3plus9kum">#REF!</definedName>
    <definedName name="HRcptCity">!#REF!</definedName>
    <definedName name="hrd" hidden="1">{"NOPCAPEVA",#N/A,FALSE,"Nopat";"FCFCSTAR",#N/A,FALSE,"FCFVAL";"EVAVL",#N/A,FALSE,"EVAVAL";"LEASE",#N/A,FALSE,"OpLease"}</definedName>
    <definedName name="hrea" hidden="1">{"NOPCAPEVA",#N/A,FALSE,"Nopat";"FCFCSTAR",#N/A,FALSE,"FCFVAL";"EVAVL",#N/A,FALSE,"EVAVAL";"LEASE",#N/A,FALSE,"OpLease"}</definedName>
    <definedName name="hshsh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SMS">#REF!</definedName>
    <definedName name="HspLogonApplication">"'SKUUBF'"</definedName>
    <definedName name="HspLogonServer">"'ntrss0323'"</definedName>
    <definedName name="HspLogonUserName">"'trk2411'"</definedName>
    <definedName name="HSTI">#REF!</definedName>
    <definedName name="ht" hidden="1">{"'표지'!$B$5"}</definedName>
    <definedName name="htd" hidden="1">{"NOPCAPEVA",#N/A,FALSE,"Nopat";"FCFCSTAR",#N/A,FALSE,"FCFVAL";"EVAVL",#N/A,FALSE,"EVAVAL";"LEASE",#N/A,FALSE,"OpLease"}</definedName>
    <definedName name="htgrer" hidden="1">{"page1",#N/A,FALSE,"BHCOMPC5";"page2",#N/A,FALSE,"BHCOMPC5";"page3",#N/A,FALSE,"BHCOMPC5";"page4",#N/A,FALSE,"BHCOMPC5"}</definedName>
    <definedName name="htm" hidden="1">{"'SIVA Pricing Model'!$A$1:$F$39"}</definedName>
    <definedName name="htm_cc" hidden="1">{"'WS Sales by Rep'!$A$24:$L$46"}</definedName>
    <definedName name="htm_cc_ws" hidden="1">{"'WS Sales by Rep'!$A$24:$L$46"}</definedName>
    <definedName name="htm_cc_ws4" hidden="1">{"'WS Sales by Rep'!$A$24:$L$46"}</definedName>
    <definedName name="htm_cc2" hidden="1">{"'WS Sales by Rep'!$A$24:$L$46"}</definedName>
    <definedName name="htm_cc2_ws" hidden="1">{"'WS Sales by Rep'!$A$24:$L$46"}</definedName>
    <definedName name="htm_cc3" hidden="1">{"'WS Sales by Rep'!$A$24:$L$46"}</definedName>
    <definedName name="htm_cc3_ws" hidden="1">{"'WS Sales by Rep'!$A$24:$L$46"}</definedName>
    <definedName name="htm_cc4" hidden="1">{"'WS Sales by Rep'!$A$24:$L$46"}</definedName>
    <definedName name="HTM_Control" hidden="1">{"'下期集計（10.27迄・速報値）'!$Q$16"}</definedName>
    <definedName name="htm_fac" hidden="1">{"'WS Sales by Rep'!$A$24:$L$46"}</definedName>
    <definedName name="htm_fac2" hidden="1">{"'WS Sales by Rep'!$A$24:$L$46"}</definedName>
    <definedName name="htm_fin" hidden="1">{"'WS Sales by Rep'!$A$24:$L$46"}</definedName>
    <definedName name="htm_fin2" hidden="1">{"'WS Sales by Rep'!$A$24:$L$46"}</definedName>
    <definedName name="htm_fin3" hidden="1">{"'WS Sales by Rep'!$A$24:$L$46"}</definedName>
    <definedName name="htm_fin4" hidden="1">{"'WS Sales by Rep'!$A$24:$L$46"}</definedName>
    <definedName name="htm_fin5" hidden="1">{"'WS Sales by Rep'!$A$24:$L$46"}</definedName>
    <definedName name="htm_ga" hidden="1">{"'WS Sales by Rep'!$A$24:$L$46"}</definedName>
    <definedName name="htm_ga_fin" hidden="1">{"'WS Sales by Rep'!$A$24:$L$46"}</definedName>
    <definedName name="htm_hr" hidden="1">{"'WS Sales by Rep'!$A$24:$L$46"}</definedName>
    <definedName name="htm_hr2" hidden="1">{"'WS Sales by Rep'!$A$24:$L$46"}</definedName>
    <definedName name="htm_plan_cc" hidden="1">{"'WS Sales by Rep'!$A$24:$L$46"}</definedName>
    <definedName name="htm_plan_cc2" hidden="1">{"'WS Sales by Rep'!$A$24:$L$46"}</definedName>
    <definedName name="htm_plan_fin5" hidden="1">{"'WS Sales by Rep'!$A$24:$L$46"}</definedName>
    <definedName name="htm_plana" hidden="1">{"'WS Sales by Rep'!$A$24:$L$46"}</definedName>
    <definedName name="htm_plana_fin" hidden="1">{"'WS Sales by Rep'!$A$24:$L$46"}</definedName>
    <definedName name="htm_planfac" hidden="1">{"'WS Sales by Rep'!$A$24:$L$46"}</definedName>
    <definedName name="htm_planfin" hidden="1">{"'WS Sales by Rep'!$A$24:$L$46"}</definedName>
    <definedName name="htm_planhr" hidden="1">{"'WS Sales by Rep'!$A$24:$L$46"}</definedName>
    <definedName name="htm_ws" hidden="1">{"'WS Sales by Rep'!$A$24:$L$46"}</definedName>
    <definedName name="ＨＴＭＬ" hidden="1">{"'コメント'!$A$1:$C$37"}</definedName>
    <definedName name="HTML_C" hidden="1">{"'Sheet1'!$A$12:$K$107"}</definedName>
    <definedName name="HTML_C_2" hidden="1">{"'Sheet1'!$A$12:$K$107"}</definedName>
    <definedName name="HTML_C_3" hidden="1">{"'Sheet1'!$A$12:$K$107"}</definedName>
    <definedName name="html_cnt" hidden="1">{"'표지'!$B$5"}</definedName>
    <definedName name="html_cnt2" hidden="1">{"'표지'!$B$5"}</definedName>
    <definedName name="HTML_CodePage" hidden="1">932</definedName>
    <definedName name="HTML_Control" hidden="1">{"'ｱｲﾄﾞﾙ振動'!$B$2:$Q$48"}</definedName>
    <definedName name="HTML_Control_1" hidden="1">{"'PRODUCTIONCOST SHEET'!$B$3:$G$48"}</definedName>
    <definedName name="HTML_Control_1_1" hidden="1">{"'PRODUCTIONCOST SHEET'!$B$3:$G$48"}</definedName>
    <definedName name="HTML_Control_1_1_1" hidden="1">{"'PRODUCTIONCOST SHEET'!$B$3:$G$48"}</definedName>
    <definedName name="HTML_Control_1_2" hidden="1">{"'PRODUCTIONCOST SHEET'!$B$3:$G$48"}</definedName>
    <definedName name="HTML_Control_1_3" hidden="1">{"'2ND_QUAR'!$A$1:$P$106"}</definedName>
    <definedName name="HTML_Control_1_4" hidden="1">{"'2ND_QUAR'!$A$1:$P$106"}</definedName>
    <definedName name="HTML_Control_1_5" hidden="1">{"'2ND_QUAR'!$A$1:$P$106"}</definedName>
    <definedName name="HTML_Control_2" hidden="1">{"'Sheet1'!$A$12:$K$107"}</definedName>
    <definedName name="HTML_Control_2_1" hidden="1">{"'PRODUCTIONCOST SHEET'!$B$3:$G$48"}</definedName>
    <definedName name="HTML_Control_2_2" hidden="1">{"'2ND_QUAR'!$A$1:$P$106"}</definedName>
    <definedName name="HTML_Control_2_3" hidden="1">{"'2ND_QUAR'!$A$1:$P$106"}</definedName>
    <definedName name="HTML_Control_2_4" hidden="1">{"'2ND_QUAR'!$A$1:$P$106"}</definedName>
    <definedName name="HTML_Control_2_5" hidden="1">{"'2ND_QUAR'!$A$1:$P$106"}</definedName>
    <definedName name="HTML_Control_3" hidden="1">{"'Sheet1'!$A$12:$K$107"}</definedName>
    <definedName name="HTML_Control_3_1" hidden="1">{"'2ND_QUAR'!$A$1:$P$106"}</definedName>
    <definedName name="HTML_Control_3_2" hidden="1">{"'2ND_QUAR'!$A$1:$P$106"}</definedName>
    <definedName name="HTML_Control_3_3" hidden="1">{"'2ND_QUAR'!$A$1:$P$106"}</definedName>
    <definedName name="HTML_Control_3_4" hidden="1">{"'2ND_QUAR'!$A$1:$P$106"}</definedName>
    <definedName name="HTML_Control_3_5" hidden="1">{"'2ND_QUAR'!$A$1:$P$106"}</definedName>
    <definedName name="HTML_Control_4" hidden="1">{"'2ND_QUAR'!$A$1:$P$106"}</definedName>
    <definedName name="HTML_Control_4_1" hidden="1">{"'2ND_QUAR'!$A$1:$P$106"}</definedName>
    <definedName name="HTML_Control_4_2" hidden="1">{"'2ND_QUAR'!$A$1:$P$106"}</definedName>
    <definedName name="HTML_Control_4_3" hidden="1">{"'2ND_QUAR'!$A$1:$P$106"}</definedName>
    <definedName name="HTML_Control_4_4" hidden="1">{"'2ND_QUAR'!$A$1:$P$106"}</definedName>
    <definedName name="HTML_Control_4_5" hidden="1">{"'2ND_QUAR'!$A$1:$P$106"}</definedName>
    <definedName name="HTML_Control_5" hidden="1">{"'2ND_QUAR'!$A$1:$P$106"}</definedName>
    <definedName name="HTML_Control_5_1" hidden="1">{"'2ND_QUAR'!$A$1:$P$106"}</definedName>
    <definedName name="HTML_Control_5_2" hidden="1">{"'2ND_QUAR'!$A$1:$P$106"}</definedName>
    <definedName name="HTML_Control_5_3" hidden="1">{"'2ND_QUAR'!$A$1:$P$106"}</definedName>
    <definedName name="HTML_Control_5_4" hidden="1">{"'2ND_QUAR'!$A$1:$P$106"}</definedName>
    <definedName name="HTML_Control_5_5" hidden="1">{"'2ND_QUAR'!$A$1:$P$106"}</definedName>
    <definedName name="html_control_cc" hidden="1">{"'WS Sales by Rep'!$A$24:$L$46"}</definedName>
    <definedName name="html_control_cc2" hidden="1">{"'WS Sales by Rep'!$A$24:$L$46"}</definedName>
    <definedName name="html_control_cc3" hidden="1">{"'WS Sales by Rep'!$A$24:$L$46"}</definedName>
    <definedName name="html_control_cc4" hidden="1">{"'WS Sales by Rep'!$A$24:$L$46"}</definedName>
    <definedName name="html_control_fac" hidden="1">{"'WS Sales by Rep'!$A$24:$L$46"}</definedName>
    <definedName name="html_control_fac2" hidden="1">{"'WS Sales by Rep'!$A$24:$L$46"}</definedName>
    <definedName name="HTML_Control_fin" hidden="1">{"'WS Sales by Rep'!$A$24:$L$46"}</definedName>
    <definedName name="html_control_fin2" hidden="1">{"'WS Sales by Rep'!$A$24:$L$46"}</definedName>
    <definedName name="html_control_fin3" hidden="1">{"'WS Sales by Rep'!$A$24:$L$46"}</definedName>
    <definedName name="html_control_fin4" hidden="1">{"'WS Sales by Rep'!$A$24:$L$46"}</definedName>
    <definedName name="html_control_fin5" hidden="1">{"'WS Sales by Rep'!$A$24:$L$46"}</definedName>
    <definedName name="html_control_fin6" hidden="1">{"'WS Sales by Rep'!$A$24:$L$46"}</definedName>
    <definedName name="html_control_finance" hidden="1">{"'WS Sales by Rep'!$A$24:$L$46"}</definedName>
    <definedName name="html_control_ga" hidden="1">{"'WS Sales by Rep'!$A$24:$L$46"}</definedName>
    <definedName name="html_control_hr" hidden="1">{"'WS Sales by Rep'!$A$24:$L$46"}</definedName>
    <definedName name="html_control_hr2" hidden="1">{"'WS Sales by Rep'!$A$24:$L$46"}</definedName>
    <definedName name="html_control_plan_cc" hidden="1">{"'WS Sales by Rep'!$A$24:$L$46"}</definedName>
    <definedName name="html_control_plan_cc3" hidden="1">{"'WS Sales by Rep'!$A$24:$L$46"}</definedName>
    <definedName name="html_control_plana" hidden="1">{"'WS Sales by Rep'!$A$24:$L$46"}</definedName>
    <definedName name="html_control_planfac" hidden="1">{"'WS Sales by Rep'!$A$24:$L$46"}</definedName>
    <definedName name="html_control_planfin" hidden="1">{"'WS Sales by Rep'!$A$24:$L$46"}</definedName>
    <definedName name="html_control_planfin2" hidden="1">{"'WS Sales by Rep'!$A$24:$L$46"}</definedName>
    <definedName name="html_control_planhr" hidden="1">{"'WS Sales by Rep'!$A$24:$L$46"}</definedName>
    <definedName name="HTML_Control1" hidden="1">{"'A'!$A$1:$AH$71","'TOC'!$J$29"}</definedName>
    <definedName name="HTML_Control2" hidden="1">{"'Sheet1'!$A$1:$O$40"}</definedName>
    <definedName name="HTML_Control3" hidden="1">{"'SIVA Pricing Model'!$A$1:$F$39"}</definedName>
    <definedName name="HTML_CONTROL4" hidden="1">{"'Demand Units'!$X$11:$AD$45"}</definedName>
    <definedName name="HTML_Control5" hidden="1">{"'SIVA Pricing Model'!$A$1:$F$39"}</definedName>
    <definedName name="HTML_CONTROL6" hidden="1">{"'Demand Units'!$X$11:$AD$45"}</definedName>
    <definedName name="HTML_Controla" hidden="1">{"'FXRates AUD'!$AH$586"}</definedName>
    <definedName name="HTML_Description" hidden="1">""</definedName>
    <definedName name="HTML_Email" hidden="1">""</definedName>
    <definedName name="HTML_Header" hidden="1">"ｱｲﾄﾞﾙ振動"</definedName>
    <definedName name="HTML_LastUpdate" hidden="1">"00/04/04"</definedName>
    <definedName name="HTML_LineAfter" hidden="1">FALSE</definedName>
    <definedName name="HTML_LineBefore" hidden="1">FALSE</definedName>
    <definedName name="HTML_Name" hidden="1">"Yuji Egashira"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"C:\WINNT40\Profiles\m811316\ﾃﾞｽｸﾄｯﾌﾟ\MyHTML.htm"</definedName>
    <definedName name="HTML_PathFileMac" hidden="1">"Macintosh HD:HomePageStuff:New_Home_Page:datafile:ctryprem.html"</definedName>
    <definedName name="HTML_PathTemplate" hidden="1">"C:\My Documents\Excel\HTMLTemp.htm"</definedName>
    <definedName name="HTML_Title" hidden="1">"Pre-STｍｏｄｅ"</definedName>
    <definedName name="HTML_Uncontrol" hidden="1">{"'Exchange Rates'!$A$1:$Q$33","'Exchange Rates'!$A$35:$Q$46"}</definedName>
    <definedName name="HTML1_1" hidden="1">"[RiskPremiumUS]Sheet1!$A$1:$M$38"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10_10" hidden="1">""</definedName>
    <definedName name="HTML10_11" hidden="1">1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0" hidden="1">""</definedName>
    <definedName name="HTML11_11" hidden="1">1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0" hidden="1">""</definedName>
    <definedName name="HTML12_11" hidden="1">1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0" hidden="1">""</definedName>
    <definedName name="HTML13_11" hidden="1">1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0" hidden="1">""</definedName>
    <definedName name="HTML14_11" hidden="1">1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0" hidden="1">""</definedName>
    <definedName name="HTML15_11" hidden="1">1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0" hidden="1">""</definedName>
    <definedName name="HTML16_11" hidden="1">1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0" hidden="1">""</definedName>
    <definedName name="HTML17_11" hidden="1">1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0" hidden="1">""</definedName>
    <definedName name="HTML18_11" hidden="1">1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0" hidden="1">""</definedName>
    <definedName name="HTML19_11" hidden="1">1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"'[ETUDES.XLS]Etudes internet'!$A$1:$H$78"</definedName>
    <definedName name="HTML2_10" hidden="1">""</definedName>
    <definedName name="HTML2_11" hidden="1">1</definedName>
    <definedName name="HTML2_12" hidden="1">"C:\Mes documents\INTRANET\Etudes.htm"</definedName>
    <definedName name="HTML2_2" hidden="1">1</definedName>
    <definedName name="HTML2_3" hidden="1">"ETUDES"</definedName>
    <definedName name="HTML2_4" hidden="1">"Etudes 1997"</definedName>
    <definedName name="HTML2_5" hidden="1">""</definedName>
    <definedName name="HTML2_6" hidden="1">1</definedName>
    <definedName name="HTML2_7" hidden="1">1</definedName>
    <definedName name="HTML2_8" hidden="1">"13/05/97"</definedName>
    <definedName name="HTML2_9" hidden="1">"HAVAS ADVERTISING"</definedName>
    <definedName name="HTML20_10" hidden="1">""</definedName>
    <definedName name="HTML20_11" hidden="1">1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0" hidden="1">""</definedName>
    <definedName name="HTML21_11" hidden="1">1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0" hidden="1">""</definedName>
    <definedName name="HTML22_11" hidden="1">1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0" hidden="1">""</definedName>
    <definedName name="HTML23_11" hidden="1">1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0" hidden="1">""</definedName>
    <definedName name="HTML24_11" hidden="1">1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0" hidden="1">""</definedName>
    <definedName name="HTML25_11" hidden="1">1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0" hidden="1">""</definedName>
    <definedName name="HTML26_11" hidden="1">1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0" hidden="1">""</definedName>
    <definedName name="HTML27_11" hidden="1">1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0" hidden="1">""</definedName>
    <definedName name="HTML28_11" hidden="1">1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0" hidden="1">""</definedName>
    <definedName name="HTML29_11" hidden="1">1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"'[ETUDES.XLS]Export internet'!$A$1:$J$83"</definedName>
    <definedName name="HTML3_10" hidden="1">""</definedName>
    <definedName name="HTML3_11" hidden="1">1</definedName>
    <definedName name="HTML3_12" hidden="1">"C:\Mes documents\INTRANET\Etudes.htm"</definedName>
    <definedName name="HTML3_2" hidden="1">1</definedName>
    <definedName name="HTML3_3" hidden="1">"ETUDES 1997"</definedName>
    <definedName name="HTML3_4" hidden="1">"Les prévisions des analystes sur 1997"</definedName>
    <definedName name="HTML3_5" hidden="1">""</definedName>
    <definedName name="HTML3_6" hidden="1">1</definedName>
    <definedName name="HTML3_7" hidden="1">1</definedName>
    <definedName name="HTML3_8" hidden="1">"13/05/97"</definedName>
    <definedName name="HTML3_9" hidden="1">"HAVAS ADVERTISING"</definedName>
    <definedName name="HTML30_10" hidden="1">""</definedName>
    <definedName name="HTML30_11" hidden="1">1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31_10" hidden="1">""</definedName>
    <definedName name="HTML31_11" hidden="1">1</definedName>
    <definedName name="HTML31_2" hidden="1">1</definedName>
    <definedName name="HTML31_3" hidden="1">"Weekly NRx Page"</definedName>
    <definedName name="HTML31_4" hidden="1">""</definedName>
    <definedName name="HTML31_5" hidden="1">""</definedName>
    <definedName name="HTML31_6" hidden="1">-4146</definedName>
    <definedName name="HTML31_7" hidden="1">-4146</definedName>
    <definedName name="HTML31_8" hidden="1">"9/7/98"</definedName>
    <definedName name="HTML31_9" hidden="1">"James Grote"</definedName>
    <definedName name="HTML32_10" hidden="1">""</definedName>
    <definedName name="HTML32_11" hidden="1">1</definedName>
    <definedName name="HTML32_2" hidden="1">1</definedName>
    <definedName name="HTML32_3" hidden="1">"Weekly TRx Page"</definedName>
    <definedName name="HTML32_4" hidden="1">""</definedName>
    <definedName name="HTML32_5" hidden="1">""</definedName>
    <definedName name="HTML32_6" hidden="1">-4146</definedName>
    <definedName name="HTML32_7" hidden="1">-4146</definedName>
    <definedName name="HTML32_8" hidden="1">"9/7/98"</definedName>
    <definedName name="HTML32_9" hidden="1">"James Grote"</definedName>
    <definedName name="HTML4_1" hidden="1">"'[ETUDES.XLS]Export internet'!$A$1:$J$84"</definedName>
    <definedName name="HTML4_10" hidden="1">""</definedName>
    <definedName name="HTML4_11" hidden="1">1</definedName>
    <definedName name="HTML4_12" hidden="1">"C:\Mes documents\INTRANET\etudes.htm"</definedName>
    <definedName name="HTML4_2" hidden="1">1</definedName>
    <definedName name="HTML4_3" hidden="1">"ETUDES"</definedName>
    <definedName name="HTML4_4" hidden="1">"Prévisions des analystes pour 1997"</definedName>
    <definedName name="HTML4_5" hidden="1">""</definedName>
    <definedName name="HTML4_6" hidden="1">1</definedName>
    <definedName name="HTML4_7" hidden="1">1</definedName>
    <definedName name="HTML4_8" hidden="1">"13/05/97"</definedName>
    <definedName name="HTML4_9" hidden="1">"HAVAS ADVERTISING"</definedName>
    <definedName name="HTML5_1" hidden="1">"'[ETUDES.XLS]Export internet'!$A$1:$J$82"</definedName>
    <definedName name="HTML5_10" hidden="1">""</definedName>
    <definedName name="HTML5_11" hidden="1">1</definedName>
    <definedName name="HTML5_12" hidden="1">"C:\Mes documents\INTRANET\etudes.htm"</definedName>
    <definedName name="HTML5_2" hidden="1">1</definedName>
    <definedName name="HTML5_3" hidden="1">"ETUDES"</definedName>
    <definedName name="HTML5_4" hidden="1">"Prévisions 1997 des analystes"</definedName>
    <definedName name="HTML5_5" hidden="1">""</definedName>
    <definedName name="HTML5_6" hidden="1">1</definedName>
    <definedName name="HTML5_7" hidden="1">1</definedName>
    <definedName name="HTML5_8" hidden="1">"13/05/97"</definedName>
    <definedName name="HTML5_9" hidden="1">"HAVAS ADVERTISING"</definedName>
    <definedName name="HTML6_1" hidden="1">"'[ETUDES.XLS]Export internet'!$A$12:$J$82"</definedName>
    <definedName name="HTML6_10" hidden="1">""</definedName>
    <definedName name="HTML6_11" hidden="1">1</definedName>
    <definedName name="HTML6_12" hidden="1">"C:\Mes documents\INTRANET\etudes.htm"</definedName>
    <definedName name="HTML6_2" hidden="1">1</definedName>
    <definedName name="HTML6_3" hidden="1">"ETUDES"</definedName>
    <definedName name="HTML6_4" hidden="1">"Prévisions 1997 des analystes"</definedName>
    <definedName name="HTML6_5" hidden="1">""</definedName>
    <definedName name="HTML6_6" hidden="1">1</definedName>
    <definedName name="HTML6_7" hidden="1">1</definedName>
    <definedName name="HTML6_8" hidden="1">"13/05/97"</definedName>
    <definedName name="HTML6_9" hidden="1">"HAVAS ADVERTISING"</definedName>
    <definedName name="HTML7_1" hidden="1">"[DAY_MKT.XLS]INTRANET!$A$1:$I$63"</definedName>
    <definedName name="HTML7_10" hidden="1">""</definedName>
    <definedName name="HTML7_11" hidden="1">1</definedName>
    <definedName name="HTML7_12" hidden="1">"H:\KYOUYOU\DAILY\INDICATI\MyHTML.htm"</definedName>
    <definedName name="HTML7_2" hidden="1">1</definedName>
    <definedName name="HTML7_3" hidden="1">"DAILY INDICATION"</definedName>
    <definedName name="HTML7_4" hidden="1">"INTEREST DERIVATIVES"</definedName>
    <definedName name="HTML7_5" hidden="1">""</definedName>
    <definedName name="HTML7_6" hidden="1">1</definedName>
    <definedName name="HTML7_7" hidden="1">1</definedName>
    <definedName name="HTML7_8" hidden="1">"99/02/26現在"</definedName>
    <definedName name="HTML7_9" hidden="1">""</definedName>
    <definedName name="HTML8_1" hidden="1">"[DAY_MKT.XLS]INTRANET!$B$1:$I$82"</definedName>
    <definedName name="HTML8_10" hidden="1">""</definedName>
    <definedName name="HTML8_11" hidden="1">1</definedName>
    <definedName name="HTML8_12" hidden="1">"H:\KYOUYOU\DAILY\INDICATI\MyHTML.htm"</definedName>
    <definedName name="HTML8_2" hidden="1">1</definedName>
    <definedName name="HTML8_3" hidden="1">"DAY_MKT"</definedName>
    <definedName name="HTML8_4" hidden="1">"INTRANET"</definedName>
    <definedName name="HTML8_5" hidden="1">""</definedName>
    <definedName name="HTML8_6" hidden="1">-4146</definedName>
    <definedName name="HTML8_7" hidden="1">-4146</definedName>
    <definedName name="HTML8_8" hidden="1">"99/02/26"</definedName>
    <definedName name="HTML8_9" hidden="1">"923609"</definedName>
    <definedName name="HTML9_1" hidden="1">"[DAY_MKT.XLS]INTRANET!$A$1:$I$101"</definedName>
    <definedName name="HTML9_10" hidden="1">""</definedName>
    <definedName name="HTML9_11" hidden="1">1</definedName>
    <definedName name="HTML9_12" hidden="1">"H:\KYOUYOU\DAILY\INDICATI\MyHTML.htm"</definedName>
    <definedName name="HTML9_2" hidden="1">1</definedName>
    <definedName name="HTML9_3" hidden="1">"DAY_MKT"</definedName>
    <definedName name="HTML9_4" hidden="1">"INTRANET"</definedName>
    <definedName name="HTML9_5" hidden="1">""</definedName>
    <definedName name="HTML9_6" hidden="1">-4146</definedName>
    <definedName name="HTML9_7" hidden="1">-4146</definedName>
    <definedName name="HTML9_8" hidden="1">"99/02/26"</definedName>
    <definedName name="HTML9_9" hidden="1">"923609"</definedName>
    <definedName name="htmlControl2" hidden="1">{"'표지'!$B$5"}</definedName>
    <definedName name="HTMLCount" hidden="1">1</definedName>
    <definedName name="htr" hidden="1">{"NOPCAPEVA",#N/A,FALSE,"Nopat";"FCFCSTAR",#N/A,FALSE,"FCFVAL";"EVAVL",#N/A,FALSE,"EVAVAL";"LEASE",#N/A,FALSE,"OpLease"}</definedName>
    <definedName name="HTRH" hidden="1">{"'표지'!$B$5"}</definedName>
    <definedName name="HTS">#REF!</definedName>
    <definedName name="htw" hidden="1">{#N/A,#N/A,FALSE,"PSE"}</definedName>
    <definedName name="htyuityuiotio" hidden="1">{#N/A,#N/A,FALSE,"REPORT"}</definedName>
    <definedName name="hu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b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uh" hidden="1">{"Cover",#N/A,FALSE,"Cover";"Summary",#N/A,FALSE,"Summarpage"}</definedName>
    <definedName name="Huh?" hidden="1">{"Cover",#N/A,FALSE,"Cover";"Summary",#N/A,FALSE,"Summarpage"}</definedName>
    <definedName name="hui" hidden="1">{#N/A,#N/A,FALSE,"Assump2";#N/A,#N/A,FALSE,"Income2";#N/A,#N/A,FALSE,"Balance2";#N/A,#N/A,FALSE,"DCF Filter";#N/A,#N/A,FALSE,"Trans Assump2";#N/A,#N/A,FALSE,"Combined Income2";#N/A,#N/A,FALSE,"Combined Balance2"}</definedName>
    <definedName name="Human_Capital_Income_Statement">#REF!</definedName>
    <definedName name="Human_Capital_Return_On_Investment">#REF!</definedName>
    <definedName name="Hungary">#REF!</definedName>
    <definedName name="hurice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UTYE" hidden="1">{"'SYNTH FALLET'!$A$6:$L$22"}</definedName>
    <definedName name="huy" hidden="1">{"'Sheet1'!$L$16"}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" hidden="1">{"'SYNTH FALLET'!$A$6:$L$22"}</definedName>
    <definedName name="Hyp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HypBudget">!#REF!</definedName>
    <definedName name="HypBudgetDates">!#REF!</definedName>
    <definedName name="Hyperion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Hypertention" hidden="1">{#N/A,#N/A,FALSE,"Pharm";#N/A,#N/A,FALSE,"WWCM"}</definedName>
    <definedName name="HypEvolSaison">!#REF!</definedName>
    <definedName name="HypEvolsaisonPostes">!#REF!</definedName>
    <definedName name="HypNum">!#REF!</definedName>
    <definedName name="hypo" hidden="1">{#N/A,#N/A,FALSE,"Pharm";#N/A,#N/A,FALSE,"WWCM"}</definedName>
    <definedName name="HypType">!#REF!</definedName>
    <definedName name="HypTypeCAT">!#REF!</definedName>
    <definedName name="HypTypeEvol">!#REF!</definedName>
    <definedName name="HypTypeEvolCat">!#REF!</definedName>
    <definedName name="HypTypeEvolDates">!#REF!</definedName>
    <definedName name="HypVariables">!#REF!</definedName>
    <definedName name="hyrt" hidden="1">{"NOPCAPEVA",#N/A,FALSE,"Nopat";"FCFCSTAR",#N/A,FALSE,"FCFVAL";"EVAVL",#N/A,FALSE,"EVAVAL";"LEASE",#N/A,FALSE,"OpLease"}</definedName>
    <definedName name="hytes" hidden="1">{"NOPCAPEVA",#N/A,FALSE,"Nopat";"FCFCSTAR",#N/A,FALSE,"FCFVAL";"EVAVL",#N/A,FALSE,"EVAVAL";"LEASE",#N/A,FALSE,"OpLease"}</definedName>
    <definedName name="hyuyrtur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h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i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I.A">#REF!</definedName>
    <definedName name="I68Y" hidden="1">{"'Demand Units'!$X$11:$AD$45"}</definedName>
    <definedName name="ia" hidden="1">{TRUE,TRUE,-1.25,-15.5,604.5,342,FALSE,TRUE,TRUE,TRUE,0,1,#N/A,1,#N/A,5.37864077669903,16.1481481481481,1,FALSE,FALSE,3,TRUE,1,FALSE,100,"Swvu.Mktg.","ACwvu.Mktg.",#N/A,FALSE,FALSE,0.748031496062992,0.748031496062992,0.62992125984252,0.47244094488189,2,"","",FALSE,FALSE,FALSE,FALSE,1,#N/A,1,1,"=R6C2:R55C16",FALSE,#N/A,#N/A,FALSE,FALSE,FALSE,9,65532,65532,FALSE,FALSE,TRUE,TRUE,TRUE}</definedName>
    <definedName name="ian" hidden="1">#REF!</definedName>
    <definedName name="IC">!#REF!</definedName>
    <definedName name="IC.k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ick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ICntrctIdentifier">!#REF!</definedName>
    <definedName name="icp">!#REF!</definedName>
    <definedName name="ID">#REF!</definedName>
    <definedName name="IDL.Connector.UDF" hidden="1">0</definedName>
    <definedName name="IDL.Connector.Version" hidden="1">"10.0.0.8"</definedName>
    <definedName name="IDL.Connector.Version2011">"10.0.0.4"</definedName>
    <definedName name="IDL.Connector.Version2012">"10.0.0.4"</definedName>
    <definedName name="IEPeXToEUR" localSheetId="9" hidden="1">1/EUREXTOIEP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fx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ffy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i">#REF!</definedName>
    <definedName name="iii" hidden="1">{#N/A,#N/A,FALSE,"Aging Summary";#N/A,#N/A,FALSE,"Ratio Analysis";#N/A,#N/A,FALSE,"Test 120 Day Accts";#N/A,#N/A,FALSE,"Tickmarks"}</definedName>
    <definedName name="iii_2" hidden="1">{#N/A,#N/A,FALSE,"Aging Summary";#N/A,#N/A,FALSE,"Ratio Analysis";#N/A,#N/A,FALSE,"Test 120 Day Accts";#N/A,#N/A,FALSE,"Tickmarks"}</definedName>
    <definedName name="iii_3" hidden="1">{#N/A,#N/A,FALSE,"Aging Summary";#N/A,#N/A,FALSE,"Ratio Analysis";#N/A,#N/A,FALSE,"Test 120 Day Accts";#N/A,#N/A,FALSE,"Tickmarks"}</definedName>
    <definedName name="IIII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iiiii" hidden="1">{#N/A,#N/A,FALSE,"Calc";#N/A,#N/A,FALSE,"Sensitivity";#N/A,#N/A,FALSE,"LT Earn.Dil.";#N/A,#N/A,FALSE,"Dil. AVP"}</definedName>
    <definedName name="iiiii_1" hidden="1">{#N/A,#N/A,FALSE,"Calc";#N/A,#N/A,FALSE,"Sensitivity";#N/A,#N/A,FALSE,"LT Earn.Dil.";#N/A,#N/A,FALSE,"Dil. AVP"}</definedName>
    <definedName name="iiiiii" hidden="1">{"'Model'!$A$1:$N$53"}</definedName>
    <definedName name="iiiiiiiiiiiiiiii" localSheetId="9" hidden="1">{"CoverMemoFROG",#N/A,FALSE,"A";"Cash_graph",#N/A,FALSE,"Frog"}</definedName>
    <definedName name="iiiiiiiiiiiiiiii" hidden="1">{"CoverMemoFROG",#N/A,FALSE,"A";"Cash_graph",#N/A,FALSE,"Frog"}</definedName>
    <definedName name="iiiiiiiiiiiiiiiiiiiiiiiiiiiiiiiiiiii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oo" hidden="1">{#N/A,#N/A,FALSE,"TSUM";#N/A,#N/A,FALSE,"shares";#N/A,#N/A,FALSE,"earnout";#N/A,#N/A,FALSE,"Heaty";#N/A,#N/A,FALSE,"self-tend";#N/A,#N/A,FALSE,"self-sum"}</definedName>
    <definedName name="ijn" hidden="1">{#N/A,#N/A,FALSE,"AD_Purchase";#N/A,#N/A,FALSE,"Credit";#N/A,#N/A,FALSE,"PF Acquisition";#N/A,#N/A,FALSE,"PF Offering"}</definedName>
    <definedName name="ik" hidden="1">{"casespecific",#N/A,FALSE,"Assumptions"}</definedName>
    <definedName name="ik_1" hidden="1">{"casespecific",#N/A,FALSE,"Assumptions"}</definedName>
    <definedName name="ikfzuu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ikghjf" hidden="1">{"NOPCAPEVA",#N/A,FALSE,"Nopat";"FCFCSTAR",#N/A,FALSE,"FCFVAL";"EVAVL",#N/A,FALSE,"EVAVAL";"LEASE",#N/A,FALSE,"OpLease"}</definedName>
    <definedName name="ikho" hidden="1">{#N/A,#N/A,FALSE,"Aging Summary";#N/A,#N/A,FALSE,"Ratio Analysis";#N/A,#N/A,FALSE,"Test 120 Day Accts";#N/A,#N/A,FALSE,"Tickmarks"}</definedName>
    <definedName name="ikiooo" hidden="1">{"'Other IPS'!$A$5","'Other IPS'!$A$4:$K$38"}</definedName>
    <definedName name="iklutilk" hidden="1">{"Valuation",#N/A,FALSE,"ProForma-ASPT"}</definedName>
    <definedName name="ikut" hidden="1">{"NOPCAPEVA",#N/A,FALSE,"Nopat";"FCFCSTAR",#N/A,FALSE,"FCFVAL";"EVAVL",#N/A,FALSE,"EVAVAL";"LEASE",#N/A,FALSE,"OpLease"}</definedName>
    <definedName name="Il2_oem">!#REF!</definedName>
    <definedName name="IL2forgot_oem">!#REF!</definedName>
    <definedName name="iLevelHighlightingNameFarleys" hidden="1">#REF!</definedName>
    <definedName name="ilo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Imagyn" hidden="1">{#N/A,#N/A,FALSE,"Projections";#N/A,#N/A,FALSE,"Multiples Valuation";#N/A,#N/A,FALSE,"LBO";#N/A,#N/A,FALSE,"Multiples_Sensitivity";#N/A,#N/A,FALSE,"Summary"}</definedName>
    <definedName name="IMC">#REF!</definedName>
    <definedName name="Img_ML_1c3d1n6n" hidden="1">"IMG_6"</definedName>
    <definedName name="Img_ML_1t5s6u1f" hidden="1">"IMG_6"</definedName>
    <definedName name="Img_ML_1y7a6c1t" hidden="1">"IMG_6"</definedName>
    <definedName name="Img_ML_2v6s9i5c" hidden="1">"IMG_6"</definedName>
    <definedName name="Img_ML_3b3j3x9k" hidden="1">"IMG_6"</definedName>
    <definedName name="Img_ML_3c6e9c4g" hidden="1">"IMG_6"</definedName>
    <definedName name="Img_ML_3c7g1a7g" hidden="1">"IMG_3"</definedName>
    <definedName name="Img_ML_3e2q4k7i" hidden="1">"IMG_6"</definedName>
    <definedName name="Img_ML_3h2n3p4v" hidden="1">"IMG_6"</definedName>
    <definedName name="Img_ML_3p5d9q5j" hidden="1">"IMG_6"</definedName>
    <definedName name="Img_ML_3y1j4m2m" hidden="1">"IMG_6"</definedName>
    <definedName name="Img_ML_4m3p5r8j" hidden="1">"IMG_12"</definedName>
    <definedName name="Img_ML_5e7s6t2u" hidden="1">"IMG_6"</definedName>
    <definedName name="Img_ML_5f9d1i5x" hidden="1">"IMG_6"</definedName>
    <definedName name="Img_ML_5h6q3g8u" hidden="1">"IMG_6"</definedName>
    <definedName name="Img_ML_5k7e4n8n" hidden="1">"IMG_6"</definedName>
    <definedName name="Img_ML_5k8u7s9i" hidden="1">"IMG_6"</definedName>
    <definedName name="Img_ML_6f2p1m9g" hidden="1">"IMG_6"</definedName>
    <definedName name="Img_ML_6k9c9p4d" hidden="1">"IMG_6"</definedName>
    <definedName name="Img_ML_6r9u1n9k" hidden="1">"IMG_6"</definedName>
    <definedName name="Img_ML_6y9f7y3n" hidden="1">"IMG_6"</definedName>
    <definedName name="Img_ML_7g5e5e2b" hidden="1">"IMG_3"</definedName>
    <definedName name="Img_ML_7m5m4k3b" hidden="1">"IMG_6"</definedName>
    <definedName name="Img_ML_7n6h3t1t" hidden="1">"IMG_6"</definedName>
    <definedName name="Img_ML_8b9j5t1p" hidden="1">"IMG_10"</definedName>
    <definedName name="Img_ML_8c2q5i2r" hidden="1">"IMG_6"</definedName>
    <definedName name="Img_ML_8h3m3i1m" hidden="1">"IMG_6"</definedName>
    <definedName name="Img_ML_8h7g4d4d" hidden="1">"IMG_3"</definedName>
    <definedName name="Img_ML_8j3w6p4c" hidden="1">"IMG_6"</definedName>
    <definedName name="Img_ML_8r1k8t4y" hidden="1">"IMG_6"</definedName>
    <definedName name="Img_ML_8s3q3c1i" hidden="1">"IMG_6"</definedName>
    <definedName name="Img_ML_9n1s4m5f" hidden="1">"IMG_6"</definedName>
    <definedName name="Img_Production_Breakdown" hidden="1">"IMG_3"</definedName>
    <definedName name="Impact_DD" hidden="1">#REF!</definedName>
    <definedName name="implied_fcf_growth">#REF!,#REF!,#REF!,#REF!</definedName>
    <definedName name="impression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C_AFTER_TAX" hidden="1">"INC_AFTER_TAX"</definedName>
    <definedName name="INC_AVAIL_EXCL" hidden="1">"INC_AVAIL_EXCL"</definedName>
    <definedName name="INC_AVAIL_INCL" hidden="1">"INC_AVAIL_INCL"</definedName>
    <definedName name="INC_BEFORE_TAX" hidden="1">"INC_BEFORE_TAX"</definedName>
    <definedName name="INC_TAX" hidden="1">"INC_TAX"</definedName>
    <definedName name="INC_TAX_EXCL" hidden="1">"INC_TAX_EXCL"</definedName>
    <definedName name="INCBA">#REF!</definedName>
    <definedName name="Income">#REF!</definedName>
    <definedName name="Income_202" hidden="1">{#N/A,#N/A,FALSE,"A";#N/A,#N/A,FALSE,"B"}</definedName>
    <definedName name="IncomeStatement">{0.35875,0.39124,0.421299}</definedName>
    <definedName name="IncomeTest" hidden="1">{"Other Income Summary",#N/A,FALSE,"Other Inc Recon"}</definedName>
    <definedName name="incometest1" hidden="1">{"Other Income Summary",#N/A,FALSE,"Other Inc Recon"}</definedName>
    <definedName name="INCREMENTAL">#REF!</definedName>
    <definedName name="Indirect_Headcount_Actual">OFFSET(#REF!,0,#REF!,1,#REF!)</definedName>
    <definedName name="Indirect_Headcount_Latest_Budget">OFFSET(#REF!,0,#REF!,1,#REF!)</definedName>
    <definedName name="Indirect_Headcount_Prior_Year">OFFSET(#REF!,0,#REF!,1,#REF!)</definedName>
    <definedName name="IndType" hidden="1">#REF!</definedName>
    <definedName name="INDUSTRY">#REF!</definedName>
    <definedName name="INFL">#REF!</definedName>
    <definedName name="Inflation_Rte">#REF!</definedName>
    <definedName name="inflList" hidden="1">"11011000000000000000000000000000000000000000000000000000000000000000000000000000000000000000000000000000000000000000000000000000000000000000000000000000000000000000000000000000000000000000000000000000"</definedName>
    <definedName name="INFO_BI_EXE_NAME" hidden="1">"BICORE.EXE"</definedName>
    <definedName name="INFO_EXE_SERVER_PATH" hidden="1">"C:\Program Files (x86)\Sage Software\SMI\BICORE.EXE"</definedName>
    <definedName name="INFO_INSTANCE_ID" hidden="1">"0"</definedName>
    <definedName name="INFO_INSTANCE_NAME" hidden="1">"Consol Financial Reports 2-0 (MAS)_20121105_11_45_00_4545.xls"</definedName>
    <definedName name="INFO_REPORT_CODE" hidden="1">""</definedName>
    <definedName name="INFO_REPORT_ID" hidden="1">"2"</definedName>
    <definedName name="INFO_REPORT_NAAM" hidden="1">"Financial Reports 2-0 (MAS 500)"</definedName>
    <definedName name="INFO_REPORT_NAME" hidden="1">"Consol Financial Reports 2-0 (MAS)"</definedName>
    <definedName name="INFO_RUN_USER" hidden="1">""</definedName>
    <definedName name="INFO_RUN_WORKSTATION" hidden="1">"DDP-CTX01"</definedName>
    <definedName name="Infx00">#REF!</definedName>
    <definedName name="INFX99">#REF!</definedName>
    <definedName name="INFXBI99">#REF!</definedName>
    <definedName name="InfxLic">#REF!</definedName>
    <definedName name="Inhaltsverzeichnis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INL.Connector.Version2014">"10.0.0.4"</definedName>
    <definedName name="INL.Connector.VersionQ3">"10.0.0.4"</definedName>
    <definedName name="Inmovilizado2" hidden="1">{#N/A,#N/A,FALSE,"CNS_ADJ";"Balance Consolidado",#N/A,FALSE,"BCEC_CNS";#N/A,#N/A,FALSE,"USGAAP_ADJ"}</definedName>
    <definedName name="Inpatient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Inpt">#REF!</definedName>
    <definedName name="Input_1">#REF!</definedName>
    <definedName name="Input_2">#REF!</definedName>
    <definedName name="Input_3">#REF!</definedName>
    <definedName name="Input_4">#REF!</definedName>
    <definedName name="Input_5">#REF!</definedName>
    <definedName name="Input_6">#REF!</definedName>
    <definedName name="Input_7">#REF!</definedName>
    <definedName name="Input_Budget">#REF!</definedName>
    <definedName name="InputSheet">#REF!</definedName>
    <definedName name="InShowDisclaimer">#REF!</definedName>
    <definedName name="inst_irr_calc">#REF!</definedName>
    <definedName name="inst_irr_firstpaste">#REF!</definedName>
    <definedName name="inst_moneyM_calc">#REF!</definedName>
    <definedName name="inst_moneyM_firstpaste">#REF!</definedName>
    <definedName name="Install" hidden="1">{#N/A,#N/A,FALSE,"SBUs";#N/A,#N/A,FALSE,"Distrt";#N/A,#N/A,FALSE,"Modality"}</definedName>
    <definedName name="Insurance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Int_exp">8%</definedName>
    <definedName name="Intangible_Benefits_Summary">#REF!</definedName>
    <definedName name="INTANGIBLES_NET" hidden="1">"INTANGIBLES_NET"</definedName>
    <definedName name="Integ4">#REF!</definedName>
    <definedName name="Interest" hidden="1">{"'debtors'!$A$1:$I$305","'debtors'!$A$1:$J$285"}</definedName>
    <definedName name="INTEREST_EXP_NET" hidden="1">"INTEREST_EXP_NET"</definedName>
    <definedName name="INTEREST_EXP_NON" hidden="1">"INTEREST_EXP_NON"</definedName>
    <definedName name="INTEREST_EXP_SUPPL" hidden="1">"INTEREST_EXP_SUPPL"</definedName>
    <definedName name="INTEREST_INC" hidden="1">"INTEREST_INC"</definedName>
    <definedName name="INTEREST_INC_10K" hidden="1">"INTEREST_INC_10K"</definedName>
    <definedName name="INTEREST_INC_10Q" hidden="1">"INTEREST_INC_10Q"</definedName>
    <definedName name="INTEREST_INC_10Q1" hidden="1">"INTEREST_INC_10Q1"</definedName>
    <definedName name="INTEREST_INC_NON" hidden="1">"INTEREST_INC_NON"</definedName>
    <definedName name="InterimHeading" hidden="1">16777215</definedName>
    <definedName name="Internal_Systems">#REF!</definedName>
    <definedName name="International">!#REF!</definedName>
    <definedName name="Internet" hidden="1">{#N/A,#N/A,FALSE,"CNS_ADJ";"Balance Consolidado",#N/A,FALSE,"BCEC_CNS";#N/A,#N/A,FALSE,"USGAAP_ADJ"}</definedName>
    <definedName name="Internet_desglose" hidden="1">{#N/A,#N/A,FALSE,"CNS_ADJ";"Balance Consolidado",#N/A,FALSE,"BCEC_CNS";#N/A,#N/A,FALSE,"USGAAP_ADJ"}</definedName>
    <definedName name="INTEXPT">#REF!</definedName>
    <definedName name="intl_and_external">#REF!</definedName>
    <definedName name="Intra_group_transfers">#REF!</definedName>
    <definedName name="IntroPrintArea">#REF!</definedName>
    <definedName name="inv" hidden="1">{#N/A,#N/A,FALSE,"3";#N/A,#N/A,FALSE,"5";#N/A,#N/A,FALSE,"6";#N/A,#N/A,FALSE,"8";#N/A,#N/A,FALSE,"10";#N/A,#N/A,FALSE,"13";#N/A,#N/A,FALSE,"14";#N/A,#N/A,FALSE,"15";#N/A,#N/A,FALSE,"16"}</definedName>
    <definedName name="Inventories_month_actual">#REF!</definedName>
    <definedName name="Inventories_month_budget">#REF!</definedName>
    <definedName name="Inventories_month_delta">#REF!</definedName>
    <definedName name="Inventories_month_previous">#REF!</definedName>
    <definedName name="Inventories_year_budget">#REF!</definedName>
    <definedName name="Inventories_year_delta">#REF!</definedName>
    <definedName name="Inventories_year_forecast">#REF!</definedName>
    <definedName name="Inventories_year_previous">#REF!</definedName>
    <definedName name="Inventor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TURNS" hidden="1">"INVENTORY_TURNS"</definedName>
    <definedName name="InventoryDays_month_actual">#REF!</definedName>
    <definedName name="InventoryDays_month_budget">#REF!</definedName>
    <definedName name="InventoryDays_month_delta">#REF!</definedName>
    <definedName name="InventoryDays_month_previous">#REF!</definedName>
    <definedName name="InventoryDays_year_budget">#REF!</definedName>
    <definedName name="InventoryDays_year_delta">#REF!</definedName>
    <definedName name="InventoryDays_year_forecast">#REF!</definedName>
    <definedName name="InventoryDays_year_previous">#REF!</definedName>
    <definedName name="Inventoy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INVENTUR">!#REF!</definedName>
    <definedName name="INVEST" hidden="1">{TRUE,TRUE,-1.25,-15.5,604.5,342,FALSE,TRUE,TRUE,TRUE,0,1,#N/A,1,#N/A,5.25242718446602,16.3703703703704,1,FALSE,FALSE,3,TRUE,1,FALSE,100,"Swvu.operations.","ACwvu.operations.",#N/A,FALSE,FALSE,0.748031496062992,0.748031496062992,0.62992125984252,0.47244094488189,2,"","",FALSE,FALSE,FALSE,FALSE,1,#N/A,1,1,"=R6C2:R55C16",FALSE,#N/A,#N/A,FALSE,FALSE,FALSE,9,65532,65532,FALSE,FALSE,TRUE,TRUE,TRUE}</definedName>
    <definedName name="Invest_Typ">#REF!</definedName>
    <definedName name="Investment">#REF!</definedName>
    <definedName name="io" hidden="1">{"NOPCAPEVA",#N/A,FALSE,"Nopat";"FCFCSTAR",#N/A,FALSE,"FCFVAL";"EVAVL",#N/A,FALSE,"EVAVAL";"LEASE",#N/A,FALSE,"OpLease"}</definedName>
    <definedName name="iop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iopoipü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IOPU" hidden="1">{#N/A,#N/A,FALSE,"JIM REPORT 1"}</definedName>
    <definedName name="IP" hidden="1">{#N/A,#N/A,FALSE,"Pharm";#N/A,#N/A,FALSE,"WWCM"}</definedName>
    <definedName name="IPIS" hidden="1">{#N/A,#N/A,TRUE,"Config1";#N/A,#N/A,TRUE,"Config2";#N/A,#N/A,TRUE,"Config3";#N/A,#N/A,TRUE,"Config4";#N/A,#N/A,TRUE,"Config5";#N/A,#N/A,TRUE,"Config6";#N/A,#N/A,TRUE,"Config7"}</definedName>
    <definedName name="IPIS_1" hidden="1">{#N/A,#N/A,TRUE,"Config1";#N/A,#N/A,TRUE,"Config2";#N/A,#N/A,TRUE,"Config3";#N/A,#N/A,TRUE,"Config4";#N/A,#N/A,TRUE,"Config5";#N/A,#N/A,TRUE,"Config6";#N/A,#N/A,TRUE,"Config7"}</definedName>
    <definedName name="ipo_discount">#REF!,#REF!,#REF!,#REF!,#REF!,#REF!,#REF!,#REF!</definedName>
    <definedName name="IQ_" hidden="1">"c59"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>"c6811"</definedName>
    <definedName name="IQ_30YR_FIXED_MORTGAGE_FC">"c7691"</definedName>
    <definedName name="IQ_30YR_FIXED_MORTGAGE_POP">"c7031"</definedName>
    <definedName name="IQ_30YR_FIXED_MORTGAGE_POP_FC">"c7911"</definedName>
    <definedName name="IQ_30YR_FIXED_MORTGAGE_YOY">"c7251"</definedName>
    <definedName name="IQ_30YR_FIXED_MORTGAGE_YOY_FC">"c8131"</definedName>
    <definedName name="IQ_ACCEPTANCES_OTHER_FOREIGN_BANKS_LL_REC_FFIEC" hidden="1">"c15293"</definedName>
    <definedName name="IQ_ACCEPTANCES_OTHER_US_BANKS_LL_REC_FFIEC" hidden="1">"c15292"</definedName>
    <definedName name="IQ_ACCOUNT_CHANGE" localSheetId="9" hidden="1">"c413"</definedName>
    <definedName name="IQ_ACCOUNT_CHANGE" hidden="1">"c1449"</definedName>
    <definedName name="IQ_ACCOUNT_CHANGE_1" hidden="1">"c1449"</definedName>
    <definedName name="IQ_ACCOUNTING_STANDARD">"c4539"</definedName>
    <definedName name="IQ_ACCOUNTS_PAY" localSheetId="9" hidden="1">"c32"</definedName>
    <definedName name="IQ_ACCOUNTS_PAY" hidden="1">"c1343"</definedName>
    <definedName name="IQ_ACCOUNTS_PAY_1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9" hidden="1">"c8"</definedName>
    <definedName name="IQ_ACCRUED_EXP" hidden="1">"c1341"</definedName>
    <definedName name="IQ_ACCRUED_EXP_1" hidden="1">"c1341"</definedName>
    <definedName name="IQ_ACCT_RECV_10YR_ANN_CAGR">"c6159"</definedName>
    <definedName name="IQ_ACCT_RECV_10YR_ANN_GROWTH" hidden="1">"c1924"</definedName>
    <definedName name="IQ_ACCT_RECV_1YR_ANN_GROWTH" hidden="1">"c1919"</definedName>
    <definedName name="IQ_ACCT_RECV_2YR_ANN_CAGR">"c6155"</definedName>
    <definedName name="IQ_ACCT_RECV_2YR_ANN_GROWTH" hidden="1">"c1920"</definedName>
    <definedName name="IQ_ACCT_RECV_3YR_ANN_CAGR">"c6156"</definedName>
    <definedName name="IQ_ACCT_RECV_3YR_ANN_GROWTH" hidden="1">"c1921"</definedName>
    <definedName name="IQ_ACCT_RECV_5YR_ANN_CAGR">"c6157"</definedName>
    <definedName name="IQ_ACCT_RECV_5YR_ANN_GROWTH" hidden="1">"c1922"</definedName>
    <definedName name="IQ_ACCT_RECV_7YR_ANN_CAGR">"c6158"</definedName>
    <definedName name="IQ_ACCT_RECV_7YR_ANN_GROWTH" hidden="1">"c1923"</definedName>
    <definedName name="IQ_ACCUM_DEP" localSheetId="9" hidden="1">"c7"</definedName>
    <definedName name="IQ_ACCUM_DEP" hidden="1">"c1340"</definedName>
    <definedName name="IQ_ACCUM_DEP_1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SUB_1" hidden="1">"c16174"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>"c9247"</definedName>
    <definedName name="IQ_ACTUAL_PRODUCTION_CATHODE_COP">"c9192"</definedName>
    <definedName name="IQ_ACTUAL_PRODUCTION_COAL">"c9821"</definedName>
    <definedName name="IQ_ACTUAL_PRODUCTION_COP">"c9191"</definedName>
    <definedName name="IQ_ACTUAL_PRODUCTION_DIAM">"c9671"</definedName>
    <definedName name="IQ_ACTUAL_PRODUCTION_GOLD">"c9032"</definedName>
    <definedName name="IQ_ACTUAL_PRODUCTION_IRON">"c9406"</definedName>
    <definedName name="IQ_ACTUAL_PRODUCTION_LEAD">"c9459"</definedName>
    <definedName name="IQ_ACTUAL_PRODUCTION_MANG">"c9512"</definedName>
    <definedName name="IQ_ACTUAL_PRODUCTION_MET_COAL">"c9761"</definedName>
    <definedName name="IQ_ACTUAL_PRODUCTION_MOLYB">"c9724"</definedName>
    <definedName name="IQ_ACTUAL_PRODUCTION_NICK">"c9300"</definedName>
    <definedName name="IQ_ACTUAL_PRODUCTION_PLAT">"c9138"</definedName>
    <definedName name="IQ_ACTUAL_PRODUCTION_SILVER">"c9085"</definedName>
    <definedName name="IQ_ACTUAL_PRODUCTION_STEAM">"c9791"</definedName>
    <definedName name="IQ_ACTUAL_PRODUCTION_TITAN">"c9565"</definedName>
    <definedName name="IQ_ACTUAL_PRODUCTION_URAN">"c9618"</definedName>
    <definedName name="IQ_ACTUAL_PRODUCTION_ZINC">"c9353"</definedName>
    <definedName name="IQ_AD" hidden="1">"c7"</definedName>
    <definedName name="IQ_ADD_PAID_IN" localSheetId="9" hidden="1">"c39"</definedName>
    <definedName name="IQ_ADD_PAID_IN" hidden="1">"c1344"</definedName>
    <definedName name="IQ_ADD_PAID_IN_1" hidden="1">"c1344"</definedName>
    <definedName name="iq_add_pd_in" hidden="1">"c39"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>"c9963"</definedName>
    <definedName name="IQ_ADJUSTED_NAV_GROUP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>"c6195"</definedName>
    <definedName name="IQ_AE_REIT" hidden="1">"c13"</definedName>
    <definedName name="IQ_AE_UTI" hidden="1">"c14"</definedName>
    <definedName name="IQ_AFFO">"c8756"</definedName>
    <definedName name="IQ_AFFO_PER_SHARE_BASIC">"c8869"</definedName>
    <definedName name="IQ_AFFO_PER_SHARE_DILUTED">"c8870"</definedName>
    <definedName name="IQ_AFTER_TAX_INCOME_FDIC" hidden="1">"c6583"</definedName>
    <definedName name="IQ_AG_PROD_FARM_LOANS_DOM_QUARTERLY_AVG_FFIEC" hidden="1">"c15477"</definedName>
    <definedName name="IQ_AGENCY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>"c10037"</definedName>
    <definedName name="IQ_AIR_NUMBER_OPERATING_AIRCRAFT_AVG">"c10035"</definedName>
    <definedName name="IQ_AIR_NUMBER_TRIPS_FLOWN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>"c10034"</definedName>
    <definedName name="IQ_AIR_OPEX_PER_ASM_EXCL_FUEL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>"c10036"</definedName>
    <definedName name="IQ_AIR_PSGR_HAUL_AVG_LENGTH_KM">"c10032"</definedName>
    <definedName name="IQ_AIR_PSGR_HAUL_AVG_LENGTH_MILES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OW_BORROW_CONST" hidden="1">"c15"</definedName>
    <definedName name="IQ_ALLOW_CONST" localSheetId="9" hidden="1">"c16"</definedName>
    <definedName name="IQ_ALLOW_CONST" hidden="1">"c1342"</definedName>
    <definedName name="IQ_ALLOW_CONST_1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>"c6035"</definedName>
    <definedName name="IQ_ALLOWANCE_10YR_ANN_GROWTH" hidden="1">"c18"</definedName>
    <definedName name="IQ_ALLOWANCE_1YR_ANN_GROWTH" hidden="1">"c19"</definedName>
    <definedName name="IQ_ALLOWANCE_2YR_ANN_CAGR">"c6036"</definedName>
    <definedName name="IQ_ALLOWANCE_2YR_ANN_GROWTH" hidden="1">"c20"</definedName>
    <definedName name="IQ_ALLOWANCE_3YR_ANN_CAGR">"c6037"</definedName>
    <definedName name="IQ_ALLOWANCE_3YR_ANN_GROWTH" hidden="1">"c21"</definedName>
    <definedName name="IQ_ALLOWANCE_5YR_ANN_CAGR">"c6038"</definedName>
    <definedName name="IQ_ALLOWANCE_5YR_ANN_GROWTH" hidden="1">"c22"</definedName>
    <definedName name="IQ_ALLOWANCE_7YR_ANN_CAGR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localSheetId="9" hidden="1">"c1471"</definedName>
    <definedName name="IQ_AMORTIZATION" hidden="1">"c1591"</definedName>
    <definedName name="IQ_AMORTIZATION_1" hidden="1">"c1591"</definedName>
    <definedName name="IQ_AMORTIZED_COST_FDIC" hidden="1">"c6426"</definedName>
    <definedName name="IQ_AMT_OUT" hidden="1">"c2145"</definedName>
    <definedName name="IQ_ANALYST_DET_EST">"c12043"</definedName>
    <definedName name="IQ_ANALYST_DET_EST_THOM">"c12071"</definedName>
    <definedName name="IQ_ANALYST_NON_PER_DET_EST">"c12755"</definedName>
    <definedName name="IQ_ANALYST_NON_PER_DET_EST_THOM">"c12759"</definedName>
    <definedName name="IQ_ANNU_DISTRIBUTION_UNIT" hidden="1">"c3004"</definedName>
    <definedName name="IQ_ANNUAL_DIVIDEND" hidden="1">"c229"</definedName>
    <definedName name="IQ_ANNUAL_PREMIUM_EQUIVALENT_NEW_BUSINESS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1" hidden="1">"c16134"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>"c6199"</definedName>
    <definedName name="IQ_ASSET_WRITEDOWN_REIT" hidden="1">"c60"</definedName>
    <definedName name="IQ_ASSET_WRITEDOWN_UTI" hidden="1">"c61"</definedName>
    <definedName name="IQ_ASSETS_AP">"c8883"</definedName>
    <definedName name="IQ_ASSETS_AP_ABS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>"c8921"</definedName>
    <definedName name="IQ_ASSETS_NAME_AP_ABS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>"c10043"</definedName>
    <definedName name="IQ_AUM_EQUITY_FUNDS">"c10039"</definedName>
    <definedName name="IQ_AUM_FIXED_INCOME_FUNDS">"c10040"</definedName>
    <definedName name="IQ_AUM_MONEY_MARKET_FUNDS">"c10041"</definedName>
    <definedName name="IQ_AUM_OTHER">"c10042"</definedName>
    <definedName name="IQ_AUTO_REGIST_NEW">"c6923"</definedName>
    <definedName name="IQ_AUTO_REGIST_NEW_APR">"c7583"</definedName>
    <definedName name="IQ_AUTO_REGIST_NEW_APR_FC">"c8463"</definedName>
    <definedName name="IQ_AUTO_REGIST_NEW_FC">"c7803"</definedName>
    <definedName name="IQ_AUTO_REGIST_NEW_POP">"c7143"</definedName>
    <definedName name="IQ_AUTO_REGIST_NEW_POP_FC">"c8023"</definedName>
    <definedName name="IQ_AUTO_REGIST_NEW_YOY">"c7363"</definedName>
    <definedName name="IQ_AUTO_REGIST_NEW_YOY_FC">"c8243"</definedName>
    <definedName name="IQ_AUTO_SALES_DOM">"c6852"</definedName>
    <definedName name="IQ_AUTO_SALES_DOM_APR">"c7512"</definedName>
    <definedName name="IQ_AUTO_SALES_DOM_APR_FC">"c8392"</definedName>
    <definedName name="IQ_AUTO_SALES_DOM_FC">"c7732"</definedName>
    <definedName name="IQ_AUTO_SALES_DOM_POP">"c7072"</definedName>
    <definedName name="IQ_AUTO_SALES_DOM_POP_FC">"c7952"</definedName>
    <definedName name="IQ_AUTO_SALES_DOM_YOY">"c7292"</definedName>
    <definedName name="IQ_AUTO_SALES_DOM_YOY_FC">"c8172"</definedName>
    <definedName name="IQ_AUTO_SALES_FOREIGN">"c6873"</definedName>
    <definedName name="IQ_AUTO_SALES_FOREIGN_APR">"c7533"</definedName>
    <definedName name="IQ_AUTO_SALES_FOREIGN_APR_FC">"c8413"</definedName>
    <definedName name="IQ_AUTO_SALES_FOREIGN_FC">"c7753"</definedName>
    <definedName name="IQ_AUTO_SALES_FOREIGN_POP">"c7093"</definedName>
    <definedName name="IQ_AUTO_SALES_FOREIGN_POP_FC">"c7973"</definedName>
    <definedName name="IQ_AUTO_SALES_FOREIGN_YOY">"c7313"</definedName>
    <definedName name="IQ_AUTO_SALES_FOREIGN_YOY_FC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>"c3612"</definedName>
    <definedName name="IQ_AVG_BROKER_REC_NO" hidden="1">"c64"</definedName>
    <definedName name="IQ_AVG_BROKER_REC_NO_CIQ">"c4657"</definedName>
    <definedName name="IQ_AVG_BROKER_REC_NO_REUT" hidden="1">"c5315"</definedName>
    <definedName name="IQ_AVG_BROKER_REC_NO_THOM">"c5094"</definedName>
    <definedName name="IQ_AVG_BROKER_REC_REUT" hidden="1">"c3630"</definedName>
    <definedName name="IQ_AVG_BROKER_REC_THOM">"c3648"</definedName>
    <definedName name="IQ_AVG_CALORIFIC_VALUE_COAL">"c9828"</definedName>
    <definedName name="IQ_AVG_CALORIFIC_VALUE_MET_COAL">"c9764"</definedName>
    <definedName name="IQ_AVG_CALORIFIC_VALUE_STEAM">"c9794"</definedName>
    <definedName name="IQ_AVG_DAILY_VOL" hidden="1">"c65"</definedName>
    <definedName name="IQ_AVG_EMPLOYEES">"c6019"</definedName>
    <definedName name="IQ_AVG_GRADE_ALUM">"c9254"</definedName>
    <definedName name="IQ_AVG_GRADE_COP">"c9201"</definedName>
    <definedName name="IQ_AVG_GRADE_DIAM">"c9678"</definedName>
    <definedName name="IQ_AVG_GRADE_GOLD">"c9039"</definedName>
    <definedName name="IQ_AVG_GRADE_IRON">"c9413"</definedName>
    <definedName name="IQ_AVG_GRADE_LEAD">"c9466"</definedName>
    <definedName name="IQ_AVG_GRADE_MANG">"c9519"</definedName>
    <definedName name="IQ_AVG_GRADE_MOLYB">"c9731"</definedName>
    <definedName name="IQ_AVG_GRADE_NICK">"c9307"</definedName>
    <definedName name="IQ_AVG_GRADE_PLAT">"c9145"</definedName>
    <definedName name="IQ_AVG_GRADE_SILVER">"c9092"</definedName>
    <definedName name="IQ_AVG_GRADE_TITAN">"c9572"</definedName>
    <definedName name="IQ_AVG_GRADE_URAN">"c9625"</definedName>
    <definedName name="IQ_AVG_GRADE_ZINC">"c9360"</definedName>
    <definedName name="IQ_AVG_INDUSTRY_REC">"c4455"</definedName>
    <definedName name="IQ_AVG_INDUSTRY_REC_CIQ">"c4984"</definedName>
    <definedName name="IQ_AVG_INDUSTRY_REC_NO">"c4454"</definedName>
    <definedName name="IQ_AVG_INT_BEAR_LIAB" hidden="1">"c66"</definedName>
    <definedName name="IQ_AVG_INT_BEAR_LIAB_10YR_ANN_CAGR">"c6040"</definedName>
    <definedName name="IQ_AVG_INT_BEAR_LIAB_10YR_ANN_GROWTH" hidden="1">"c67"</definedName>
    <definedName name="IQ_AVG_INT_BEAR_LIAB_1YR_ANN_GROWTH" hidden="1">"c68"</definedName>
    <definedName name="IQ_AVG_INT_BEAR_LIAB_2YR_ANN_CAGR">"c6041"</definedName>
    <definedName name="IQ_AVG_INT_BEAR_LIAB_2YR_ANN_GROWTH" hidden="1">"c69"</definedName>
    <definedName name="IQ_AVG_INT_BEAR_LIAB_3YR_ANN_CAGR">"c6042"</definedName>
    <definedName name="IQ_AVG_INT_BEAR_LIAB_3YR_ANN_GROWTH" hidden="1">"c70"</definedName>
    <definedName name="IQ_AVG_INT_BEAR_LIAB_5YR_ANN_CAGR">"c6043"</definedName>
    <definedName name="IQ_AVG_INT_BEAR_LIAB_5YR_ANN_GROWTH" hidden="1">"c71"</definedName>
    <definedName name="IQ_AVG_INT_BEAR_LIAB_7YR_ANN_CAGR">"c6044"</definedName>
    <definedName name="IQ_AVG_INT_BEAR_LIAB_7YR_ANN_GROWTH" hidden="1">"c72"</definedName>
    <definedName name="IQ_AVG_INT_EARN_ASSETS" hidden="1">"c73"</definedName>
    <definedName name="IQ_AVG_INT_EARN_ASSETS_10YR_ANN_CAGR">"c6045"</definedName>
    <definedName name="IQ_AVG_INT_EARN_ASSETS_10YR_ANN_GROWTH" hidden="1">"c74"</definedName>
    <definedName name="IQ_AVG_INT_EARN_ASSETS_1YR_ANN_GROWTH" hidden="1">"c75"</definedName>
    <definedName name="IQ_AVG_INT_EARN_ASSETS_2YR_ANN_CAGR">"c6046"</definedName>
    <definedName name="IQ_AVG_INT_EARN_ASSETS_2YR_ANN_GROWTH" hidden="1">"c76"</definedName>
    <definedName name="IQ_AVG_INT_EARN_ASSETS_3YR_ANN_CAGR">"c6047"</definedName>
    <definedName name="IQ_AVG_INT_EARN_ASSETS_3YR_ANN_GROWTH" hidden="1">"c77"</definedName>
    <definedName name="IQ_AVG_INT_EARN_ASSETS_5YR_ANN_CAGR">"c6048"</definedName>
    <definedName name="IQ_AVG_INT_EARN_ASSETS_5YR_ANN_GROWTH" hidden="1">"c78"</definedName>
    <definedName name="IQ_AVG_INT_EARN_ASSETS_7YR_ANN_CAGR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>"c9249"</definedName>
    <definedName name="IQ_AVG_PRODUCTION_PER_MINE_COAL">"c9823"</definedName>
    <definedName name="IQ_AVG_PRODUCTION_PER_MINE_COP">"c9194"</definedName>
    <definedName name="IQ_AVG_PRODUCTION_PER_MINE_DIAM">"c9673"</definedName>
    <definedName name="IQ_AVG_PRODUCTION_PER_MINE_GOLD">"c9034"</definedName>
    <definedName name="IQ_AVG_PRODUCTION_PER_MINE_IRON">"c9408"</definedName>
    <definedName name="IQ_AVG_PRODUCTION_PER_MINE_LEAD">"c9461"</definedName>
    <definedName name="IQ_AVG_PRODUCTION_PER_MINE_MANG">"c9514"</definedName>
    <definedName name="IQ_AVG_PRODUCTION_PER_MINE_MOLYB">"c9726"</definedName>
    <definedName name="IQ_AVG_PRODUCTION_PER_MINE_NICK">"c9302"</definedName>
    <definedName name="IQ_AVG_PRODUCTION_PER_MINE_PLAT">"c9140"</definedName>
    <definedName name="IQ_AVG_PRODUCTION_PER_MINE_SILVER">"c9087"</definedName>
    <definedName name="IQ_AVG_PRODUCTION_PER_MINE_TITAN">"c9567"</definedName>
    <definedName name="IQ_AVG_PRODUCTION_PER_MINE_URAN">"c9620"</definedName>
    <definedName name="IQ_AVG_PRODUCTION_PER_MINE_ZINC">"c9355"</definedName>
    <definedName name="IQ_AVG_REAL_PRICE_POST_TREAT_REFINING_ALUM">"c9259"</definedName>
    <definedName name="IQ_AVG_REAL_PRICE_POST_TREAT_REFINING_COP">"c9206"</definedName>
    <definedName name="IQ_AVG_REAL_PRICE_POST_TREAT_REFINING_DIAM">"c9683"</definedName>
    <definedName name="IQ_AVG_REAL_PRICE_POST_TREAT_REFINING_GOLD">"c9044"</definedName>
    <definedName name="IQ_AVG_REAL_PRICE_POST_TREAT_REFINING_IRON">"c9418"</definedName>
    <definedName name="IQ_AVG_REAL_PRICE_POST_TREAT_REFINING_LEAD">"c9471"</definedName>
    <definedName name="IQ_AVG_REAL_PRICE_POST_TREAT_REFINING_MANG">"c9524"</definedName>
    <definedName name="IQ_AVG_REAL_PRICE_POST_TREAT_REFINING_MOLYB">"c9736"</definedName>
    <definedName name="IQ_AVG_REAL_PRICE_POST_TREAT_REFINING_NICK">"c9311"</definedName>
    <definedName name="IQ_AVG_REAL_PRICE_POST_TREAT_REFINING_PLAT">"c9150"</definedName>
    <definedName name="IQ_AVG_REAL_PRICE_POST_TREAT_REFINING_SILVER">"c9097"</definedName>
    <definedName name="IQ_AVG_REAL_PRICE_POST_TREAT_REFINING_TITAN">"c9577"</definedName>
    <definedName name="IQ_AVG_REAL_PRICE_POST_TREAT_REFINING_URAN">"c9630"</definedName>
    <definedName name="IQ_AVG_REAL_PRICE_POST_TREAT_REFINING_ZINC">"c9365"</definedName>
    <definedName name="IQ_AVG_REAL_PRICE_PRE_TREAT_REFINING_ALUM">"c9258"</definedName>
    <definedName name="IQ_AVG_REAL_PRICE_PRE_TREAT_REFINING_COP">"c9205"</definedName>
    <definedName name="IQ_AVG_REAL_PRICE_PRE_TREAT_REFINING_DIAM">"c9682"</definedName>
    <definedName name="IQ_AVG_REAL_PRICE_PRE_TREAT_REFINING_GOLD">"c9043"</definedName>
    <definedName name="IQ_AVG_REAL_PRICE_PRE_TREAT_REFINING_IRON">"c9417"</definedName>
    <definedName name="IQ_AVG_REAL_PRICE_PRE_TREAT_REFINING_LEAD">"c9470"</definedName>
    <definedName name="IQ_AVG_REAL_PRICE_PRE_TREAT_REFINING_MANG">"c9523"</definedName>
    <definedName name="IQ_AVG_REAL_PRICE_PRE_TREAT_REFINING_MOLYB">"c9735"</definedName>
    <definedName name="IQ_AVG_REAL_PRICE_PRE_TREAT_REFINING_NICK">"c9312"</definedName>
    <definedName name="IQ_AVG_REAL_PRICE_PRE_TREAT_REFINING_PLAT">"c9149"</definedName>
    <definedName name="IQ_AVG_REAL_PRICE_PRE_TREAT_REFINING_SILVER">"c9096"</definedName>
    <definedName name="IQ_AVG_REAL_PRICE_PRE_TREAT_REFINING_TITAN">"c9576"</definedName>
    <definedName name="IQ_AVG_REAL_PRICE_PRE_TREAT_REFINING_URAN">"c9629"</definedName>
    <definedName name="IQ_AVG_REAL_PRICE_PRE_TREAT_REFINING_ZINC">"c9364"</definedName>
    <definedName name="IQ_AVG_REALIZED_PRICE_AFTER_HEDGING_ALUM">"c9257"</definedName>
    <definedName name="IQ_AVG_REALIZED_PRICE_AFTER_HEDGING_COAL">"c9830"</definedName>
    <definedName name="IQ_AVG_REALIZED_PRICE_AFTER_HEDGING_COP">"c9204"</definedName>
    <definedName name="IQ_AVG_REALIZED_PRICE_AFTER_HEDGING_DIAM">"c9681"</definedName>
    <definedName name="IQ_AVG_REALIZED_PRICE_AFTER_HEDGING_GOLD">"c9042"</definedName>
    <definedName name="IQ_AVG_REALIZED_PRICE_AFTER_HEDGING_IRON">"c9416"</definedName>
    <definedName name="IQ_AVG_REALIZED_PRICE_AFTER_HEDGING_LEAD">"c9469"</definedName>
    <definedName name="IQ_AVG_REALIZED_PRICE_AFTER_HEDGING_MANG">"c9522"</definedName>
    <definedName name="IQ_AVG_REALIZED_PRICE_AFTER_HEDGING_MET_COAL">"c9766"</definedName>
    <definedName name="IQ_AVG_REALIZED_PRICE_AFTER_HEDGING_MOLYB">"c9734"</definedName>
    <definedName name="IQ_AVG_REALIZED_PRICE_AFTER_HEDGING_NICK">"c9310"</definedName>
    <definedName name="IQ_AVG_REALIZED_PRICE_AFTER_HEDGING_PLAT">"c9148"</definedName>
    <definedName name="IQ_AVG_REALIZED_PRICE_AFTER_HEDGING_SILVER">"c9095"</definedName>
    <definedName name="IQ_AVG_REALIZED_PRICE_AFTER_HEDGING_STEAM">"c9796"</definedName>
    <definedName name="IQ_AVG_REALIZED_PRICE_AFTER_HEDGING_TITAN">"c9575"</definedName>
    <definedName name="IQ_AVG_REALIZED_PRICE_AFTER_HEDGING_URAN">"c9628"</definedName>
    <definedName name="IQ_AVG_REALIZED_PRICE_AFTER_HEDGING_ZINC">"c9363"</definedName>
    <definedName name="IQ_AVG_REALIZED_PRICE_BEFORE_HEDGING_ALUM">"c9256"</definedName>
    <definedName name="IQ_AVG_REALIZED_PRICE_BEFORE_HEDGING_COAL">"c9829"</definedName>
    <definedName name="IQ_AVG_REALIZED_PRICE_BEFORE_HEDGING_COP">"c9203"</definedName>
    <definedName name="IQ_AVG_REALIZED_PRICE_BEFORE_HEDGING_DIAM">"c9680"</definedName>
    <definedName name="IQ_AVG_REALIZED_PRICE_BEFORE_HEDGING_GOLD">"c9041"</definedName>
    <definedName name="IQ_AVG_REALIZED_PRICE_BEFORE_HEDGING_IRON">"c9415"</definedName>
    <definedName name="IQ_AVG_REALIZED_PRICE_BEFORE_HEDGING_LEAD">"c9468"</definedName>
    <definedName name="IQ_AVG_REALIZED_PRICE_BEFORE_HEDGING_MANG">"c9521"</definedName>
    <definedName name="IQ_AVG_REALIZED_PRICE_BEFORE_HEDGING_MET_COAL">"c9765"</definedName>
    <definedName name="IQ_AVG_REALIZED_PRICE_BEFORE_HEDGING_MOLYB">"c9733"</definedName>
    <definedName name="IQ_AVG_REALIZED_PRICE_BEFORE_HEDGING_NICK">"c9309"</definedName>
    <definedName name="IQ_AVG_REALIZED_PRICE_BEFORE_HEDGING_PLAT">"c9147"</definedName>
    <definedName name="IQ_AVG_REALIZED_PRICE_BEFORE_HEDGING_SILVER">"c9094"</definedName>
    <definedName name="IQ_AVG_REALIZED_PRICE_BEFORE_HEDGING_STEAM">"c9795"</definedName>
    <definedName name="IQ_AVG_REALIZED_PRICE_BEFORE_HEDGING_TITAN">"c9574"</definedName>
    <definedName name="IQ_AVG_REALIZED_PRICE_BEFORE_HEDGING_URAN">"c9627"</definedName>
    <definedName name="IQ_AVG_REALIZED_PRICE_BEFORE_HEDGING_ZINC">"c9362"</definedName>
    <definedName name="IQ_AVG_SHAREOUTSTANDING" hidden="1">"c83"</definedName>
    <definedName name="IQ_AVG_TEMP_EMPLOYEES">"c6020"</definedName>
    <definedName name="IQ_AVG_TEV" hidden="1">"c84"</definedName>
    <definedName name="IQ_AVG_VOLUME" localSheetId="9" hidden="1">"c65"</definedName>
    <definedName name="IQ_AVG_VOLUME" hidden="1">"c1346"</definedName>
    <definedName name="IQ_AVG_VOLUME_1" hidden="1">"c1346"</definedName>
    <definedName name="IQ_AVG_WAGES">"c6812"</definedName>
    <definedName name="IQ_AVG_WAGES_APR">"c7472"</definedName>
    <definedName name="IQ_AVG_WAGES_APR_FC">"c8352"</definedName>
    <definedName name="IQ_AVG_WAGES_FC">"c7692"</definedName>
    <definedName name="IQ_AVG_WAGES_POP">"c7032"</definedName>
    <definedName name="IQ_AVG_WAGES_POP_FC">"c7912"</definedName>
    <definedName name="IQ_AVG_WAGES_YOY">"c7252"</definedName>
    <definedName name="IQ_AVG_WAGES_YOY_FC">"c8132"</definedName>
    <definedName name="IQ_BALANCE_GOODS_APR_FC_UNUSED">"c8353"</definedName>
    <definedName name="IQ_BALANCE_GOODS_APR_FC_UNUSED_UNUSED_UNUSED" hidden="1">"c8353"</definedName>
    <definedName name="IQ_BALANCE_GOODS_APR_UNUSED">"c7473"</definedName>
    <definedName name="IQ_BALANCE_GOODS_APR_UNUSED_UNUSED_UNUSED" hidden="1">"c7473"</definedName>
    <definedName name="IQ_BALANCE_GOODS_FC_UNUSED">"c7693"</definedName>
    <definedName name="IQ_BALANCE_GOODS_FC_UNUSED_UNUSED_UNUSED" hidden="1">"c7693"</definedName>
    <definedName name="IQ_BALANCE_GOODS_POP_FC_UNUSED">"c7913"</definedName>
    <definedName name="IQ_BALANCE_GOODS_POP_FC_UNUSED_UNUSED_UNUSED" hidden="1">"c7913"</definedName>
    <definedName name="IQ_BALANCE_GOODS_POP_UNUSED">"c7033"</definedName>
    <definedName name="IQ_BALANCE_GOODS_POP_UNUSED_UNUSED_UNUSED" hidden="1">"c7033"</definedName>
    <definedName name="IQ_BALANCE_GOODS_REAL">"c6952"</definedName>
    <definedName name="IQ_BALANCE_GOODS_REAL_APR">"c7612"</definedName>
    <definedName name="IQ_BALANCE_GOODS_REAL_APR_FC">"c8492"</definedName>
    <definedName name="IQ_BALANCE_GOODS_REAL_FC">"c7832"</definedName>
    <definedName name="IQ_BALANCE_GOODS_REAL_POP">"c7172"</definedName>
    <definedName name="IQ_BALANCE_GOODS_REAL_POP_FC">"c8052"</definedName>
    <definedName name="IQ_BALANCE_GOODS_REAL_SAAR">"c6953"</definedName>
    <definedName name="IQ_BALANCE_GOODS_REAL_SAAR_APR">"c7613"</definedName>
    <definedName name="IQ_BALANCE_GOODS_REAL_SAAR_APR_FC">"c8493"</definedName>
    <definedName name="IQ_BALANCE_GOODS_REAL_SAAR_FC">"c7833"</definedName>
    <definedName name="IQ_BALANCE_GOODS_REAL_SAAR_POP">"c7173"</definedName>
    <definedName name="IQ_BALANCE_GOODS_REAL_SAAR_POP_FC">"c8053"</definedName>
    <definedName name="IQ_BALANCE_GOODS_REAL_SAAR_USD_APR_FC">"c11893"</definedName>
    <definedName name="IQ_BALANCE_GOODS_REAL_SAAR_USD_FC">"c11890"</definedName>
    <definedName name="IQ_BALANCE_GOODS_REAL_SAAR_USD_POP_FC">"c11891"</definedName>
    <definedName name="IQ_BALANCE_GOODS_REAL_SAAR_USD_YOY_FC">"c11892"</definedName>
    <definedName name="IQ_BALANCE_GOODS_REAL_SAAR_YOY">"c7393"</definedName>
    <definedName name="IQ_BALANCE_GOODS_REAL_SAAR_YOY_FC">"c8273"</definedName>
    <definedName name="IQ_BALANCE_GOODS_REAL_USD_APR_FC">"c11889"</definedName>
    <definedName name="IQ_BALANCE_GOODS_REAL_USD_FC">"c11886"</definedName>
    <definedName name="IQ_BALANCE_GOODS_REAL_USD_POP_FC">"c11887"</definedName>
    <definedName name="IQ_BALANCE_GOODS_REAL_USD_YOY_FC">"c11888"</definedName>
    <definedName name="IQ_BALANCE_GOODS_REAL_YOY">"c7392"</definedName>
    <definedName name="IQ_BALANCE_GOODS_REAL_YOY_FC">"c8272"</definedName>
    <definedName name="IQ_BALANCE_GOODS_SAAR">"c6814"</definedName>
    <definedName name="IQ_BALANCE_GOODS_SAAR_APR">"c7474"</definedName>
    <definedName name="IQ_BALANCE_GOODS_SAAR_APR_FC">"c8354"</definedName>
    <definedName name="IQ_BALANCE_GOODS_SAAR_FC">"c7694"</definedName>
    <definedName name="IQ_BALANCE_GOODS_SAAR_POP">"c7034"</definedName>
    <definedName name="IQ_BALANCE_GOODS_SAAR_POP_FC">"c7914"</definedName>
    <definedName name="IQ_BALANCE_GOODS_SAAR_USD_APR_FC">"c11762"</definedName>
    <definedName name="IQ_BALANCE_GOODS_SAAR_USD_FC">"c11759"</definedName>
    <definedName name="IQ_BALANCE_GOODS_SAAR_USD_POP_FC">"c11760"</definedName>
    <definedName name="IQ_BALANCE_GOODS_SAAR_USD_YOY_FC">"c11761"</definedName>
    <definedName name="IQ_BALANCE_GOODS_SAAR_YOY">"c7254"</definedName>
    <definedName name="IQ_BALANCE_GOODS_SAAR_YOY_FC">"c8134"</definedName>
    <definedName name="IQ_BALANCE_GOODS_UNUSED">"c6813"</definedName>
    <definedName name="IQ_BALANCE_GOODS_UNUSED_UNUSED_UNUSED" hidden="1">"c6813"</definedName>
    <definedName name="IQ_BALANCE_GOODS_USD_APR_FC">"c11758"</definedName>
    <definedName name="IQ_BALANCE_GOODS_USD_FC">"c11755"</definedName>
    <definedName name="IQ_BALANCE_GOODS_USD_POP_FC">"c11756"</definedName>
    <definedName name="IQ_BALANCE_GOODS_USD_YOY_FC">"c11757"</definedName>
    <definedName name="IQ_BALANCE_GOODS_YOY_FC_UNUSED">"c8133"</definedName>
    <definedName name="IQ_BALANCE_GOODS_YOY_FC_UNUSED_UNUSED_UNUSED" hidden="1">"c8133"</definedName>
    <definedName name="IQ_BALANCE_GOODS_YOY_UNUSED">"c7253"</definedName>
    <definedName name="IQ_BALANCE_GOODS_YOY_UNUSED_UNUSED_UNUSED" hidden="1">"c7253"</definedName>
    <definedName name="IQ_BALANCE_SERV_APR_FC_UNUSED">"c8355"</definedName>
    <definedName name="IQ_BALANCE_SERV_APR_FC_UNUSED_UNUSED_UNUSED" hidden="1">"c8355"</definedName>
    <definedName name="IQ_BALANCE_SERV_APR_UNUSED">"c7475"</definedName>
    <definedName name="IQ_BALANCE_SERV_APR_UNUSED_UNUSED_UNUSED" hidden="1">"c7475"</definedName>
    <definedName name="IQ_BALANCE_SERV_FC_UNUSED">"c7695"</definedName>
    <definedName name="IQ_BALANCE_SERV_FC_UNUSED_UNUSED_UNUSED" hidden="1">"c7695"</definedName>
    <definedName name="IQ_BALANCE_SERV_POP_FC_UNUSED">"c7915"</definedName>
    <definedName name="IQ_BALANCE_SERV_POP_FC_UNUSED_UNUSED_UNUSED" hidden="1">"c7915"</definedName>
    <definedName name="IQ_BALANCE_SERV_POP_UNUSED">"c7035"</definedName>
    <definedName name="IQ_BALANCE_SERV_POP_UNUSED_UNUSED_UNUSED" hidden="1">"c7035"</definedName>
    <definedName name="IQ_BALANCE_SERV_SAAR">"c6816"</definedName>
    <definedName name="IQ_BALANCE_SERV_SAAR_APR">"c7476"</definedName>
    <definedName name="IQ_BALANCE_SERV_SAAR_APR_FC">"c8356"</definedName>
    <definedName name="IQ_BALANCE_SERV_SAAR_FC">"c7696"</definedName>
    <definedName name="IQ_BALANCE_SERV_SAAR_POP">"c7036"</definedName>
    <definedName name="IQ_BALANCE_SERV_SAAR_POP_FC">"c7916"</definedName>
    <definedName name="IQ_BALANCE_SERV_SAAR_YOY">"c7256"</definedName>
    <definedName name="IQ_BALANCE_SERV_SAAR_YOY_FC">"c8136"</definedName>
    <definedName name="IQ_BALANCE_SERV_UNUSED">"c6815"</definedName>
    <definedName name="IQ_BALANCE_SERV_UNUSED_UNUSED_UNUSED" hidden="1">"c6815"</definedName>
    <definedName name="IQ_BALANCE_SERV_USD_APR_FC">"c11766"</definedName>
    <definedName name="IQ_BALANCE_SERV_USD_FC">"c11763"</definedName>
    <definedName name="IQ_BALANCE_SERV_USD_POP_FC">"c11764"</definedName>
    <definedName name="IQ_BALANCE_SERV_USD_YOY_FC">"c11765"</definedName>
    <definedName name="IQ_BALANCE_SERV_YOY_FC_UNUSED">"c8135"</definedName>
    <definedName name="IQ_BALANCE_SERV_YOY_FC_UNUSED_UNUSED_UNUSED" hidden="1">"c8135"</definedName>
    <definedName name="IQ_BALANCE_SERV_YOY_UNUSED">"c7255"</definedName>
    <definedName name="IQ_BALANCE_SERV_YOY_UNUSED_UNUSED_UNUSED" hidden="1">"c7255"</definedName>
    <definedName name="IQ_BALANCE_SERVICES_REAL">"c6954"</definedName>
    <definedName name="IQ_BALANCE_SERVICES_REAL_APR">"c7614"</definedName>
    <definedName name="IQ_BALANCE_SERVICES_REAL_APR_FC">"c8494"</definedName>
    <definedName name="IQ_BALANCE_SERVICES_REAL_FC">"c7834"</definedName>
    <definedName name="IQ_BALANCE_SERVICES_REAL_POP">"c7174"</definedName>
    <definedName name="IQ_BALANCE_SERVICES_REAL_POP_FC">"c8054"</definedName>
    <definedName name="IQ_BALANCE_SERVICES_REAL_SAAR">"c6955"</definedName>
    <definedName name="IQ_BALANCE_SERVICES_REAL_SAAR_APR">"c7615"</definedName>
    <definedName name="IQ_BALANCE_SERVICES_REAL_SAAR_APR_FC">"c8495"</definedName>
    <definedName name="IQ_BALANCE_SERVICES_REAL_SAAR_FC">"c7835"</definedName>
    <definedName name="IQ_BALANCE_SERVICES_REAL_SAAR_POP">"c7175"</definedName>
    <definedName name="IQ_BALANCE_SERVICES_REAL_SAAR_POP_FC">"c8055"</definedName>
    <definedName name="IQ_BALANCE_SERVICES_REAL_SAAR_YOY">"c7395"</definedName>
    <definedName name="IQ_BALANCE_SERVICES_REAL_SAAR_YOY_FC">"c8275"</definedName>
    <definedName name="IQ_BALANCE_SERVICES_REAL_USD_APR_FC">"c11897"</definedName>
    <definedName name="IQ_BALANCE_SERVICES_REAL_USD_FC">"c11894"</definedName>
    <definedName name="IQ_BALANCE_SERVICES_REAL_USD_POP_FC">"c11895"</definedName>
    <definedName name="IQ_BALANCE_SERVICES_REAL_USD_YOY_FC">"c11896"</definedName>
    <definedName name="IQ_BALANCE_SERVICES_REAL_YOY">"c7394"</definedName>
    <definedName name="IQ_BALANCE_SERVICES_REAL_YOY_FC">"c8274"</definedName>
    <definedName name="IQ_BALANCE_TRADE_APR_FC_UNUSED">"c8357"</definedName>
    <definedName name="IQ_BALANCE_TRADE_APR_FC_UNUSED_UNUSED_UNUSED" hidden="1">"c8357"</definedName>
    <definedName name="IQ_BALANCE_TRADE_APR_UNUSED">"c7477"</definedName>
    <definedName name="IQ_BALANCE_TRADE_APR_UNUSED_UNUSED_UNUSED" hidden="1">"c7477"</definedName>
    <definedName name="IQ_BALANCE_TRADE_FC_UNUSED">"c7697"</definedName>
    <definedName name="IQ_BALANCE_TRADE_FC_UNUSED_UNUSED_UNUSED" hidden="1">"c7697"</definedName>
    <definedName name="IQ_BALANCE_TRADE_POP_FC_UNUSED">"c7917"</definedName>
    <definedName name="IQ_BALANCE_TRADE_POP_FC_UNUSED_UNUSED_UNUSED" hidden="1">"c7917"</definedName>
    <definedName name="IQ_BALANCE_TRADE_POP_UNUSED">"c7037"</definedName>
    <definedName name="IQ_BALANCE_TRADE_POP_UNUSED_UNUSED_UNUSED" hidden="1">"c7037"</definedName>
    <definedName name="IQ_BALANCE_TRADE_REAL">"c6956"</definedName>
    <definedName name="IQ_BALANCE_TRADE_REAL_APR">"c7616"</definedName>
    <definedName name="IQ_BALANCE_TRADE_REAL_APR_FC">"c8496"</definedName>
    <definedName name="IQ_BALANCE_TRADE_REAL_FC">"c7836"</definedName>
    <definedName name="IQ_BALANCE_TRADE_REAL_POP">"c7176"</definedName>
    <definedName name="IQ_BALANCE_TRADE_REAL_POP_FC">"c8056"</definedName>
    <definedName name="IQ_BALANCE_TRADE_REAL_SAAR">"c6957"</definedName>
    <definedName name="IQ_BALANCE_TRADE_REAL_SAAR_APR">"c7617"</definedName>
    <definedName name="IQ_BALANCE_TRADE_REAL_SAAR_APR_FC">"c8497"</definedName>
    <definedName name="IQ_BALANCE_TRADE_REAL_SAAR_FC">"c7837"</definedName>
    <definedName name="IQ_BALANCE_TRADE_REAL_SAAR_POP">"c7177"</definedName>
    <definedName name="IQ_BALANCE_TRADE_REAL_SAAR_POP_FC">"c8057"</definedName>
    <definedName name="IQ_BALANCE_TRADE_REAL_SAAR_USD_APR_FC">"c11905"</definedName>
    <definedName name="IQ_BALANCE_TRADE_REAL_SAAR_USD_FC">"c11902"</definedName>
    <definedName name="IQ_BALANCE_TRADE_REAL_SAAR_USD_POP_FC">"c11903"</definedName>
    <definedName name="IQ_BALANCE_TRADE_REAL_SAAR_USD_YOY_FC">"c11904"</definedName>
    <definedName name="IQ_BALANCE_TRADE_REAL_SAAR_YOY">"c7397"</definedName>
    <definedName name="IQ_BALANCE_TRADE_REAL_SAAR_YOY_FC">"c8277"</definedName>
    <definedName name="IQ_BALANCE_TRADE_REAL_USD_APR_FC">"c11901"</definedName>
    <definedName name="IQ_BALANCE_TRADE_REAL_USD_FC">"c11898"</definedName>
    <definedName name="IQ_BALANCE_TRADE_REAL_USD_POP_FC">"c11899"</definedName>
    <definedName name="IQ_BALANCE_TRADE_REAL_USD_YOY_FC">"c11900"</definedName>
    <definedName name="IQ_BALANCE_TRADE_REAL_YOY">"c7396"</definedName>
    <definedName name="IQ_BALANCE_TRADE_REAL_YOY_FC">"c8276"</definedName>
    <definedName name="IQ_BALANCE_TRADE_SAAR">"c6818"</definedName>
    <definedName name="IQ_BALANCE_TRADE_SAAR_APR">"c7478"</definedName>
    <definedName name="IQ_BALANCE_TRADE_SAAR_APR_FC">"c8358"</definedName>
    <definedName name="IQ_BALANCE_TRADE_SAAR_FC">"c7698"</definedName>
    <definedName name="IQ_BALANCE_TRADE_SAAR_POP">"c7038"</definedName>
    <definedName name="IQ_BALANCE_TRADE_SAAR_POP_FC">"c7918"</definedName>
    <definedName name="IQ_BALANCE_TRADE_SAAR_USD_APR_FC">"c11774"</definedName>
    <definedName name="IQ_BALANCE_TRADE_SAAR_USD_FC">"c11771"</definedName>
    <definedName name="IQ_BALANCE_TRADE_SAAR_USD_POP_FC">"c11772"</definedName>
    <definedName name="IQ_BALANCE_TRADE_SAAR_USD_YOY_FC">"c11773"</definedName>
    <definedName name="IQ_BALANCE_TRADE_SAAR_YOY">"c7258"</definedName>
    <definedName name="IQ_BALANCE_TRADE_SAAR_YOY_FC">"c8138"</definedName>
    <definedName name="IQ_BALANCE_TRADE_UNUSED">"c6817"</definedName>
    <definedName name="IQ_BALANCE_TRADE_UNUSED_UNUSED_UNUSED" hidden="1">"c6817"</definedName>
    <definedName name="IQ_BALANCE_TRADE_USD_APR_FC">"c11770"</definedName>
    <definedName name="IQ_BALANCE_TRADE_USD_FC">"c11767"</definedName>
    <definedName name="IQ_BALANCE_TRADE_USD_POP_FC">"c11768"</definedName>
    <definedName name="IQ_BALANCE_TRADE_USD_YOY_FC">"c11769"</definedName>
    <definedName name="IQ_BALANCE_TRADE_YOY_FC_UNUSED">"c8137"</definedName>
    <definedName name="IQ_BALANCE_TRADE_YOY_FC_UNUSED_UNUSED_UNUSED" hidden="1">"c8137"</definedName>
    <definedName name="IQ_BALANCE_TRADE_YOY_UNUSED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 hidden="1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 hidden="1">"c2154"</definedName>
    <definedName name="IQ_BENCHMARK_SPRD" hidden="1">"c2153"</definedName>
    <definedName name="IQ_BENCHMARK_YIELD">"c8955"</definedName>
    <definedName name="iq_bet" hidden="1">"c88"</definedName>
    <definedName name="IQ_BETA" localSheetId="9" hidden="1">"c88"</definedName>
    <definedName name="IQ_BETA" hidden="1">"c2133"</definedName>
    <definedName name="IQ_BETA_1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IG_INT_BEAR_CD_1" hidden="1">"c11749"</definedName>
    <definedName name="IQ_BIZ_SEG_ASSETS" hidden="1">"c90"</definedName>
    <definedName name="IQ_BIZ_SEG_EBT" hidden="1">"c91"</definedName>
    <definedName name="IQ_BIZ_SEG_GP" hidden="1">"c92"</definedName>
    <definedName name="IQ_BIZ_SEG_NI" hidden="1">"c93"</definedName>
    <definedName name="IQ_BIZ_SEG_OPER_INC" hidden="1">"c94"</definedName>
    <definedName name="IQ_BIZ_SEG_REV" hidden="1">"c95"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FAX" hidden="1">"c2100"</definedName>
    <definedName name="IQ_BOARD_MEMBER_MAIN_FAX" hidden="1">"c15174"</definedName>
    <definedName name="IQ_BOARD_MEMBER_MAIN_PHONE" hidden="1">"c15173"</definedName>
    <definedName name="IQ_BOARD_MEMBER_OFFICE" hidden="1">"c2098"</definedName>
    <definedName name="IQ_BOARD_MEMBER_OFFICE_ADDRESS" hidden="1">"c15172"</definedName>
    <definedName name="IQ_BOARD_MEMBER_PHONE" hidden="1">"c2099"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FITCH_DATE" hidden="1">"c241"</definedName>
    <definedName name="IQ_BONDRATING_MOODYS" hidden="1">"IQ_BONDRATING_MOODYS"</definedName>
    <definedName name="IQ_BONDRATING_SP" hidden="1">"IQ_BONDRATING_SP"</definedName>
    <definedName name="IQ_BONDRATING_SP_DATE" hidden="1">"c242"</definedName>
    <definedName name="IQ_BOOK_VALUE" hidden="1">"IQ_BOOK_VALUE"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>"c8359"</definedName>
    <definedName name="IQ_BUDGET_BALANCE_APR_FC_UNUSED_UNUSED_UNUSED" hidden="1">"c8359"</definedName>
    <definedName name="IQ_BUDGET_BALANCE_APR_UNUSED">"c7479"</definedName>
    <definedName name="IQ_BUDGET_BALANCE_APR_UNUSED_UNUSED_UNUSED" hidden="1">"c7479"</definedName>
    <definedName name="IQ_BUDGET_BALANCE_FC_UNUSED">"c7699"</definedName>
    <definedName name="IQ_BUDGET_BALANCE_FC_UNUSED_UNUSED_UNUSED" hidden="1">"c7699"</definedName>
    <definedName name="IQ_BUDGET_BALANCE_POP_FC_UNUSED">"c7919"</definedName>
    <definedName name="IQ_BUDGET_BALANCE_POP_FC_UNUSED_UNUSED_UNUSED" hidden="1">"c7919"</definedName>
    <definedName name="IQ_BUDGET_BALANCE_POP_UNUSED">"c7039"</definedName>
    <definedName name="IQ_BUDGET_BALANCE_POP_UNUSED_UNUSED_UNUSED" hidden="1">"c7039"</definedName>
    <definedName name="IQ_BUDGET_BALANCE_SAAR">"c6820"</definedName>
    <definedName name="IQ_BUDGET_BALANCE_SAAR_APR">"c7480"</definedName>
    <definedName name="IQ_BUDGET_BALANCE_SAAR_APR_FC">"c8360"</definedName>
    <definedName name="IQ_BUDGET_BALANCE_SAAR_FC">"c7700"</definedName>
    <definedName name="IQ_BUDGET_BALANCE_SAAR_POP">"c7040"</definedName>
    <definedName name="IQ_BUDGET_BALANCE_SAAR_POP_FC">"c7920"</definedName>
    <definedName name="IQ_BUDGET_BALANCE_SAAR_YOY">"c7260"</definedName>
    <definedName name="IQ_BUDGET_BALANCE_SAAR_YOY_FC">"c8140"</definedName>
    <definedName name="IQ_BUDGET_BALANCE_UNUSED">"c6819"</definedName>
    <definedName name="IQ_BUDGET_BALANCE_UNUSED_UNUSED_UNUSED" hidden="1">"c6819"</definedName>
    <definedName name="IQ_BUDGET_BALANCE_YOY_FC_UNUSED">"c8139"</definedName>
    <definedName name="IQ_BUDGET_BALANCE_YOY_FC_UNUSED_UNUSED_UNUSED" hidden="1">"c8139"</definedName>
    <definedName name="IQ_BUDGET_BALANCE_YOY_UNUSED">"c7259"</definedName>
    <definedName name="IQ_BUDGET_BALANCE_YOY_UNUSED_UNUSED_UNUSED" hidden="1">"c7259"</definedName>
    <definedName name="IQ_BUDGET_RECEIPTS_APR_FC_UNUSED">"c8361"</definedName>
    <definedName name="IQ_BUDGET_RECEIPTS_APR_FC_UNUSED_UNUSED_UNUSED" hidden="1">"c8361"</definedName>
    <definedName name="IQ_BUDGET_RECEIPTS_APR_UNUSED">"c7481"</definedName>
    <definedName name="IQ_BUDGET_RECEIPTS_APR_UNUSED_UNUSED_UNUSED" hidden="1">"c7481"</definedName>
    <definedName name="IQ_BUDGET_RECEIPTS_FC_UNUSED">"c7701"</definedName>
    <definedName name="IQ_BUDGET_RECEIPTS_FC_UNUSED_UNUSED_UNUSED" hidden="1">"c7701"</definedName>
    <definedName name="IQ_BUDGET_RECEIPTS_POP_FC_UNUSED">"c7921"</definedName>
    <definedName name="IQ_BUDGET_RECEIPTS_POP_FC_UNUSED_UNUSED_UNUSED" hidden="1">"c7921"</definedName>
    <definedName name="IQ_BUDGET_RECEIPTS_POP_UNUSED">"c7041"</definedName>
    <definedName name="IQ_BUDGET_RECEIPTS_POP_UNUSED_UNUSED_UNUSED" hidden="1">"c7041"</definedName>
    <definedName name="IQ_BUDGET_RECEIPTS_UNUSED">"c6821"</definedName>
    <definedName name="IQ_BUDGET_RECEIPTS_UNUSED_UNUSED_UNUSED" hidden="1">"c6821"</definedName>
    <definedName name="IQ_BUDGET_RECEIPTS_YOY_FC_UNUSED">"c8141"</definedName>
    <definedName name="IQ_BUDGET_RECEIPTS_YOY_FC_UNUSED_UNUSED_UNUSED" hidden="1">"c8141"</definedName>
    <definedName name="IQ_BUDGET_RECEIPTS_YOY_UNUSED">"c7261"</definedName>
    <definedName name="IQ_BUDGET_RECEIPTS_YOY_UNUSED_UNUSED_UNUSED" hidden="1">"c7261"</definedName>
    <definedName name="IQ_BUDGET_SPENDING">"c6822"</definedName>
    <definedName name="IQ_BUDGET_SPENDING_APR">"c7482"</definedName>
    <definedName name="IQ_BUDGET_SPENDING_APR_FC">"c8362"</definedName>
    <definedName name="IQ_BUDGET_SPENDING_FC">"c7702"</definedName>
    <definedName name="IQ_BUDGET_SPENDING_POP">"c7042"</definedName>
    <definedName name="IQ_BUDGET_SPENDING_POP_FC">"c7922"</definedName>
    <definedName name="IQ_BUDGET_SPENDING_REAL">"c6958"</definedName>
    <definedName name="IQ_BUDGET_SPENDING_REAL_APR">"c7618"</definedName>
    <definedName name="IQ_BUDGET_SPENDING_REAL_APR_FC">"c8498"</definedName>
    <definedName name="IQ_BUDGET_SPENDING_REAL_FC">"c7838"</definedName>
    <definedName name="IQ_BUDGET_SPENDING_REAL_POP">"c7178"</definedName>
    <definedName name="IQ_BUDGET_SPENDING_REAL_POP_FC">"c8058"</definedName>
    <definedName name="IQ_BUDGET_SPENDING_REAL_SAAR">"c6959"</definedName>
    <definedName name="IQ_BUDGET_SPENDING_REAL_SAAR_APR">"c7619"</definedName>
    <definedName name="IQ_BUDGET_SPENDING_REAL_SAAR_APR_FC">"c8499"</definedName>
    <definedName name="IQ_BUDGET_SPENDING_REAL_SAAR_FC">"c7839"</definedName>
    <definedName name="IQ_BUDGET_SPENDING_REAL_SAAR_POP">"c7179"</definedName>
    <definedName name="IQ_BUDGET_SPENDING_REAL_SAAR_POP_FC">"c8059"</definedName>
    <definedName name="IQ_BUDGET_SPENDING_REAL_SAAR_USD">"c11906"</definedName>
    <definedName name="IQ_BUDGET_SPENDING_REAL_SAAR_USD_APR">"c11909"</definedName>
    <definedName name="IQ_BUDGET_SPENDING_REAL_SAAR_USD_POP">"c11907"</definedName>
    <definedName name="IQ_BUDGET_SPENDING_REAL_SAAR_USD_YOY">"c11908"</definedName>
    <definedName name="IQ_BUDGET_SPENDING_REAL_SAAR_YOY">"c7399"</definedName>
    <definedName name="IQ_BUDGET_SPENDING_REAL_SAAR_YOY_FC">"c8279"</definedName>
    <definedName name="IQ_BUDGET_SPENDING_REAL_YOY">"c7398"</definedName>
    <definedName name="IQ_BUDGET_SPENDING_REAL_YOY_FC">"c8278"</definedName>
    <definedName name="IQ_BUDGET_SPENDING_SAAR">"c6823"</definedName>
    <definedName name="IQ_BUDGET_SPENDING_SAAR_APR">"c7483"</definedName>
    <definedName name="IQ_BUDGET_SPENDING_SAAR_APR_FC">"c8363"</definedName>
    <definedName name="IQ_BUDGET_SPENDING_SAAR_FC">"c7703"</definedName>
    <definedName name="IQ_BUDGET_SPENDING_SAAR_POP">"c7043"</definedName>
    <definedName name="IQ_BUDGET_SPENDING_SAAR_POP_FC">"c7923"</definedName>
    <definedName name="IQ_BUDGET_SPENDING_SAAR_USD_APR_FC">"c11782"</definedName>
    <definedName name="IQ_BUDGET_SPENDING_SAAR_USD_FC">"c11779"</definedName>
    <definedName name="IQ_BUDGET_SPENDING_SAAR_USD_POP_FC">"c11780"</definedName>
    <definedName name="IQ_BUDGET_SPENDING_SAAR_USD_YOY_FC">"c11781"</definedName>
    <definedName name="IQ_BUDGET_SPENDING_SAAR_YOY">"c7263"</definedName>
    <definedName name="IQ_BUDGET_SPENDING_SAAR_YOY_FC">"c8143"</definedName>
    <definedName name="IQ_BUDGET_SPENDING_USD_APR_FC">"c11778"</definedName>
    <definedName name="IQ_BUDGET_SPENDING_USD_FC">"c11775"</definedName>
    <definedName name="IQ_BUDGET_SPENDING_USD_POP_FC">"c11776"</definedName>
    <definedName name="IQ_BUDGET_SPENDING_USD_YOY_FC">"c11777"</definedName>
    <definedName name="IQ_BUDGET_SPENDING_YOY">"c7262"</definedName>
    <definedName name="IQ_BUDGET_SPENDING_YOY_FC">"c8142"</definedName>
    <definedName name="IQ_BUILDINGS" hidden="1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PRIMARY_GIC" hidden="1">"c15584"</definedName>
    <definedName name="IQ_BUS_SEG_PRIMARY_GIC_ABS" hidden="1">"c15572"</definedName>
    <definedName name="IQ_BUS_SEG_REV">"c4068"</definedName>
    <definedName name="IQ_BUS_SEG_REV_ABS">"c4090"</definedName>
    <definedName name="IQ_BUS_SEG_REV_TOTAL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>"c5068"</definedName>
    <definedName name="IQ_BV_ACT_OR_EST_REUT" hidden="1">"c5471"</definedName>
    <definedName name="IQ_BV_ACT_OR_EST_THOM" hidden="1">"c5308"</definedName>
    <definedName name="IQ_BV_EST">"c5624"</definedName>
    <definedName name="IQ_BV_EST_REUT" hidden="1">"c5403"</definedName>
    <definedName name="IQ_BV_EST_THOM" hidden="1">"c5147"</definedName>
    <definedName name="IQ_BV_HIGH_EST">"c5626"</definedName>
    <definedName name="IQ_BV_HIGH_EST_REUT" hidden="1">"c5405"</definedName>
    <definedName name="IQ_BV_HIGH_EST_THOM" hidden="1">"c5149"</definedName>
    <definedName name="IQ_BV_LOW_EST">"c5627"</definedName>
    <definedName name="IQ_BV_LOW_EST_REUT" hidden="1">"c5406"</definedName>
    <definedName name="IQ_BV_LOW_EST_THOM" hidden="1">"c5150"</definedName>
    <definedName name="IQ_BV_MEDIAN_EST">"c5625"</definedName>
    <definedName name="IQ_BV_MEDIAN_EST_REUT" hidden="1">"c5404"</definedName>
    <definedName name="IQ_BV_MEDIAN_EST_THOM" hidden="1">"c5148"</definedName>
    <definedName name="IQ_BV_NUM_EST">"c5628"</definedName>
    <definedName name="IQ_BV_NUM_EST_REUT" hidden="1">"c5407"</definedName>
    <definedName name="IQ_BV_NUM_EST_THOM" hidden="1">"c5151"</definedName>
    <definedName name="IQ_BV_OVER_SHARES" localSheetId="9" hidden="1">"c100"</definedName>
    <definedName name="IQ_BV_OVER_SHARES" hidden="1">"c1349"</definedName>
    <definedName name="IQ_BV_OVER_SHARES_1" hidden="1">"c1349"</definedName>
    <definedName name="IQ_BV_SHARE" hidden="1">"c100"</definedName>
    <definedName name="IQ_BV_SHARE_ACT_OR_EST">"c3587"</definedName>
    <definedName name="IQ_BV_SHARE_ACT_OR_EST_REUT" hidden="1">"c5477"</definedName>
    <definedName name="IQ_BV_SHARE_ACT_OR_EST_THOM">"c5312"</definedName>
    <definedName name="IQ_BV_SHARE_DET_EST">"c12047"</definedName>
    <definedName name="IQ_BV_SHARE_DET_EST_CURRENCY">"c12456"</definedName>
    <definedName name="IQ_BV_SHARE_DET_EST_CURRENCY_THOM">"c12476"</definedName>
    <definedName name="IQ_BV_SHARE_DET_EST_DATE">"c12200"</definedName>
    <definedName name="IQ_BV_SHARE_DET_EST_DATE_THOM">"c12225"</definedName>
    <definedName name="IQ_BV_SHARE_DET_EST_INCL">"c12339"</definedName>
    <definedName name="IQ_BV_SHARE_DET_EST_INCL_THOM">"c12359"</definedName>
    <definedName name="IQ_BV_SHARE_DET_EST_ORIGIN">"c12573"</definedName>
    <definedName name="IQ_BV_SHARE_DET_EST_ORIGIN_THOM">"c12595"</definedName>
    <definedName name="IQ_BV_SHARE_DET_EST_THOM">"c12075"</definedName>
    <definedName name="IQ_BV_SHARE_EST">"c3541"</definedName>
    <definedName name="IQ_BV_SHARE_EST_REUT" hidden="1">"c5439"</definedName>
    <definedName name="IQ_BV_SHARE_EST_THOM">"c4020"</definedName>
    <definedName name="IQ_BV_SHARE_HIGH_EST">"c3542"</definedName>
    <definedName name="IQ_BV_SHARE_HIGH_EST_REUT" hidden="1">"c5441"</definedName>
    <definedName name="IQ_BV_SHARE_HIGH_EST_THOM">"c4022"</definedName>
    <definedName name="IQ_BV_SHARE_LOW_EST">"c3543"</definedName>
    <definedName name="IQ_BV_SHARE_LOW_EST_REUT" hidden="1">"c5442"</definedName>
    <definedName name="IQ_BV_SHARE_LOW_EST_THOM">"c4023"</definedName>
    <definedName name="IQ_BV_SHARE_MEDIAN_EST">"c3544"</definedName>
    <definedName name="IQ_BV_SHARE_MEDIAN_EST_REUT" hidden="1">"c5440"</definedName>
    <definedName name="IQ_BV_SHARE_MEDIAN_EST_THOM">"c4021"</definedName>
    <definedName name="IQ_BV_SHARE_NUM_EST">"c3539"</definedName>
    <definedName name="IQ_BV_SHARE_NUM_EST_REUT" hidden="1">"c5443"</definedName>
    <definedName name="IQ_BV_SHARE_NUM_EST_THOM">"c4024"</definedName>
    <definedName name="IQ_BV_SHARE_STDDEV_EST">"c3540"</definedName>
    <definedName name="IQ_BV_SHARE_STDDEV_EST_REUT" hidden="1">"c5444"</definedName>
    <definedName name="IQ_BV_SHARE_STDDEV_EST_THOM">"c4025"</definedName>
    <definedName name="IQ_BV_STDDEV_EST">"c5629"</definedName>
    <definedName name="IQ_BV_STDDEV_EST_REUT" hidden="1">"c5408"</definedName>
    <definedName name="IQ_BV_STDDEV_EST_THOM" hidden="1">"c5152"</definedName>
    <definedName name="IQ_CA_AP">"c8881"</definedName>
    <definedName name="IQ_CA_AP_ABS">"c8900"</definedName>
    <definedName name="IQ_CA_NAME_AP">"c8919"</definedName>
    <definedName name="IQ_CA_NAME_AP_ABS">"c8938"</definedName>
    <definedName name="IQ_CABLE_ARPU" hidden="1">"c2869"</definedName>
    <definedName name="IQ_CABLE_ARPU_1" hidden="1">"c16151"</definedName>
    <definedName name="IQ_CABLE_ARPU_ANALOG" hidden="1">"c2864"</definedName>
    <definedName name="IQ_CABLE_ARPU_ANALOG_1" hidden="1">"c16146"</definedName>
    <definedName name="IQ_CABLE_ARPU_BASIC" hidden="1">"c2866"</definedName>
    <definedName name="IQ_CABLE_ARPU_BASIC_1" hidden="1">"c16148"</definedName>
    <definedName name="IQ_CABLE_ARPU_BBAND" hidden="1">"c2867"</definedName>
    <definedName name="IQ_CABLE_ARPU_BBAND_1" hidden="1">"c16150"</definedName>
    <definedName name="IQ_CABLE_ARPU_DIG" hidden="1">"c2865"</definedName>
    <definedName name="IQ_CABLE_ARPU_DIG_1" hidden="1">"c16147"</definedName>
    <definedName name="IQ_CABLE_ARPU_PHONE" hidden="1">"c2868"</definedName>
    <definedName name="IQ_CABLE_ARPU_PHONE_1" hidden="1">"c16149"</definedName>
    <definedName name="IQ_CABLE_BASIC_PENETRATION" hidden="1">"c2850"</definedName>
    <definedName name="IQ_CABLE_BASIC_PENETRATION_1" hidden="1">"c16130"</definedName>
    <definedName name="IQ_CABLE_BBAND_PENETRATION" hidden="1">"c2852"</definedName>
    <definedName name="IQ_CABLE_BBAND_PENETRATION_1" hidden="1">"c16131"</definedName>
    <definedName name="IQ_CABLE_BBAND_PENETRATION_THP" hidden="1">"c2851"</definedName>
    <definedName name="IQ_CABLE_BBAND_PENETRATION_THP_1" hidden="1">"c16132"</definedName>
    <definedName name="IQ_CABLE_CHURN" hidden="1">"c2874"</definedName>
    <definedName name="IQ_CABLE_CHURN_1" hidden="1">"c16156"</definedName>
    <definedName name="IQ_CABLE_CHURN_BASIC" hidden="1">"c2871"</definedName>
    <definedName name="IQ_CABLE_CHURN_BASIC_1" hidden="1">"c16153"</definedName>
    <definedName name="IQ_CABLE_CHURN_BBAND" hidden="1">"c2872"</definedName>
    <definedName name="IQ_CABLE_CHURN_BBAND_1" hidden="1">"c16155"</definedName>
    <definedName name="IQ_CABLE_CHURN_DIG" hidden="1">"c2870"</definedName>
    <definedName name="IQ_CABLE_CHURN_DIG_1" hidden="1">"c16152"</definedName>
    <definedName name="IQ_CABLE_CHURN_PHONE" hidden="1">"c2873"</definedName>
    <definedName name="IQ_CABLE_CHURN_PHONE_1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MILES_PASSED_1" hidden="1">"c16145"</definedName>
    <definedName name="IQ_CABLE_OTHER_REV" hidden="1">"c2882"</definedName>
    <definedName name="IQ_CABLE_OTHER_REV_1" hidden="1">"c16164"</definedName>
    <definedName name="IQ_CABLE_PHONE_PENETRATION" hidden="1">"c2853"</definedName>
    <definedName name="IQ_CABLE_PHONE_PENETRATION_1" hidden="1">"c16133"</definedName>
    <definedName name="IQ_CABLE_PROGRAMMING_COSTS" hidden="1">"c2884"</definedName>
    <definedName name="IQ_CABLE_PROGRAMMING_COSTS_1" hidden="1">"c16144"</definedName>
    <definedName name="IQ_CABLE_REV_ADVERT" hidden="1">"c2880"</definedName>
    <definedName name="IQ_CABLE_REV_ADVERT_1" hidden="1">"c16162"</definedName>
    <definedName name="IQ_CABLE_REV_ANALOG" hidden="1">"c2875"</definedName>
    <definedName name="IQ_CABLE_REV_ANALOG_1" hidden="1">"c16157"</definedName>
    <definedName name="IQ_CABLE_REV_BASIC" hidden="1">"c2877"</definedName>
    <definedName name="IQ_CABLE_REV_BASIC_1" hidden="1">"c16159"</definedName>
    <definedName name="IQ_CABLE_REV_BBAND" hidden="1">"c2878"</definedName>
    <definedName name="IQ_CABLE_REV_BBAND_1" hidden="1">"c16160"</definedName>
    <definedName name="IQ_CABLE_REV_COMMERCIAL" hidden="1">"c2881"</definedName>
    <definedName name="IQ_CABLE_REV_COMMERCIAL_1" hidden="1">"c16163"</definedName>
    <definedName name="IQ_CABLE_REV_DIG" hidden="1">"c2876"</definedName>
    <definedName name="IQ_CABLE_REV_DIG_1" hidden="1">"c16158"</definedName>
    <definedName name="IQ_CABLE_REV_PHONE" hidden="1">"c2879"</definedName>
    <definedName name="IQ_CABLE_REV_PHONE_1" hidden="1">"c16161"</definedName>
    <definedName name="IQ_CABLE_RGU" hidden="1">"c2863"</definedName>
    <definedName name="IQ_CABLE_RGU_1" hidden="1">"c16143"</definedName>
    <definedName name="IQ_CABLE_SUBS_ANALOG" hidden="1">"c2855"</definedName>
    <definedName name="IQ_CABLE_SUBS_ANALOG_1" hidden="1">"c16135"</definedName>
    <definedName name="IQ_CABLE_SUBS_BASIC" hidden="1">"c2857"</definedName>
    <definedName name="IQ_CABLE_SUBS_BASIC_1" hidden="1">"c16137"</definedName>
    <definedName name="IQ_CABLE_SUBS_BBAND" hidden="1">"c2858"</definedName>
    <definedName name="IQ_CABLE_SUBS_BBAND_1" hidden="1">"c16138"</definedName>
    <definedName name="IQ_CABLE_SUBS_BUNDLED" hidden="1">"c2861"</definedName>
    <definedName name="IQ_CABLE_SUBS_BUNDLED_1" hidden="1">"c16141"</definedName>
    <definedName name="IQ_CABLE_SUBS_DIG" hidden="1">"c2856"</definedName>
    <definedName name="IQ_CABLE_SUBS_DIG_1" hidden="1">"c16136"</definedName>
    <definedName name="IQ_CABLE_SUBS_NON_VIDEO" hidden="1">"c2860"</definedName>
    <definedName name="IQ_CABLE_SUBS_NON_VIDEO_1" hidden="1">"c16140"</definedName>
    <definedName name="IQ_CABLE_SUBS_PHONE" hidden="1">"c2859"</definedName>
    <definedName name="IQ_CABLE_SUBS_PHONE_1" hidden="1">"c16139"</definedName>
    <definedName name="IQ_CABLE_SUBS_TOTAL" hidden="1">"c2862"</definedName>
    <definedName name="IQ_CABLE_SUBS_TOTAL_1" hidden="1">"c16142"</definedName>
    <definedName name="IQ_CABLE_THP" hidden="1">"c2847"</definedName>
    <definedName name="IQ_CABLE_TOTAL_PENETRATION" hidden="1">"c2854"</definedName>
    <definedName name="IQ_CABLE_TOTAL_REV" hidden="1">"c2883"</definedName>
    <definedName name="IQ_CABLE_TOTAL_REV_1" hidden="1">"c16165"</definedName>
    <definedName name="IQ_CAL_Q" hidden="1">"c101"</definedName>
    <definedName name="IQ_CAL_Q_EST">"c6796"</definedName>
    <definedName name="IQ_CAL_Q_EST_CIQ">"c6808"</definedName>
    <definedName name="IQ_CAL_Q_EST_REUT" hidden="1">"c6800"</definedName>
    <definedName name="IQ_CAL_Q_EST_THOM">"c6804"</definedName>
    <definedName name="IQ_CAL_Y" hidden="1">"c102"</definedName>
    <definedName name="IQ_CAL_Y_EST">"c6797"</definedName>
    <definedName name="IQ_CAL_Y_EST_CIQ">"c6809"</definedName>
    <definedName name="IQ_CAL_Y_EST_REUT" hidden="1">"c6801"</definedName>
    <definedName name="IQ_CAL_Y_EST_THOM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>"c6824"</definedName>
    <definedName name="IQ_CAP_UTIL_RATE_POP">"c7044"</definedName>
    <definedName name="IQ_CAP_UTIL_RATE_YOY">"c7264"</definedName>
    <definedName name="IQ_CAPEX" hidden="1">"c103"</definedName>
    <definedName name="IQ_CAPEX_10YR_ANN_CAGR">"c6050"</definedName>
    <definedName name="IQ_CAPEX_10YR_ANN_GROWTH" hidden="1">"c104"</definedName>
    <definedName name="IQ_CAPEX_1YR_ANN_GROWTH" hidden="1">"c105"</definedName>
    <definedName name="IQ_CAPEX_2YR_ANN_CAGR">"c6051"</definedName>
    <definedName name="IQ_CAPEX_2YR_ANN_GROWTH" hidden="1">"c106"</definedName>
    <definedName name="IQ_CAPEX_3YR_ANN_CAGR">"c6052"</definedName>
    <definedName name="IQ_CAPEX_3YR_ANN_GROWTH" hidden="1">"c107"</definedName>
    <definedName name="IQ_CAPEX_5YR_ANN_CAGR">"c6053"</definedName>
    <definedName name="IQ_CAPEX_5YR_ANN_GROWTH" hidden="1">"c108"</definedName>
    <definedName name="IQ_CAPEX_7YR_ANN_CAGR">"c6054"</definedName>
    <definedName name="IQ_CAPEX_7YR_ANN_GROWTH" hidden="1">"c109"</definedName>
    <definedName name="IQ_CAPEX_ACT_OR_EST">"c3584"</definedName>
    <definedName name="IQ_CAPEX_ACT_OR_EST_REUT" hidden="1">"c5474"</definedName>
    <definedName name="IQ_CAPEX_ACT_OR_EST_THOM">"c5546"</definedName>
    <definedName name="IQ_CAPEX_BNK" hidden="1">"c110"</definedName>
    <definedName name="IQ_CAPEX_BR" hidden="1">"c111"</definedName>
    <definedName name="IQ_CAPEX_DET_EST">"c12048"</definedName>
    <definedName name="IQ_CAPEX_DET_EST_CURRENCY">"c12457"</definedName>
    <definedName name="IQ_CAPEX_DET_EST_CURRENCY_THOM">"c12477"</definedName>
    <definedName name="IQ_CAPEX_DET_EST_DATE">"c12201"</definedName>
    <definedName name="IQ_CAPEX_DET_EST_DATE_THOM">"c12226"</definedName>
    <definedName name="IQ_CAPEX_DET_EST_INCL">"c12340"</definedName>
    <definedName name="IQ_CAPEX_DET_EST_INCL_THOM">"c12360"</definedName>
    <definedName name="IQ_CAPEX_DET_EST_ORIGIN">"c12765"</definedName>
    <definedName name="IQ_CAPEX_DET_EST_ORIGIN_THOM">"c12596"</definedName>
    <definedName name="IQ_CAPEX_DET_EST_THOM">"c12076"</definedName>
    <definedName name="IQ_CAPEX_EST">"c3523"</definedName>
    <definedName name="IQ_CAPEX_EST_REUT" hidden="1">"c3969"</definedName>
    <definedName name="IQ_CAPEX_EST_THOM">"c5502"</definedName>
    <definedName name="IQ_CAPEX_FIN" hidden="1">"c112"</definedName>
    <definedName name="IQ_CAPEX_GUIDANCE">"c4150"</definedName>
    <definedName name="IQ_CAPEX_HIGH_EST">"c3524"</definedName>
    <definedName name="IQ_CAPEX_HIGH_EST_REUT" hidden="1">"c3971"</definedName>
    <definedName name="IQ_CAPEX_HIGH_EST_THOM">"c5504"</definedName>
    <definedName name="IQ_CAPEX_HIGH_GUIDANCE">"c4180"</definedName>
    <definedName name="IQ_CAPEX_INS" hidden="1">"c113"</definedName>
    <definedName name="IQ_CAPEX_LOW_EST">"c3525"</definedName>
    <definedName name="IQ_CAPEX_LOW_EST_REUT" hidden="1">"c3972"</definedName>
    <definedName name="IQ_CAPEX_LOW_EST_THOM">"c5505"</definedName>
    <definedName name="IQ_CAPEX_LOW_GUIDANCE">"c4220"</definedName>
    <definedName name="IQ_CAPEX_MEDIAN_EST">"c3526"</definedName>
    <definedName name="IQ_CAPEX_MEDIAN_EST_REUT" hidden="1">"c3970"</definedName>
    <definedName name="IQ_CAPEX_MEDIAN_EST_THOM">"c5503"</definedName>
    <definedName name="IQ_CAPEX_NUM_EST">"c3521"</definedName>
    <definedName name="IQ_CAPEX_NUM_EST_REUT" hidden="1">"c3973"</definedName>
    <definedName name="IQ_CAPEX_NUM_EST_THOM">"c5506"</definedName>
    <definedName name="IQ_CAPEX_STDDEV_EST">"c3522"</definedName>
    <definedName name="IQ_CAPEX_STDDEV_EST_REUT" hidden="1">"c3974"</definedName>
    <definedName name="IQ_CAPEX_STDDEV_EST_THOM">"c5507"</definedName>
    <definedName name="IQ_CAPEX_UTI" hidden="1">"c114"</definedName>
    <definedName name="IQ_CAPITAL_ALLOCATION_ADJUSTMENT_FOREIGN_FFIEC" hidden="1">"c15389"</definedName>
    <definedName name="IQ_CAPITAL_LEASE" localSheetId="9" hidden="1">"c115"</definedName>
    <definedName name="IQ_CAPITAL_LEASE" hidden="1">"c1350"</definedName>
    <definedName name="IQ_CAPITAL_LEASE_1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>"c9959"</definedName>
    <definedName name="IQ_CAPITAL_RAISED_PERIOD_GROUP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localSheetId="9" hidden="1">"c118"</definedName>
    <definedName name="IQ_CASH" hidden="1">"c1458"</definedName>
    <definedName name="IQ_CASH_1" hidden="1">"c1458"</definedName>
    <definedName name="IQ_CASH_ACQUIRE_CF" hidden="1">"c1630"</definedName>
    <definedName name="IQ_CASH_ACQUIRE_CF_1" hidden="1">"c116"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>"c9252"</definedName>
    <definedName name="IQ_CASH_COST_COAL">"c9825"</definedName>
    <definedName name="IQ_CASH_COST_COP">"c9199"</definedName>
    <definedName name="IQ_CASH_COST_DIAM">"c9676"</definedName>
    <definedName name="IQ_CASH_COST_GOLD">"c9037"</definedName>
    <definedName name="IQ_CASH_COST_IRON">"c9411"</definedName>
    <definedName name="IQ_CASH_COST_LEAD">"c9464"</definedName>
    <definedName name="IQ_CASH_COST_MANG">"c9517"</definedName>
    <definedName name="IQ_CASH_COST_MET_COAL">"c9762"</definedName>
    <definedName name="IQ_CASH_COST_MOLYB">"c9729"</definedName>
    <definedName name="IQ_CASH_COST_NICK">"c9305"</definedName>
    <definedName name="IQ_CASH_COST_PLAT">"c9143"</definedName>
    <definedName name="IQ_CASH_COST_SILVER">"c9090"</definedName>
    <definedName name="IQ_CASH_COST_STEAM">"c9792"</definedName>
    <definedName name="IQ_CASH_COST_TITAN">"c9570"</definedName>
    <definedName name="IQ_CASH_COST_URAN">"c9623"</definedName>
    <definedName name="IQ_CASH_COST_ZINC">"c9358"</definedName>
    <definedName name="IQ_CASH_DEPOSITORY_INSTIT_US_DOM_FFIEC" hidden="1">"c15288"</definedName>
    <definedName name="IQ_CASH_DIVIDENDS_NET_INCOME_FDIC" hidden="1">"c6738"</definedName>
    <definedName name="IQ_CASH_DUE_BANKS" localSheetId="9" hidden="1">"c118"</definedName>
    <definedName name="IQ_CASH_DUE_BANKS" hidden="1">"c1351"</definedName>
    <definedName name="IQ_CASH_DUE_BANKS_1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>"c5638"</definedName>
    <definedName name="IQ_CASH_EPS_ACT_OR_EST_THOM">"c5646"</definedName>
    <definedName name="IQ_CASH_EPS_DET_EST_CURRENCY_THOM">"c12478"</definedName>
    <definedName name="IQ_CASH_EPS_DET_EST_DATE_THOM">"c12227"</definedName>
    <definedName name="IQ_CASH_EPS_DET_EST_INCL_THOM">"c12361"</definedName>
    <definedName name="IQ_CASH_EPS_DET_EST_ORIGIN_THOM">"c12597"</definedName>
    <definedName name="IQ_CASH_EPS_DET_EST_THOM">"c12077"</definedName>
    <definedName name="IQ_CASH_EPS_EST">"c5631"</definedName>
    <definedName name="IQ_CASH_EPS_EST_THOM">"c5639"</definedName>
    <definedName name="IQ_CASH_EPS_HIGH_EST">"c5633"</definedName>
    <definedName name="IQ_CASH_EPS_HIGH_EST_THOM">"c5641"</definedName>
    <definedName name="IQ_CASH_EPS_LOW_EST">"c5634"</definedName>
    <definedName name="IQ_CASH_EPS_LOW_EST_THOM">"c5642"</definedName>
    <definedName name="IQ_CASH_EPS_MEDIAN_EST">"c5632"</definedName>
    <definedName name="IQ_CASH_EPS_MEDIAN_EST_THOM">"c5640"</definedName>
    <definedName name="IQ_CASH_EPS_NUM_EST">"c5635"</definedName>
    <definedName name="IQ_CASH_EPS_NUM_EST_THOM">"c5643"</definedName>
    <definedName name="IQ_CASH_EPS_STDDEV_EST">"c5636"</definedName>
    <definedName name="IQ_CASH_EPS_STDDEV_EST_THOM">"c5644"</definedName>
    <definedName name="IQ_CASH_EQUIV" hidden="1">"c118"</definedName>
    <definedName name="IQ_CASH_FINAN" hidden="1">"c119"</definedName>
    <definedName name="IQ_CASH_FINAN_AP">"c8890"</definedName>
    <definedName name="IQ_CASH_FINAN_AP_ABS">"c8909"</definedName>
    <definedName name="IQ_CASH_FINAN_NAME_AP">"c8928"</definedName>
    <definedName name="IQ_CASH_FINAN_NAME_AP_ABS">"c8947"</definedName>
    <definedName name="IQ_CASH_FINAN_SUBTOTAL_AP">"c10111"</definedName>
    <definedName name="IQ_CASH_FLOW_ACT_OR_EST">"c4154"</definedName>
    <definedName name="IQ_CASH_FLOW_ACT_OR_EST_CIQ">"c4566"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>"c6295"</definedName>
    <definedName name="IQ_CASH_INTEREST_INVEST">"c6294"</definedName>
    <definedName name="IQ_CASH_INTEREST_NET">"c12753"</definedName>
    <definedName name="IQ_CASH_INTEREST_OPER">"c6293"</definedName>
    <definedName name="IQ_CASH_INTEREST_RECEIVED">"c12754"</definedName>
    <definedName name="IQ_CASH_INVEST" hidden="1">"c121"</definedName>
    <definedName name="IQ_CASH_INVEST_AP">"c8889"</definedName>
    <definedName name="IQ_CASH_INVEST_AP_ABS">"c8908"</definedName>
    <definedName name="IQ_CASH_INVEST_NAME_AP">"c8927"</definedName>
    <definedName name="IQ_CASH_INVEST_NAME_AP_ABS">"c8946"</definedName>
    <definedName name="IQ_CASH_INVEST_SUBTOTAL_AP">"c8991"</definedName>
    <definedName name="IQ_CASH_OPER" hidden="1">"c122"</definedName>
    <definedName name="IQ_CASH_OPER_ACT_OR_EST" hidden="1">"c4164"</definedName>
    <definedName name="IQ_CASH_OPER_ACT_OR_EST_CIQ">"c4576"</definedName>
    <definedName name="IQ_CASH_OPER_AP">"c8888"</definedName>
    <definedName name="IQ_CASH_OPER_AP_ABS">"c8907"</definedName>
    <definedName name="IQ_CASH_OPER_EST" hidden="1">"c4163"</definedName>
    <definedName name="IQ_CASH_OPER_EST_REV_DATE_TIME_REUT" hidden="1">"c28541"</definedName>
    <definedName name="IQ_CASH_OPER_EST_REVISIONS_REUT" hidden="1">"c28502"</definedName>
    <definedName name="IQ_CASH_OPER_GUIDANCE">"c4165"</definedName>
    <definedName name="IQ_CASH_OPER_HIGH_EST" hidden="1">"c4166"</definedName>
    <definedName name="IQ_CASH_OPER_HIGH_GUIDANCE">"c4185"</definedName>
    <definedName name="IQ_CASH_OPER_LOW_EST" hidden="1">"c4244"</definedName>
    <definedName name="IQ_CASH_OPER_LOW_GUIDANCE">"c4225"</definedName>
    <definedName name="IQ_CASH_OPER_MEDIAN_EST" hidden="1">"c4245"</definedName>
    <definedName name="IQ_CASH_OPER_NAME_AP">"c8926"</definedName>
    <definedName name="IQ_CASH_OPER_NAME_AP_ABS">"c8945"</definedName>
    <definedName name="IQ_CASH_OPER_NUM_EST" hidden="1">"c4246"</definedName>
    <definedName name="IQ_CASH_OPER_STDDEV_EST" hidden="1">"c4247"</definedName>
    <definedName name="IQ_CASH_OPER_SUBTOTAL_AP">"c8990"</definedName>
    <definedName name="IQ_CASH_OTHER_ADJ_AP">"c8891"</definedName>
    <definedName name="IQ_CASH_OTHER_ADJ_AP_ABS">"c8910"</definedName>
    <definedName name="IQ_CASH_OTHER_ADJ_NAME_AP">"c8929"</definedName>
    <definedName name="IQ_CASH_OTHER_ADJ_NAME_AP_ABS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localSheetId="9" hidden="1">"c124"</definedName>
    <definedName name="IQ_CASH_ST" hidden="1">"c1355"</definedName>
    <definedName name="IQ_CASH_ST_1" hidden="1">"c1355"</definedName>
    <definedName name="IQ_CASH_ST_INVEST" hidden="1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>"c6292"</definedName>
    <definedName name="IQ_CASH_TAXES_INVEST">"c6291"</definedName>
    <definedName name="IQ_CASH_TAXES_OPER">"c6290"</definedName>
    <definedName name="IQ_CCE_FDIC" hidden="1">"c6296"</definedName>
    <definedName name="IQ_CDS_5YR_CIQID">"c11751"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>"c6055"</definedName>
    <definedName name="IQ_CFO_10YR_ANN_GROWTH" hidden="1">"c126"</definedName>
    <definedName name="IQ_CFO_1YR_ANN_GROWTH" hidden="1">"c127"</definedName>
    <definedName name="IQ_CFO_2YR_ANN_CAGR">"c6056"</definedName>
    <definedName name="IQ_CFO_2YR_ANN_GROWTH" hidden="1">"c128"</definedName>
    <definedName name="IQ_CFO_3YR_ANN_CAGR">"c6057"</definedName>
    <definedName name="IQ_CFO_3YR_ANN_GROWTH" hidden="1">"c129"</definedName>
    <definedName name="IQ_CFO_5YR_ANN_CAGR">"c6058"</definedName>
    <definedName name="IQ_CFO_5YR_ANN_GROWTH" hidden="1">"c130"</definedName>
    <definedName name="IQ_CFO_7YR_ANN_CAGR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REUT" hidden="1">"c5463"</definedName>
    <definedName name="IQ_CFPS_ACT_OR_EST_THOM">"c5301"</definedName>
    <definedName name="IQ_CFPS_DET_EST">"c12049"</definedName>
    <definedName name="IQ_CFPS_DET_EST_CURRENCY">"c12458"</definedName>
    <definedName name="IQ_CFPS_DET_EST_CURRENCY_THOM">"c12479"</definedName>
    <definedName name="IQ_CFPS_DET_EST_DATE">"c12202"</definedName>
    <definedName name="IQ_CFPS_DET_EST_DATE_THOM">"c12228"</definedName>
    <definedName name="IQ_CFPS_DET_EST_INCL">"c12341"</definedName>
    <definedName name="IQ_CFPS_DET_EST_INCL_THOM">"c12362"</definedName>
    <definedName name="IQ_CFPS_DET_EST_ORIGIN">"c12575"</definedName>
    <definedName name="IQ_CFPS_DET_EST_ORIGIN_THOM">"c12598"</definedName>
    <definedName name="IQ_CFPS_DET_EST_REUT_CURRENCY_CURRENCY_REUT" hidden="1">"c12526"</definedName>
    <definedName name="IQ_CFPS_DET_EST_THOM">"c12078"</definedName>
    <definedName name="IQ_CFPS_EST" hidden="1">"c1667"</definedName>
    <definedName name="IQ_CFPS_EST_REUT" hidden="1">"c3844"</definedName>
    <definedName name="IQ_CFPS_EST_THOM">"c4006"</definedName>
    <definedName name="IQ_CFPS_GUIDANCE">"c4256"</definedName>
    <definedName name="IQ_CFPS_HIGH_EST" hidden="1">"c1669"</definedName>
    <definedName name="IQ_CFPS_HIGH_EST_REUT" hidden="1">"c3846"</definedName>
    <definedName name="IQ_CFPS_HIGH_EST_THOM">"c4008"</definedName>
    <definedName name="IQ_CFPS_HIGH_GUIDANCE">"c4167"</definedName>
    <definedName name="IQ_CFPS_LOW_EST" hidden="1">"c1670"</definedName>
    <definedName name="IQ_CFPS_LOW_EST_REUT" hidden="1">"c3847"</definedName>
    <definedName name="IQ_CFPS_LOW_EST_THOM">"c4009"</definedName>
    <definedName name="IQ_CFPS_LOW_GUIDANCE">"c4207"</definedName>
    <definedName name="IQ_CFPS_MEDIAN_EST" hidden="1">"c1668"</definedName>
    <definedName name="IQ_CFPS_MEDIAN_EST_REUT" hidden="1">"c3845"</definedName>
    <definedName name="IQ_CFPS_MEDIAN_EST_THOM">"c4007"</definedName>
    <definedName name="IQ_CFPS_NUM_EST" hidden="1">"c1671"</definedName>
    <definedName name="IQ_CFPS_NUM_EST_REUT" hidden="1">"c3848"</definedName>
    <definedName name="IQ_CFPS_NUM_EST_THOM">"c4010"</definedName>
    <definedName name="IQ_CFPS_STDDEV_EST" hidden="1">"c1672"</definedName>
    <definedName name="IQ_CFPS_STDDEV_EST_REUT" hidden="1">"c3849"</definedName>
    <definedName name="IQ_CFPS_STDDEV_EST_THOM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>"c6826"</definedName>
    <definedName name="IQ_CHANGE_INVENT_APR">"c7486"</definedName>
    <definedName name="IQ_CHANGE_INVENT_POP">"c7046"</definedName>
    <definedName name="IQ_CHANGE_INVENT_REAL_APR_FC_UNUSED">"c8500"</definedName>
    <definedName name="IQ_CHANGE_INVENT_REAL_APR_FC_UNUSED_UNUSED_UNUSED" hidden="1">"c8500"</definedName>
    <definedName name="IQ_CHANGE_INVENT_REAL_APR_UNUSED">"c7620"</definedName>
    <definedName name="IQ_CHANGE_INVENT_REAL_APR_UNUSED_UNUSED_UNUSED" hidden="1">"c7620"</definedName>
    <definedName name="IQ_CHANGE_INVENT_REAL_FC_UNUSED">"c7840"</definedName>
    <definedName name="IQ_CHANGE_INVENT_REAL_FC_UNUSED_UNUSED_UNUSED" hidden="1">"c7840"</definedName>
    <definedName name="IQ_CHANGE_INVENT_REAL_POP_FC_UNUSED">"c8060"</definedName>
    <definedName name="IQ_CHANGE_INVENT_REAL_POP_FC_UNUSED_UNUSED_UNUSED" hidden="1">"c8060"</definedName>
    <definedName name="IQ_CHANGE_INVENT_REAL_POP_UNUSED">"c7180"</definedName>
    <definedName name="IQ_CHANGE_INVENT_REAL_POP_UNUSED_UNUSED_UNUSED" hidden="1">"c7180"</definedName>
    <definedName name="IQ_CHANGE_INVENT_REAL_SAAR">"c6962"</definedName>
    <definedName name="IQ_CHANGE_INVENT_REAL_SAAR_APR">"c7622"</definedName>
    <definedName name="IQ_CHANGE_INVENT_REAL_SAAR_APR_FC">"c8502"</definedName>
    <definedName name="IQ_CHANGE_INVENT_REAL_SAAR_FC">"c7842"</definedName>
    <definedName name="IQ_CHANGE_INVENT_REAL_SAAR_POP">"c7182"</definedName>
    <definedName name="IQ_CHANGE_INVENT_REAL_SAAR_POP_FC">"c8062"</definedName>
    <definedName name="IQ_CHANGE_INVENT_REAL_SAAR_USD_APR_FC">"c11917"</definedName>
    <definedName name="IQ_CHANGE_INVENT_REAL_SAAR_USD_FC">"c11914"</definedName>
    <definedName name="IQ_CHANGE_INVENT_REAL_SAAR_USD_POP_FC">"c11915"</definedName>
    <definedName name="IQ_CHANGE_INVENT_REAL_SAAR_USD_YOY_FC">"c11916"</definedName>
    <definedName name="IQ_CHANGE_INVENT_REAL_SAAR_YOY">"c7402"</definedName>
    <definedName name="IQ_CHANGE_INVENT_REAL_SAAR_YOY_FC">"c8282"</definedName>
    <definedName name="IQ_CHANGE_INVENT_REAL_UNUSED">"c6960"</definedName>
    <definedName name="IQ_CHANGE_INVENT_REAL_UNUSED_UNUSED_UNUSED" hidden="1">"c6960"</definedName>
    <definedName name="IQ_CHANGE_INVENT_REAL_USD_APR_FC">"c11913"</definedName>
    <definedName name="IQ_CHANGE_INVENT_REAL_USD_FC">"c11910"</definedName>
    <definedName name="IQ_CHANGE_INVENT_REAL_USD_POP_FC">"c11911"</definedName>
    <definedName name="IQ_CHANGE_INVENT_REAL_USD_YOY_FC">"c11912"</definedName>
    <definedName name="IQ_CHANGE_INVENT_REAL_YOY_FC_UNUSED">"c8280"</definedName>
    <definedName name="IQ_CHANGE_INVENT_REAL_YOY_FC_UNUSED_UNUSED_UNUSED" hidden="1">"c8280"</definedName>
    <definedName name="IQ_CHANGE_INVENT_REAL_YOY_UNUSED">"c7400"</definedName>
    <definedName name="IQ_CHANGE_INVENT_REAL_YOY_UNUSED_UNUSED_UNUSED" hidden="1">"c7400"</definedName>
    <definedName name="IQ_CHANGE_INVENT_SAAR">"c6827"</definedName>
    <definedName name="IQ_CHANGE_INVENT_SAAR_APR">"c7487"</definedName>
    <definedName name="IQ_CHANGE_INVENT_SAAR_APR_FC">"c8367"</definedName>
    <definedName name="IQ_CHANGE_INVENT_SAAR_FC">"c7707"</definedName>
    <definedName name="IQ_CHANGE_INVENT_SAAR_POP">"c7047"</definedName>
    <definedName name="IQ_CHANGE_INVENT_SAAR_POP_FC">"c7927"</definedName>
    <definedName name="IQ_CHANGE_INVENT_SAAR_YOY">"c7267"</definedName>
    <definedName name="IQ_CHANGE_INVENT_SAAR_YOY_FC">"c8147"</definedName>
    <definedName name="IQ_CHANGE_INVENT_YOY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>"c6828"</definedName>
    <definedName name="IQ_CHANGE_PRIVATE_INVENT_APR">"c7488"</definedName>
    <definedName name="IQ_CHANGE_PRIVATE_INVENT_APR_FC">"c8368"</definedName>
    <definedName name="IQ_CHANGE_PRIVATE_INVENT_FC">"c7708"</definedName>
    <definedName name="IQ_CHANGE_PRIVATE_INVENT_POP">"c7048"</definedName>
    <definedName name="IQ_CHANGE_PRIVATE_INVENT_POP_FC">"c7928"</definedName>
    <definedName name="IQ_CHANGE_PRIVATE_INVENT_YOY">"c7268"</definedName>
    <definedName name="IQ_CHANGE_PRIVATE_INVENT_YOY_FC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9" hidden="1">"c161"</definedName>
    <definedName name="IQ_CHANGES_WORK_CAP" hidden="1">"c1357"</definedName>
    <definedName name="IQ_CHANGES_WORK_CAP_1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>"c6829"</definedName>
    <definedName name="IQ_CHICAGO_PMI_APR">"c7489"</definedName>
    <definedName name="IQ_CHICAGO_PMI_APR_FC">"c8369"</definedName>
    <definedName name="IQ_CHICAGO_PMI_FC">"c7709"</definedName>
    <definedName name="IQ_CHICAGO_PMI_POP">"c7049"</definedName>
    <definedName name="IQ_CHICAGO_PMI_POP_FC">"c7929"</definedName>
    <definedName name="IQ_CHICAGO_PMI_YOY">"c7269"</definedName>
    <definedName name="IQ_CHICAGO_PMI_YOY_FC">"c8149"</definedName>
    <definedName name="IQ_CITY" hidden="1">"c166"</definedName>
    <definedName name="IQ_CL_AP">"c8884"</definedName>
    <definedName name="IQ_CL_AP_ABS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>"c8922"</definedName>
    <definedName name="IQ_CL_NAME_AP_ABS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>"c5809"</definedName>
    <definedName name="IQ_CLASSA_OPTIONS_EXERCISED" hidden="1">"c2681"</definedName>
    <definedName name="IQ_CLASSA_OPTIONS_GRANTED" hidden="1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>"c8954"</definedName>
    <definedName name="IQ_COLLECTION_DOMESTIC_FDIC" hidden="1">"c6387"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LOANS_NET_FDIC" hidden="1">"c6317"</definedName>
    <definedName name="IQ_COMMERCIAL_INDUSTRIAL_NET_CHARGE_OFFS_FDIC" hidden="1">"c6636"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RECOVERIES_FDIC" hidden="1">"c6617"</definedName>
    <definedName name="IQ_COMMERCIAL_INDUSTRIAL_TOTAL_LOANS_FOREIGN_FDIC" hidden="1">"c6451"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>"c6060"</definedName>
    <definedName name="IQ_COMMON_EQUITY_10YR_ANN_GROWTH" hidden="1">"c191"</definedName>
    <definedName name="IQ_COMMON_EQUITY_1YR_ANN_GROWTH" hidden="1">"c192"</definedName>
    <definedName name="IQ_COMMON_EQUITY_2YR_ANN_CAGR">"c6061"</definedName>
    <definedName name="IQ_COMMON_EQUITY_2YR_ANN_GROWTH" hidden="1">"c193"</definedName>
    <definedName name="IQ_COMMON_EQUITY_3YR_ANN_CAGR">"c6062"</definedName>
    <definedName name="IQ_COMMON_EQUITY_3YR_ANN_GROWTH" hidden="1">"c194"</definedName>
    <definedName name="IQ_COMMON_EQUITY_5YR_ANN_CAGR">"c6063"</definedName>
    <definedName name="IQ_COMMON_EQUITY_5YR_ANN_GROWTH" hidden="1">"c195"</definedName>
    <definedName name="IQ_COMMON_EQUITY_7YR_ANN_CAGR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ER_ADR_1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>"c6204"</definedName>
    <definedName name="IQ_COMMON_REP_REIT" hidden="1">"c211"</definedName>
    <definedName name="IQ_COMMON_REP_UTI" hidden="1">"c212"</definedName>
    <definedName name="IQ_COMMON_STOCK" localSheetId="9" hidden="1">"c182"</definedName>
    <definedName name="IQ_COMMON_STOCK" hidden="1">"c1358"</definedName>
    <definedName name="IQ_COMMON_STOCK_1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>"c6830"</definedName>
    <definedName name="IQ_COMPOSITE_CYCLICAL_IND_APR">"c7490"</definedName>
    <definedName name="IQ_COMPOSITE_CYCLICAL_IND_APR_FC">"c8370"</definedName>
    <definedName name="IQ_COMPOSITE_CYCLICAL_IND_FC">"c7710"</definedName>
    <definedName name="IQ_COMPOSITE_CYCLICAL_IND_POP">"c7050"</definedName>
    <definedName name="IQ_COMPOSITE_CYCLICAL_IND_POP_FC">"c7930"</definedName>
    <definedName name="IQ_COMPOSITE_CYCLICAL_IND_YOY">"c7270"</definedName>
    <definedName name="IQ_COMPOSITE_CYCLICAL_IND_YOY_FC">"c8150"</definedName>
    <definedName name="IQ_CONSOL_BEDS">"c8782"</definedName>
    <definedName name="IQ_CONSOL_PROP_OPERATIONAL">"c8758"</definedName>
    <definedName name="IQ_CONSOL_PROP_OTHER_OWNED">"c8760"</definedName>
    <definedName name="IQ_CONSOL_PROP_TOTAL">"c8761"</definedName>
    <definedName name="IQ_CONSOL_PROP_UNDEVELOPED">"c8759"</definedName>
    <definedName name="IQ_CONSOL_ROOMS">"c8786"</definedName>
    <definedName name="IQ_CONSOL_SQ_FT_OPERATIONAL">"c8774"</definedName>
    <definedName name="IQ_CONSOL_SQ_FT_OTHER_OWNED">"c8776"</definedName>
    <definedName name="IQ_CONSOL_SQ_FT_TOTAL">"c8777"</definedName>
    <definedName name="IQ_CONSOL_SQ_FT_UNDEVELOPED">"c8775"</definedName>
    <definedName name="IQ_CONSOL_UNITS_OPERATIONAL">"c8766"</definedName>
    <definedName name="IQ_CONSOL_UNITS_OTHER_OWNED">"c8768"</definedName>
    <definedName name="IQ_CONSOL_UNITS_TOTAL">"c8769"</definedName>
    <definedName name="IQ_CONSOL_UNITS_UNDEVELOPED">"c8767"</definedName>
    <definedName name="IQ_CONSOLIDATED_NI_FOREIGN_FFIEC" hidden="1">"c15396"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>"c6831"</definedName>
    <definedName name="IQ_CONSUMER_COMFORT_APR">"c7491"</definedName>
    <definedName name="IQ_CONSUMER_COMFORT_APR_FC">"c8371"</definedName>
    <definedName name="IQ_CONSUMER_COMFORT_FC">"c7711"</definedName>
    <definedName name="IQ_CONSUMER_COMFORT_POP">"c7051"</definedName>
    <definedName name="IQ_CONSUMER_COMFORT_POP_FC">"c7931"</definedName>
    <definedName name="IQ_CONSUMER_CONFIDENCE">"c6832"</definedName>
    <definedName name="IQ_CONSUMER_CONFIDENCE_APR">"c7492"</definedName>
    <definedName name="IQ_CONSUMER_CONFIDENCE_APR_FC">"c8372"</definedName>
    <definedName name="IQ_CONSUMER_CONFIDENCE_FC">"c7712"</definedName>
    <definedName name="IQ_CONSUMER_CONFIDENCE_POP">"c7052"</definedName>
    <definedName name="IQ_CONSUMER_CONFIDENCE_POP_FC">"c7932"</definedName>
    <definedName name="IQ_CONSUMER_CONFIDENCE_YOY">"c7272"</definedName>
    <definedName name="IQ_CONSUMER_CONFIDENCE_YOY_FC">"c8152"</definedName>
    <definedName name="IQ_CONSUMER_LENDING">"c6833"</definedName>
    <definedName name="IQ_CONSUMER_LENDING_APR">"c7493"</definedName>
    <definedName name="IQ_CONSUMER_LENDING_APR_FC">"c8373"</definedName>
    <definedName name="IQ_CONSUMER_LENDING_FC">"c7713"</definedName>
    <definedName name="IQ_CONSUMER_LENDING_GROSS">"c6878"</definedName>
    <definedName name="IQ_CONSUMER_LENDING_GROSS_APR">"c7538"</definedName>
    <definedName name="IQ_CONSUMER_LENDING_GROSS_APR_FC">"c8418"</definedName>
    <definedName name="IQ_CONSUMER_LENDING_GROSS_FC">"c7758"</definedName>
    <definedName name="IQ_CONSUMER_LENDING_GROSS_POP">"c7098"</definedName>
    <definedName name="IQ_CONSUMER_LENDING_GROSS_POP_FC">"c7978"</definedName>
    <definedName name="IQ_CONSUMER_LENDING_GROSS_YOY">"c7318"</definedName>
    <definedName name="IQ_CONSUMER_LENDING_GROSS_YOY_FC">"c8198"</definedName>
    <definedName name="IQ_CONSUMER_LENDING_NET">"c6922"</definedName>
    <definedName name="IQ_CONSUMER_LENDING_NET_APR">"c7582"</definedName>
    <definedName name="IQ_CONSUMER_LENDING_NET_APR_FC">"c8462"</definedName>
    <definedName name="IQ_CONSUMER_LENDING_NET_FC">"c7802"</definedName>
    <definedName name="IQ_CONSUMER_LENDING_NET_POP">"c7142"</definedName>
    <definedName name="IQ_CONSUMER_LENDING_NET_POP_FC">"c8022"</definedName>
    <definedName name="IQ_CONSUMER_LENDING_NET_YOY">"c7362"</definedName>
    <definedName name="IQ_CONSUMER_LENDING_NET_YOY_FC">"c8242"</definedName>
    <definedName name="IQ_CONSUMER_LENDING_POP">"c7053"</definedName>
    <definedName name="IQ_CONSUMER_LENDING_POP_FC">"c7933"</definedName>
    <definedName name="IQ_CONSUMER_LENDING_TOTAL">"c7018"</definedName>
    <definedName name="IQ_CONSUMER_LENDING_TOTAL_APR">"c7678"</definedName>
    <definedName name="IQ_CONSUMER_LENDING_TOTAL_APR_FC">"c8558"</definedName>
    <definedName name="IQ_CONSUMER_LENDING_TOTAL_FC">"c7898"</definedName>
    <definedName name="IQ_CONSUMER_LENDING_TOTAL_POP">"c7238"</definedName>
    <definedName name="IQ_CONSUMER_LENDING_TOTAL_POP_FC">"c8118"</definedName>
    <definedName name="IQ_CONSUMER_LENDING_TOTAL_YOY">"c7458"</definedName>
    <definedName name="IQ_CONSUMER_LENDING_TOTAL_YOY_FC">"c8338"</definedName>
    <definedName name="IQ_CONSUMER_LENDING_YOY">"c7273"</definedName>
    <definedName name="IQ_CONSUMER_LENDING_YOY_FC">"c8153"</definedName>
    <definedName name="IQ_CONSUMER_LOANS" hidden="1">"c223"</definedName>
    <definedName name="IQ_CONSUMER_SPENDING">"c6834"</definedName>
    <definedName name="IQ_CONSUMER_SPENDING_APR">"c7494"</definedName>
    <definedName name="IQ_CONSUMER_SPENDING_APR_FC">"c8374"</definedName>
    <definedName name="IQ_CONSUMER_SPENDING_DURABLE">"c6835"</definedName>
    <definedName name="IQ_CONSUMER_SPENDING_DURABLE_APR">"c7495"</definedName>
    <definedName name="IQ_CONSUMER_SPENDING_DURABLE_APR_FC">"c8375"</definedName>
    <definedName name="IQ_CONSUMER_SPENDING_DURABLE_FC">"c7715"</definedName>
    <definedName name="IQ_CONSUMER_SPENDING_DURABLE_POP">"c7055"</definedName>
    <definedName name="IQ_CONSUMER_SPENDING_DURABLE_POP_FC">"c7935"</definedName>
    <definedName name="IQ_CONSUMER_SPENDING_DURABLE_REAL">"c6964"</definedName>
    <definedName name="IQ_CONSUMER_SPENDING_DURABLE_REAL_APR">"c7624"</definedName>
    <definedName name="IQ_CONSUMER_SPENDING_DURABLE_REAL_APR_FC">"c8504"</definedName>
    <definedName name="IQ_CONSUMER_SPENDING_DURABLE_REAL_FC">"c7844"</definedName>
    <definedName name="IQ_CONSUMER_SPENDING_DURABLE_REAL_POP">"c7184"</definedName>
    <definedName name="IQ_CONSUMER_SPENDING_DURABLE_REAL_POP_FC">"c8064"</definedName>
    <definedName name="IQ_CONSUMER_SPENDING_DURABLE_REAL_SAAR">"c6965"</definedName>
    <definedName name="IQ_CONSUMER_SPENDING_DURABLE_REAL_SAAR_APR">"c7625"</definedName>
    <definedName name="IQ_CONSUMER_SPENDING_DURABLE_REAL_SAAR_APR_FC">"c8505"</definedName>
    <definedName name="IQ_CONSUMER_SPENDING_DURABLE_REAL_SAAR_FC">"c7845"</definedName>
    <definedName name="IQ_CONSUMER_SPENDING_DURABLE_REAL_SAAR_POP">"c7185"</definedName>
    <definedName name="IQ_CONSUMER_SPENDING_DURABLE_REAL_SAAR_POP_FC">"c8065"</definedName>
    <definedName name="IQ_CONSUMER_SPENDING_DURABLE_REAL_SAAR_YOY">"c7405"</definedName>
    <definedName name="IQ_CONSUMER_SPENDING_DURABLE_REAL_SAAR_YOY_FC">"c8285"</definedName>
    <definedName name="IQ_CONSUMER_SPENDING_DURABLE_REAL_YOY">"c7404"</definedName>
    <definedName name="IQ_CONSUMER_SPENDING_DURABLE_REAL_YOY_FC">"c8284"</definedName>
    <definedName name="IQ_CONSUMER_SPENDING_DURABLE_YOY">"c7275"</definedName>
    <definedName name="IQ_CONSUMER_SPENDING_DURABLE_YOY_FC">"c8155"</definedName>
    <definedName name="IQ_CONSUMER_SPENDING_FC">"c7714"</definedName>
    <definedName name="IQ_CONSUMER_SPENDING_NONDURABLE">"c6836"</definedName>
    <definedName name="IQ_CONSUMER_SPENDING_NONDURABLE_APR">"c7496"</definedName>
    <definedName name="IQ_CONSUMER_SPENDING_NONDURABLE_APR_FC">"c8376"</definedName>
    <definedName name="IQ_CONSUMER_SPENDING_NONDURABLE_FC">"c7716"</definedName>
    <definedName name="IQ_CONSUMER_SPENDING_NONDURABLE_POP">"c7056"</definedName>
    <definedName name="IQ_CONSUMER_SPENDING_NONDURABLE_POP_FC">"c7936"</definedName>
    <definedName name="IQ_CONSUMER_SPENDING_NONDURABLE_REAL">"c6966"</definedName>
    <definedName name="IQ_CONSUMER_SPENDING_NONDURABLE_REAL_APR">"c7626"</definedName>
    <definedName name="IQ_CONSUMER_SPENDING_NONDURABLE_REAL_APR_FC">"c8506"</definedName>
    <definedName name="IQ_CONSUMER_SPENDING_NONDURABLE_REAL_FC">"c7846"</definedName>
    <definedName name="IQ_CONSUMER_SPENDING_NONDURABLE_REAL_POP">"c7186"</definedName>
    <definedName name="IQ_CONSUMER_SPENDING_NONDURABLE_REAL_POP_FC">"c8066"</definedName>
    <definedName name="IQ_CONSUMER_SPENDING_NONDURABLE_REAL_SAAR">"c6967"</definedName>
    <definedName name="IQ_CONSUMER_SPENDING_NONDURABLE_REAL_SAAR_APR">"c7627"</definedName>
    <definedName name="IQ_CONSUMER_SPENDING_NONDURABLE_REAL_SAAR_APR_FC">"c8507"</definedName>
    <definedName name="IQ_CONSUMER_SPENDING_NONDURABLE_REAL_SAAR_FC">"c7847"</definedName>
    <definedName name="IQ_CONSUMER_SPENDING_NONDURABLE_REAL_SAAR_POP">"c7187"</definedName>
    <definedName name="IQ_CONSUMER_SPENDING_NONDURABLE_REAL_SAAR_POP_FC">"c8067"</definedName>
    <definedName name="IQ_CONSUMER_SPENDING_NONDURABLE_REAL_SAAR_YOY">"c7407"</definedName>
    <definedName name="IQ_CONSUMER_SPENDING_NONDURABLE_REAL_SAAR_YOY_FC">"c8287"</definedName>
    <definedName name="IQ_CONSUMER_SPENDING_NONDURABLE_REAL_YOY">"c7406"</definedName>
    <definedName name="IQ_CONSUMER_SPENDING_NONDURABLE_REAL_YOY_FC">"c8286"</definedName>
    <definedName name="IQ_CONSUMER_SPENDING_NONDURABLE_YOY">"c7276"</definedName>
    <definedName name="IQ_CONSUMER_SPENDING_NONDURABLE_YOY_FC">"c8156"</definedName>
    <definedName name="IQ_CONSUMER_SPENDING_POP">"c7054"</definedName>
    <definedName name="IQ_CONSUMER_SPENDING_POP_FC">"c7934"</definedName>
    <definedName name="IQ_CONSUMER_SPENDING_REAL">"c6963"</definedName>
    <definedName name="IQ_CONSUMER_SPENDING_REAL_APR">"c7623"</definedName>
    <definedName name="IQ_CONSUMER_SPENDING_REAL_APR_FC">"c8503"</definedName>
    <definedName name="IQ_CONSUMER_SPENDING_REAL_FC">"c7843"</definedName>
    <definedName name="IQ_CONSUMER_SPENDING_REAL_POP">"c7183"</definedName>
    <definedName name="IQ_CONSUMER_SPENDING_REAL_POP_FC">"c8063"</definedName>
    <definedName name="IQ_CONSUMER_SPENDING_REAL_SAAR">"c6968"</definedName>
    <definedName name="IQ_CONSUMER_SPENDING_REAL_SAAR_APR">"c7628"</definedName>
    <definedName name="IQ_CONSUMER_SPENDING_REAL_SAAR_APR_FC">"c8508"</definedName>
    <definedName name="IQ_CONSUMER_SPENDING_REAL_SAAR_FC">"c7848"</definedName>
    <definedName name="IQ_CONSUMER_SPENDING_REAL_SAAR_POP">"c7188"</definedName>
    <definedName name="IQ_CONSUMER_SPENDING_REAL_SAAR_POP_FC">"c8068"</definedName>
    <definedName name="IQ_CONSUMER_SPENDING_REAL_SAAR_YOY">"c7408"</definedName>
    <definedName name="IQ_CONSUMER_SPENDING_REAL_SAAR_YOY_FC">"c8288"</definedName>
    <definedName name="IQ_CONSUMER_SPENDING_REAL_USD_APR_FC">"c11921"</definedName>
    <definedName name="IQ_CONSUMER_SPENDING_REAL_USD_FC">"c11918"</definedName>
    <definedName name="IQ_CONSUMER_SPENDING_REAL_USD_POP_FC">"c11919"</definedName>
    <definedName name="IQ_CONSUMER_SPENDING_REAL_USD_YOY_FC">"c11920"</definedName>
    <definedName name="IQ_CONSUMER_SPENDING_REAL_YOY">"c7403"</definedName>
    <definedName name="IQ_CONSUMER_SPENDING_REAL_YOY_FC">"c8283"</definedName>
    <definedName name="IQ_CONSUMER_SPENDING_SERVICES">"c6837"</definedName>
    <definedName name="IQ_CONSUMER_SPENDING_SERVICES_APR">"c7497"</definedName>
    <definedName name="IQ_CONSUMER_SPENDING_SERVICES_APR_FC">"c8377"</definedName>
    <definedName name="IQ_CONSUMER_SPENDING_SERVICES_FC">"c7717"</definedName>
    <definedName name="IQ_CONSUMER_SPENDING_SERVICES_POP">"c7057"</definedName>
    <definedName name="IQ_CONSUMER_SPENDING_SERVICES_POP_FC">"c7937"</definedName>
    <definedName name="IQ_CONSUMER_SPENDING_SERVICES_REAL">"c6969"</definedName>
    <definedName name="IQ_CONSUMER_SPENDING_SERVICES_REAL_APR">"c7629"</definedName>
    <definedName name="IQ_CONSUMER_SPENDING_SERVICES_REAL_APR_FC">"c8509"</definedName>
    <definedName name="IQ_CONSUMER_SPENDING_SERVICES_REAL_FC">"c7849"</definedName>
    <definedName name="IQ_CONSUMER_SPENDING_SERVICES_REAL_POP">"c7189"</definedName>
    <definedName name="IQ_CONSUMER_SPENDING_SERVICES_REAL_POP_FC">"c8069"</definedName>
    <definedName name="IQ_CONSUMER_SPENDING_SERVICES_REAL_SAAR">"c6970"</definedName>
    <definedName name="IQ_CONSUMER_SPENDING_SERVICES_REAL_SAAR_APR">"c7630"</definedName>
    <definedName name="IQ_CONSUMER_SPENDING_SERVICES_REAL_SAAR_APR_FC">"c8510"</definedName>
    <definedName name="IQ_CONSUMER_SPENDING_SERVICES_REAL_SAAR_FC">"c7850"</definedName>
    <definedName name="IQ_CONSUMER_SPENDING_SERVICES_REAL_SAAR_POP">"c7190"</definedName>
    <definedName name="IQ_CONSUMER_SPENDING_SERVICES_REAL_SAAR_POP_FC">"c8070"</definedName>
    <definedName name="IQ_CONSUMER_SPENDING_SERVICES_REAL_SAAR_YOY">"c7410"</definedName>
    <definedName name="IQ_CONSUMER_SPENDING_SERVICES_REAL_SAAR_YOY_FC">"c8290"</definedName>
    <definedName name="IQ_CONSUMER_SPENDING_SERVICES_REAL_YOY">"c7409"</definedName>
    <definedName name="IQ_CONSUMER_SPENDING_SERVICES_REAL_YOY_FC">"c8289"</definedName>
    <definedName name="IQ_CONSUMER_SPENDING_SERVICES_YOY">"c7277"</definedName>
    <definedName name="IQ_CONSUMER_SPENDING_SERVICES_YOY_FC">"c8157"</definedName>
    <definedName name="IQ_CONSUMER_SPENDING_YOY">"c7274"</definedName>
    <definedName name="IQ_CONSUMER_SPENDING_YOY_FC">"c8154"</definedName>
    <definedName name="IQ_CONTRACTS_OTHER_COMMODITIES_EQUITIES._FDIC" hidden="1">"c6522"</definedName>
    <definedName name="IQ_CONTRACTS_OTHER_COMMODITIES_EQUITIES_FDIC" hidden="1">"c6522"</definedName>
    <definedName name="IQ_CONTRIB_ID_DET_EST">"c12045"</definedName>
    <definedName name="IQ_CONTRIB_ID_DET_EST_THOM">"c12073"</definedName>
    <definedName name="IQ_CONTRIB_NAME_DET_EST">"c12046"</definedName>
    <definedName name="IQ_CONTRIB_NAME_DET_EST_THOM">"c12074"</definedName>
    <definedName name="IQ_CONTRIB_NAME_NON_PER_DET_EST">"c12760"</definedName>
    <definedName name="IQ_CONTRIB_NAME_NON_PER_DET_EST_THOM">"c12764"</definedName>
    <definedName name="IQ_CONTRIB_REC_DET_EST">"c12051"</definedName>
    <definedName name="IQ_CONTRIB_REC_DET_EST_DATE">"c12204"</definedName>
    <definedName name="IQ_CONTRIB_REC_DET_EST_DATE_THOM">"c12230"</definedName>
    <definedName name="IQ_CONTRIB_REC_DET_EST_ORIGIN">"c12577"</definedName>
    <definedName name="IQ_CONTRIB_REC_DET_EST_ORIGIN_THOM">"c12600"</definedName>
    <definedName name="IQ_CONTRIB_REC_DET_EST_THOM">"c12080"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DEBT" hidden="1">"c224"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TIER_ONE_CAPITAL" hidden="1">"c15244"</definedName>
    <definedName name="IQ_CORE_TIER_ONE_CAPITAL_RATIO" hidden="1">"c15240"</definedName>
    <definedName name="IQ_CORP_GOODS_PRICE_INDEX_APR_FC_UNUSED">"c8381"</definedName>
    <definedName name="IQ_CORP_GOODS_PRICE_INDEX_APR_FC_UNUSED_UNUSED_UNUSED" hidden="1">"c8381"</definedName>
    <definedName name="IQ_CORP_GOODS_PRICE_INDEX_APR_UNUSED">"c7501"</definedName>
    <definedName name="IQ_CORP_GOODS_PRICE_INDEX_APR_UNUSED_UNUSED_UNUSED" hidden="1">"c7501"</definedName>
    <definedName name="IQ_CORP_GOODS_PRICE_INDEX_FC_UNUSED">"c7721"</definedName>
    <definedName name="IQ_CORP_GOODS_PRICE_INDEX_FC_UNUSED_UNUSED_UNUSED" hidden="1">"c7721"</definedName>
    <definedName name="IQ_CORP_GOODS_PRICE_INDEX_POP_FC_UNUSED">"c7941"</definedName>
    <definedName name="IQ_CORP_GOODS_PRICE_INDEX_POP_FC_UNUSED_UNUSED_UNUSED" hidden="1">"c7941"</definedName>
    <definedName name="IQ_CORP_GOODS_PRICE_INDEX_POP_UNUSED">"c7061"</definedName>
    <definedName name="IQ_CORP_GOODS_PRICE_INDEX_POP_UNUSED_UNUSED_UNUSED" hidden="1">"c7061"</definedName>
    <definedName name="IQ_CORP_GOODS_PRICE_INDEX_UNUSED">"c6841"</definedName>
    <definedName name="IQ_CORP_GOODS_PRICE_INDEX_UNUSED_UNUSED_UNUSED" hidden="1">"c6841"</definedName>
    <definedName name="IQ_CORP_GOODS_PRICE_INDEX_YOY_FC_UNUSED">"c8161"</definedName>
    <definedName name="IQ_CORP_GOODS_PRICE_INDEX_YOY_FC_UNUSED_UNUSED_UNUSED" hidden="1">"c8161"</definedName>
    <definedName name="IQ_CORP_GOODS_PRICE_INDEX_YOY_UNUSED">"c7281"</definedName>
    <definedName name="IQ_CORP_GOODS_PRICE_INDEX_YOY_UNUSED_UNUSED_UNUSED" hidden="1">"c7281"</definedName>
    <definedName name="IQ_CORP_PROFITS">"c6843"</definedName>
    <definedName name="IQ_CORP_PROFITS_AFTER_TAX_SAAR">"c6842"</definedName>
    <definedName name="IQ_CORP_PROFITS_AFTER_TAX_SAAR_APR">"c7502"</definedName>
    <definedName name="IQ_CORP_PROFITS_AFTER_TAX_SAAR_APR_FC">"c8382"</definedName>
    <definedName name="IQ_CORP_PROFITS_AFTER_TAX_SAAR_FC">"c7722"</definedName>
    <definedName name="IQ_CORP_PROFITS_AFTER_TAX_SAAR_POP">"c7062"</definedName>
    <definedName name="IQ_CORP_PROFITS_AFTER_TAX_SAAR_POP_FC">"c7942"</definedName>
    <definedName name="IQ_CORP_PROFITS_AFTER_TAX_SAAR_YOY">"c7282"</definedName>
    <definedName name="IQ_CORP_PROFITS_AFTER_TAX_SAAR_YOY_FC">"c8162"</definedName>
    <definedName name="IQ_CORP_PROFITS_APR">"c7503"</definedName>
    <definedName name="IQ_CORP_PROFITS_APR_FC">"c8383"</definedName>
    <definedName name="IQ_CORP_PROFITS_FC">"c7723"</definedName>
    <definedName name="IQ_CORP_PROFITS_POP">"c7063"</definedName>
    <definedName name="IQ_CORP_PROFITS_POP_FC">"c7943"</definedName>
    <definedName name="IQ_CORP_PROFITS_SAAR">"c6844"</definedName>
    <definedName name="IQ_CORP_PROFITS_SAAR_APR">"c7504"</definedName>
    <definedName name="IQ_CORP_PROFITS_SAAR_APR_FC">"c8384"</definedName>
    <definedName name="IQ_CORP_PROFITS_SAAR_FC">"c7724"</definedName>
    <definedName name="IQ_CORP_PROFITS_SAAR_POP">"c7064"</definedName>
    <definedName name="IQ_CORP_PROFITS_SAAR_POP_FC">"c7944"</definedName>
    <definedName name="IQ_CORP_PROFITS_SAAR_YOY">"c7284"</definedName>
    <definedName name="IQ_CORP_PROFITS_SAAR_YOY_FC">"c8164"</definedName>
    <definedName name="IQ_CORP_PROFITS_YOY">"c7283"</definedName>
    <definedName name="IQ_CORP_PROFITS_YOY_FC">"c8163"</definedName>
    <definedName name="IQ_COST_BORROWING" hidden="1">"c2936"</definedName>
    <definedName name="IQ_COST_BORROWINGS" hidden="1">"c225"</definedName>
    <definedName name="IQ_COST_CAPITAL_NEW_BUSINESS">"c9968"</definedName>
    <definedName name="IQ_COST_OF_FUNDING_ASSETS_FDIC" hidden="1">"c6725"</definedName>
    <definedName name="IQ_COST_REV" hidden="1">"c226"</definedName>
    <definedName name="IQ_COST_REVENUE" localSheetId="9" hidden="1">"c226"</definedName>
    <definedName name="IQ_COST_REVENUE" hidden="1">"c1359"</definedName>
    <definedName name="IQ_COST_REVENUE_1" hidden="1">"c1359"</definedName>
    <definedName name="IQ_COST_SAVINGS" hidden="1">"c227"</definedName>
    <definedName name="IQ_COST_SERVICE" hidden="1">"c228"</definedName>
    <definedName name="IQ_COST_SOLVENCY_CAPITAL_COVERED">"c9965"</definedName>
    <definedName name="IQ_COST_SOLVENCY_CAPITAL_GROUP">"c9951"</definedName>
    <definedName name="IQ_COST_TOTAL_BORROWINGS" hidden="1">"c229"</definedName>
    <definedName name="IQ_COUNTRY_NAME" hidden="1">"c230"</definedName>
    <definedName name="IQ_COUNTRY_NAME_ECON">"c11752"</definedName>
    <definedName name="IQ_COUPON_FORMULA">"c8965"</definedName>
    <definedName name="IQ_COVERAGE_RATIO" hidden="1">"c15243"</definedName>
    <definedName name="IQ_COVERED_POPS" hidden="1">"c2124"</definedName>
    <definedName name="IQ_COVERED_POPS_1" hidden="1">"c16173"</definedName>
    <definedName name="IQ_CP" hidden="1">"c2495"</definedName>
    <definedName name="IQ_CP_PCT" hidden="1">"c2496"</definedName>
    <definedName name="IQ_CPI">"c6845"</definedName>
    <definedName name="IQ_CPI_APR">"c7505"</definedName>
    <definedName name="IQ_CPI_APR_FC">"c8385"</definedName>
    <definedName name="IQ_CPI_CORE">"c6838"</definedName>
    <definedName name="IQ_CPI_CORE_APR">"c7498"</definedName>
    <definedName name="IQ_CPI_CORE_POP">"c7058"</definedName>
    <definedName name="IQ_CPI_CORE_YOY">"c7278"</definedName>
    <definedName name="IQ_CPI_FC">"c7725"</definedName>
    <definedName name="IQ_CPI_POP">"c7065"</definedName>
    <definedName name="IQ_CPI_POP_FC">"c7945"</definedName>
    <definedName name="IQ_CPI_YOY">"c7285"</definedName>
    <definedName name="IQ_CPI_YOY_FC">"c8165"</definedName>
    <definedName name="IQ_CQ" hidden="1">5000</definedName>
    <definedName name="IQ_CREDIT_CARD_CHARGE_OFFS_FDIC" hidden="1">"c6652"</definedName>
    <definedName name="IQ_CREDIT_CARD_FEE" hidden="1">"c231"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DOM_QUARTERLY_AVG_FFIEC" hidden="1">"c15480"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>"c8387"</definedName>
    <definedName name="IQ_CURR_ACCT_BALANCE_APR_FC_UNUSED_UNUSED_UNUSED" hidden="1">"c8387"</definedName>
    <definedName name="IQ_CURR_ACCT_BALANCE_APR_UNUSED">"c7507"</definedName>
    <definedName name="IQ_CURR_ACCT_BALANCE_APR_UNUSED_UNUSED_UNUSED" hidden="1">"c7507"</definedName>
    <definedName name="IQ_CURR_ACCT_BALANCE_FC_UNUSED">"c7727"</definedName>
    <definedName name="IQ_CURR_ACCT_BALANCE_FC_UNUSED_UNUSED_UNUSED" hidden="1">"c7727"</definedName>
    <definedName name="IQ_CURR_ACCT_BALANCE_PCT">"c6846"</definedName>
    <definedName name="IQ_CURR_ACCT_BALANCE_PCT_FC">"c7726"</definedName>
    <definedName name="IQ_CURR_ACCT_BALANCE_PCT_POP">"c7066"</definedName>
    <definedName name="IQ_CURR_ACCT_BALANCE_PCT_POP_FC">"c7946"</definedName>
    <definedName name="IQ_CURR_ACCT_BALANCE_PCT_YOY">"c7286"</definedName>
    <definedName name="IQ_CURR_ACCT_BALANCE_PCT_YOY_FC">"c8166"</definedName>
    <definedName name="IQ_CURR_ACCT_BALANCE_POP_FC_UNUSED">"c7947"</definedName>
    <definedName name="IQ_CURR_ACCT_BALANCE_POP_FC_UNUSED_UNUSED_UNUSED" hidden="1">"c7947"</definedName>
    <definedName name="IQ_CURR_ACCT_BALANCE_POP_UNUSED">"c7067"</definedName>
    <definedName name="IQ_CURR_ACCT_BALANCE_POP_UNUSED_UNUSED_UNUSED" hidden="1">"c7067"</definedName>
    <definedName name="IQ_CURR_ACCT_BALANCE_SAAR">"c6848"</definedName>
    <definedName name="IQ_CURR_ACCT_BALANCE_SAAR_APR">"c7508"</definedName>
    <definedName name="IQ_CURR_ACCT_BALANCE_SAAR_APR_FC">"c8388"</definedName>
    <definedName name="IQ_CURR_ACCT_BALANCE_SAAR_FC">"c7728"</definedName>
    <definedName name="IQ_CURR_ACCT_BALANCE_SAAR_POP">"c7068"</definedName>
    <definedName name="IQ_CURR_ACCT_BALANCE_SAAR_POP_FC">"c7948"</definedName>
    <definedName name="IQ_CURR_ACCT_BALANCE_SAAR_USD_APR_FC">"c11797"</definedName>
    <definedName name="IQ_CURR_ACCT_BALANCE_SAAR_USD_FC">"c11794"</definedName>
    <definedName name="IQ_CURR_ACCT_BALANCE_SAAR_USD_POP_FC">"c11795"</definedName>
    <definedName name="IQ_CURR_ACCT_BALANCE_SAAR_USD_YOY_FC">"c11796"</definedName>
    <definedName name="IQ_CURR_ACCT_BALANCE_SAAR_YOY">"c7288"</definedName>
    <definedName name="IQ_CURR_ACCT_BALANCE_SAAR_YOY_FC">"c8168"</definedName>
    <definedName name="IQ_CURR_ACCT_BALANCE_UNUSED">"c6847"</definedName>
    <definedName name="IQ_CURR_ACCT_BALANCE_UNUSED_UNUSED_UNUSED" hidden="1">"c6847"</definedName>
    <definedName name="IQ_CURR_ACCT_BALANCE_USD">"c11786"</definedName>
    <definedName name="IQ_CURR_ACCT_BALANCE_USD_APR">"c11789"</definedName>
    <definedName name="IQ_CURR_ACCT_BALANCE_USD_APR_FC">"c11793"</definedName>
    <definedName name="IQ_CURR_ACCT_BALANCE_USD_FC">"c11790"</definedName>
    <definedName name="IQ_CURR_ACCT_BALANCE_USD_POP">"c11787"</definedName>
    <definedName name="IQ_CURR_ACCT_BALANCE_USD_POP_FC">"c11791"</definedName>
    <definedName name="IQ_CURR_ACCT_BALANCE_USD_YOY">"c11788"</definedName>
    <definedName name="IQ_CURR_ACCT_BALANCE_USD_YOY_FC">"c11792"</definedName>
    <definedName name="IQ_CURR_ACCT_BALANCE_YOY_FC_UNUSED">"c8167"</definedName>
    <definedName name="IQ_CURR_ACCT_BALANCE_YOY_FC_UNUSED_UNUSED_UNUSED" hidden="1">"c8167"</definedName>
    <definedName name="IQ_CURR_ACCT_BALANCE_YOY_UNUSED">"c7287"</definedName>
    <definedName name="IQ_CURR_ACCT_BALANCE_YOY_UNUSED_UNUSED_UNUSED" hidden="1">"c7287"</definedName>
    <definedName name="IQ_CURR_ACCT_INC_RECEIPTS">"c6849"</definedName>
    <definedName name="IQ_CURR_ACCT_INC_RECEIPTS_APR">"c7509"</definedName>
    <definedName name="IQ_CURR_ACCT_INC_RECEIPTS_APR_FC">"c8389"</definedName>
    <definedName name="IQ_CURR_ACCT_INC_RECEIPTS_FC">"c7729"</definedName>
    <definedName name="IQ_CURR_ACCT_INC_RECEIPTS_POP">"c7069"</definedName>
    <definedName name="IQ_CURR_ACCT_INC_RECEIPTS_POP_FC">"c7949"</definedName>
    <definedName name="IQ_CURR_ACCT_INC_RECEIPTS_YOY">"c7289"</definedName>
    <definedName name="IQ_CURR_ACCT_INC_RECEIPTS_YOY_FC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>"c6205"</definedName>
    <definedName name="IQ_CURRENCY_GAIN_REIT" hidden="1">"c239"</definedName>
    <definedName name="IQ_CURRENCY_GAIN_UTI" hidden="1">"c240"</definedName>
    <definedName name="IQ_CURRENT_BENCHMARK">"c6780"</definedName>
    <definedName name="IQ_CURRENT_BENCHMARK_CIQID">"c6781"</definedName>
    <definedName name="IQ_CURRENT_BENCHMARK_MATURITY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>"c6283"</definedName>
    <definedName name="IQ_CURRENT_PORT_DEBT_REIT" hidden="1">"c1570"</definedName>
    <definedName name="IQ_CURRENT_PORT_DEBT_UTI" hidden="1">"c1571"</definedName>
    <definedName name="IQ_CURRENT_PORT_FHLB_DEBT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>"c6206"</definedName>
    <definedName name="IQ_DA_CF_REIT" hidden="1">"c254"</definedName>
    <definedName name="IQ_DA_CF_UTI" hidden="1">"c255"</definedName>
    <definedName name="IQ_DA_EBITDA">"c5528"</definedName>
    <definedName name="IQ_DA_FIN" hidden="1">"c256"</definedName>
    <definedName name="IQ_DA_INS" hidden="1">"c257"</definedName>
    <definedName name="IQ_DA_RE">"c6207"</definedName>
    <definedName name="IQ_DA_REIT" hidden="1">"c258"</definedName>
    <definedName name="IQ_DA_REV_DATE_TIME_REUT" hidden="1">"c28568"</definedName>
    <definedName name="IQ_DA_REVISIONS_REUT" hidden="1">"c28529"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>"c8963"</definedName>
    <definedName name="IQ_DAYS_INVENTORY_OUT" hidden="1">"c273"</definedName>
    <definedName name="IQ_DAYS_PAY_OUTST" localSheetId="9" hidden="1">"c274"</definedName>
    <definedName name="IQ_DAYS_PAY_OUTST" hidden="1">"c1362"</definedName>
    <definedName name="IQ_DAYS_PAY_OUTST_1" hidden="1">"c1362"</definedName>
    <definedName name="IQ_DAYS_PAYABLE_OUT" hidden="1">"c274"</definedName>
    <definedName name="IQ_DAYS_SALES_OUT" hidden="1">"c275"</definedName>
    <definedName name="IQ_DAYS_SALES_OUTST" localSheetId="9" hidden="1">"c275"</definedName>
    <definedName name="IQ_DAYS_SALES_OUTST" hidden="1">"c1363"</definedName>
    <definedName name="IQ_DAYS_SALES_OUTST_1" hidden="1">"c1363"</definedName>
    <definedName name="IQ_DEBT_ADJ" hidden="1">"c2515"</definedName>
    <definedName name="IQ_DEBT_ADJ_PCT" hidden="1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 hidden="1">"c2938"</definedName>
    <definedName name="IQ_DEBT_EQUIV_OPER_LEASE" hidden="1">"c2935"</definedName>
    <definedName name="IQ_DEF_ACQ_CST" localSheetId="9" hidden="1">"c301"</definedName>
    <definedName name="IQ_DEF_ACQ_CST" hidden="1">"c1364"</definedName>
    <definedName name="IQ_DEF_ACQ_CST_1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>"c6210"</definedName>
    <definedName name="IQ_DEF_CHARGES_LT_REIT" hidden="1">"c297"</definedName>
    <definedName name="IQ_DEF_CHARGES_LT_UTI" hidden="1">"c298"</definedName>
    <definedName name="IQ_DEF_CHARGES_RE">"c6211"</definedName>
    <definedName name="IQ_DEF_CHARGES_REIT" hidden="1">"c299"</definedName>
    <definedName name="IQ_DEF_CONTRIBUTION_TOTAL_COST" hidden="1">"c300"</definedName>
    <definedName name="IQ_DEF_INC_TAX" localSheetId="9" hidden="1">"c313"</definedName>
    <definedName name="IQ_DEF_INC_TAX" hidden="1">"c1365"</definedName>
    <definedName name="IQ_DEF_INC_TAX_1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>"c6971"</definedName>
    <definedName name="IQ_DEF_SPENDING_REAL_SAAR_APR">"c7631"</definedName>
    <definedName name="IQ_DEF_SPENDING_REAL_SAAR_APR_FC">"c8511"</definedName>
    <definedName name="IQ_DEF_SPENDING_REAL_SAAR_FC">"c7851"</definedName>
    <definedName name="IQ_DEF_SPENDING_REAL_SAAR_POP">"c7191"</definedName>
    <definedName name="IQ_DEF_SPENDING_REAL_SAAR_POP_FC">"c8071"</definedName>
    <definedName name="IQ_DEF_SPENDING_REAL_SAAR_YOY">"c7411"</definedName>
    <definedName name="IQ_DEF_SPENDING_REAL_SAAR_YOY_FC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9" hidden="1">"c315"</definedName>
    <definedName name="IQ_DEFERRED_INC_TAX" hidden="1">"c1447"</definedName>
    <definedName name="IQ_DEFERRED_INC_TAX_1" hidden="1">"c1447"</definedName>
    <definedName name="IQ_DEFERRED_TAXES" localSheetId="9" hidden="1">"c147"</definedName>
    <definedName name="IQ_DEFERRED_TAXES" hidden="1">"c1356"</definedName>
    <definedName name="IQ_DEFERRED_TAXES_1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FOREIGN_BANKS_FOREIGN_AGENCIES_FFIEC" hidden="1">"c15344"</definedName>
    <definedName name="IQ_DEPOSITS_HELD_DOMESTIC_FDIC" hidden="1">"c6340"</definedName>
    <definedName name="IQ_DEPOSITS_HELD_FOREIGN_FDIC" hidden="1">"c6341"</definedName>
    <definedName name="IQ_DEPOSITS_INTEREST_SECURITIES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localSheetId="9" hidden="1">"c247"</definedName>
    <definedName name="IQ_DEPRE_AMORT" hidden="1">"c1360"</definedName>
    <definedName name="IQ_DEPRE_AMORT_1" hidden="1">"c1360"</definedName>
    <definedName name="IQ_DEPRE_AMORT_SUPPL" hidden="1">"c1593"</definedName>
    <definedName name="IQ_DEPRE_DEPLE" localSheetId="9" hidden="1">"c261"</definedName>
    <definedName name="IQ_DEPRE_DEPLE" hidden="1">"c1361"</definedName>
    <definedName name="IQ_DEPRE_DEPLE_1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SCRIPTION_LONG" localSheetId="9" hidden="1">"c322"</definedName>
    <definedName name="IQ_DESCRIPTION_LONG" hidden="1">"c1520"</definedName>
    <definedName name="IQ_DESCRIPTION_LONG_1" hidden="1">"c1520"</definedName>
    <definedName name="IQ_DEVELOP_LAND" hidden="1">"c323"</definedName>
    <definedName name="IQ_DIFF_LASTCLOSE_TARGET_PRICE" hidden="1">"c1854"</definedName>
    <definedName name="IQ_DIFF_LASTCLOSE_TARGET_PRICE_CIQ">"c4767"</definedName>
    <definedName name="IQ_DIFF_LASTCLOSE_TARGET_PRICE_REUT" hidden="1">"c5436"</definedName>
    <definedName name="IQ_DIFF_LASTCLOSE_TARGET_PRICE_THOM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 hidden="1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localSheetId="9" hidden="1">"c333"</definedName>
    <definedName name="IQ_DISCONT_OPER" hidden="1">"c1367"</definedName>
    <definedName name="IQ_DISCONT_OPER_1" hidden="1">"c1367"</definedName>
    <definedName name="IQ_DISCOUNT_RATE_PENSION_DOMESTIC" hidden="1">"c327"</definedName>
    <definedName name="IQ_DISCOUNT_RATE_PENSION_FOREIGN" hidden="1">"c328"</definedName>
    <definedName name="IQ_DISPOSABLE_PERSONAL_INC">"c6850"</definedName>
    <definedName name="IQ_DISPOSABLE_PERSONAL_INC_APR">"c7510"</definedName>
    <definedName name="IQ_DISPOSABLE_PERSONAL_INC_APR_FC">"c8390"</definedName>
    <definedName name="IQ_DISPOSABLE_PERSONAL_INC_FC">"c7730"</definedName>
    <definedName name="IQ_DISPOSABLE_PERSONAL_INC_POP">"c7070"</definedName>
    <definedName name="IQ_DISPOSABLE_PERSONAL_INC_POP_FC">"c7950"</definedName>
    <definedName name="IQ_DISPOSABLE_PERSONAL_INC_REAL">"c11922"</definedName>
    <definedName name="IQ_DISPOSABLE_PERSONAL_INC_REAL_APR">"c11925"</definedName>
    <definedName name="IQ_DISPOSABLE_PERSONAL_INC_REAL_POP">"c11923"</definedName>
    <definedName name="IQ_DISPOSABLE_PERSONAL_INC_REAL_YOY">"c11924"</definedName>
    <definedName name="IQ_DISPOSABLE_PERSONAL_INC_SAAR">"c6851"</definedName>
    <definedName name="IQ_DISPOSABLE_PERSONAL_INC_SAAR_APR">"c7511"</definedName>
    <definedName name="IQ_DISPOSABLE_PERSONAL_INC_SAAR_APR_FC">"c8391"</definedName>
    <definedName name="IQ_DISPOSABLE_PERSONAL_INC_SAAR_FC">"c7731"</definedName>
    <definedName name="IQ_DISPOSABLE_PERSONAL_INC_SAAR_POP">"c7071"</definedName>
    <definedName name="IQ_DISPOSABLE_PERSONAL_INC_SAAR_POP_FC">"c7951"</definedName>
    <definedName name="IQ_DISPOSABLE_PERSONAL_INC_SAAR_USD_APR_FC">"c11805"</definedName>
    <definedName name="IQ_DISPOSABLE_PERSONAL_INC_SAAR_USD_FC">"c11802"</definedName>
    <definedName name="IQ_DISPOSABLE_PERSONAL_INC_SAAR_USD_POP_FC">"c11803"</definedName>
    <definedName name="IQ_DISPOSABLE_PERSONAL_INC_SAAR_USD_YOY_FC">"c11804"</definedName>
    <definedName name="IQ_DISPOSABLE_PERSONAL_INC_SAAR_YOY">"c7291"</definedName>
    <definedName name="IQ_DISPOSABLE_PERSONAL_INC_SAAR_YOY_FC">"c8171"</definedName>
    <definedName name="IQ_DISPOSABLE_PERSONAL_INC_USD_APR_FC">"c11801"</definedName>
    <definedName name="IQ_DISPOSABLE_PERSONAL_INC_USD_FC">"c11798"</definedName>
    <definedName name="IQ_DISPOSABLE_PERSONAL_INC_USD_POP_FC">"c11799"</definedName>
    <definedName name="IQ_DISPOSABLE_PERSONAL_INC_USD_YOY_FC">"c11800"</definedName>
    <definedName name="IQ_DISPOSABLE_PERSONAL_INC_YOY">"c7290"</definedName>
    <definedName name="IQ_DISPOSABLE_PERSONAL_INC_YOY_FC">"c8170"</definedName>
    <definedName name="IQ_DISTR_EXCESS_EARN" hidden="1">"c329"</definedName>
    <definedName name="IQ_DISTRIB_CASH_SHARE_TRUSTS_EST_REV_DATE_TIME_REUT" hidden="1">"c28552"</definedName>
    <definedName name="IQ_DISTRIB_CASH_SHARE_TRUSTS_EST_REVISIONS_REUT" hidden="1">"c28513"</definedName>
    <definedName name="IQ_DISTRIB_CASH_TRUSTS_EST_REV_DATE_TIME_REUT" hidden="1">"c28551"</definedName>
    <definedName name="IQ_DISTRIB_CASH_TRUSTS_EST_REVISIONS_REUT" hidden="1">"c28512"</definedName>
    <definedName name="IQ_DISTRIBUTABLE_CASH" hidden="1">"c3002"</definedName>
    <definedName name="IQ_DISTRIBUTABLE_CASH_ACT_OR_EST">"c4278"</definedName>
    <definedName name="IQ_DISTRIBUTABLE_CASH_ACT_OR_EST_CIQ">"c4803"</definedName>
    <definedName name="IQ_DISTRIBUTABLE_CASH_EST">"c4277"</definedName>
    <definedName name="IQ_DISTRIBUTABLE_CASH_EST_CIQ" hidden="1">"c4802"</definedName>
    <definedName name="IQ_DISTRIBUTABLE_CASH_GUIDANCE">"c4279"</definedName>
    <definedName name="IQ_DISTRIBUTABLE_CASH_HIGH_EST">"c4280"</definedName>
    <definedName name="IQ_DISTRIBUTABLE_CASH_HIGH_EST_CIQ" hidden="1">"c4805"</definedName>
    <definedName name="IQ_DISTRIBUTABLE_CASH_HIGH_GUIDANCE">"c4198"</definedName>
    <definedName name="IQ_DISTRIBUTABLE_CASH_LOW_EST">"c4281"</definedName>
    <definedName name="IQ_DISTRIBUTABLE_CASH_LOW_EST_CIQ" hidden="1">"c4806"</definedName>
    <definedName name="IQ_DISTRIBUTABLE_CASH_LOW_GUIDANCE">"c4238"</definedName>
    <definedName name="IQ_DISTRIBUTABLE_CASH_MEDIAN_EST">"c4282"</definedName>
    <definedName name="IQ_DISTRIBUTABLE_CASH_MEDIAN_EST_CIQ" hidden="1">"c4807"</definedName>
    <definedName name="IQ_DISTRIBUTABLE_CASH_NUM_EST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>"c4286"</definedName>
    <definedName name="IQ_DISTRIBUTABLE_CASH_SHARE_ACT_OR_EST_CIQ">"c4811"</definedName>
    <definedName name="IQ_DISTRIBUTABLE_CASH_SHARE_EST">"c4285"</definedName>
    <definedName name="IQ_DISTRIBUTABLE_CASH_SHARE_EST_CIQ" hidden="1">"c4810"</definedName>
    <definedName name="IQ_DISTRIBUTABLE_CASH_SHARE_GUIDANCE">"c4287"</definedName>
    <definedName name="IQ_DISTRIBUTABLE_CASH_SHARE_HIGH_EST">"c4288"</definedName>
    <definedName name="IQ_DISTRIBUTABLE_CASH_SHARE_HIGH_EST_CIQ" hidden="1">"c4813"</definedName>
    <definedName name="IQ_DISTRIBUTABLE_CASH_SHARE_HIGH_GUIDANCE">"c4199"</definedName>
    <definedName name="IQ_DISTRIBUTABLE_CASH_SHARE_LOW_EST">"c4289"</definedName>
    <definedName name="IQ_DISTRIBUTABLE_CASH_SHARE_LOW_EST_CIQ" hidden="1">"c4814"</definedName>
    <definedName name="IQ_DISTRIBUTABLE_CASH_SHARE_LOW_GUIDANCE">"c4239"</definedName>
    <definedName name="IQ_DISTRIBUTABLE_CASH_SHARE_MEDIAN_EST">"c4290"</definedName>
    <definedName name="IQ_DISTRIBUTABLE_CASH_SHARE_MEDIAN_EST_CIQ" hidden="1">"c4815"</definedName>
    <definedName name="IQ_DISTRIBUTABLE_CASH_SHARE_NUM_EST">"c4291"</definedName>
    <definedName name="IQ_DISTRIBUTABLE_CASH_SHARE_NUM_EST_CIQ" hidden="1">"c4816"</definedName>
    <definedName name="IQ_DISTRIBUTABLE_CASH_SHARE_STDDEV_EST">"c4292"</definedName>
    <definedName name="IQ_DISTRIBUTABLE_CASH_SHARE_STDDEV_EST_CIQ" hidden="1">"c4817"</definedName>
    <definedName name="IQ_DISTRIBUTABLE_CASH_STDDEV_EST">"c4294"</definedName>
    <definedName name="IQ_DISTRIBUTABLE_CASH_STDDEV_EST_CIQ" hidden="1">"c4819"</definedName>
    <definedName name="IQ_DIV_AMOUNT" hidden="1">"c3041"</definedName>
    <definedName name="IQ_DIV_PAYMENT_DATE" localSheetId="9" hidden="1">"c2106"</definedName>
    <definedName name="IQ_DIV_PAYMENT_DATE" hidden="1">"c2205"</definedName>
    <definedName name="IQ_DIV_PAYMENT_TYPE">"c12752"</definedName>
    <definedName name="IQ_DIV_RECORD_DATE" localSheetId="9" hidden="1">"c2105"</definedName>
    <definedName name="IQ_DIV_RECORD_DATE" hidden="1">"c2204"</definedName>
    <definedName name="IQ_DIV_SHARE" hidden="1">"c330"</definedName>
    <definedName name="IQ_DIVEST_CF" hidden="1">"c331"</definedName>
    <definedName name="IQ_DIVID_SHARE" localSheetId="9" hidden="1">"c330"</definedName>
    <definedName name="IQ_DIVID_SHARE" hidden="1">"c1366"</definedName>
    <definedName name="IQ_DIVID_SHARE_1" hidden="1">"c1366"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>"c9960"</definedName>
    <definedName name="IQ_DIVIDENDS_PAID_DECLARED_PERIOD_GROUP">"c9946"</definedName>
    <definedName name="IQ_DNB_OTHER_EXP_INC_TAX_US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>"c6032"</definedName>
    <definedName name="IQ_DPAC" hidden="1">"c2801"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>"c6065"</definedName>
    <definedName name="IQ_DPS_10YR_ANN_GROWTH" hidden="1">"c337"</definedName>
    <definedName name="IQ_DPS_1YR_ANN_GROWTH" hidden="1">"c338"</definedName>
    <definedName name="IQ_DPS_2YR_ANN_CAGR">"c6066"</definedName>
    <definedName name="IQ_DPS_2YR_ANN_GROWTH" hidden="1">"c339"</definedName>
    <definedName name="IQ_DPS_3YR_ANN_CAGR">"c6067"</definedName>
    <definedName name="IQ_DPS_3YR_ANN_GROWTH" hidden="1">"c340"</definedName>
    <definedName name="IQ_DPS_5YR_ANN_CAGR">"c6068"</definedName>
    <definedName name="IQ_DPS_5YR_ANN_GROWTH" hidden="1">"c341"</definedName>
    <definedName name="IQ_DPS_7YR_ANN_CAGR">"c6069"</definedName>
    <definedName name="IQ_DPS_7YR_ANN_GROWTH" hidden="1">"c342"</definedName>
    <definedName name="IQ_DPS_ACT_OR_EST" hidden="1">"c2218"</definedName>
    <definedName name="IQ_DPS_ACT_OR_EST_REUT" hidden="1">"c5464"</definedName>
    <definedName name="IQ_DPS_ACT_OR_EST_THOM">"c5302"</definedName>
    <definedName name="IQ_DPS_DET_EST">"c12052"</definedName>
    <definedName name="IQ_DPS_DET_EST_CURRENCY">"c12459"</definedName>
    <definedName name="IQ_DPS_DET_EST_CURRENCY_THOM">"c12480"</definedName>
    <definedName name="IQ_DPS_DET_EST_DATE">"c12205"</definedName>
    <definedName name="IQ_DPS_DET_EST_DATE_THOM">"c12231"</definedName>
    <definedName name="IQ_DPS_DET_EST_INCL">"c12342"</definedName>
    <definedName name="IQ_DPS_DET_EST_INCL_THOM">"c12363"</definedName>
    <definedName name="IQ_DPS_DET_EST_ORIGIN">"c12578"</definedName>
    <definedName name="IQ_DPS_DET_EST_ORIGIN_THOM">"c12601"</definedName>
    <definedName name="IQ_DPS_DET_EST_THOM">"c12081"</definedName>
    <definedName name="IQ_DPS_EST" hidden="1">"c1674"</definedName>
    <definedName name="IQ_DPS_EST_BOTTOM_UP">"c5493"</definedName>
    <definedName name="IQ_DPS_EST_BOTTOM_UP_REUT" hidden="1">"c5501"</definedName>
    <definedName name="IQ_DPS_EST_REUT" hidden="1">"c3851"</definedName>
    <definedName name="IQ_DPS_EST_THOM">"c4013"</definedName>
    <definedName name="IQ_DPS_GUIDANCE">"c4302"</definedName>
    <definedName name="IQ_DPS_HIGH_EST" hidden="1">"c1676"</definedName>
    <definedName name="IQ_DPS_HIGH_EST_REUT" hidden="1">"c3853"</definedName>
    <definedName name="IQ_DPS_HIGH_EST_THOM">"c4015"</definedName>
    <definedName name="IQ_DPS_HIGH_GUIDANCE">"c4168"</definedName>
    <definedName name="IQ_DPS_LOW_EST" hidden="1">"c1677"</definedName>
    <definedName name="IQ_DPS_LOW_EST_REUT" hidden="1">"c3854"</definedName>
    <definedName name="IQ_DPS_LOW_EST_THOM">"c4016"</definedName>
    <definedName name="IQ_DPS_LOW_GUIDANCE">"c4208"</definedName>
    <definedName name="IQ_DPS_MEDIAN_EST" hidden="1">"c1675"</definedName>
    <definedName name="IQ_DPS_MEDIAN_EST_REUT" hidden="1">"c3852"</definedName>
    <definedName name="IQ_DPS_MEDIAN_EST_THOM">"c4014"</definedName>
    <definedName name="IQ_DPS_NUM_EST" hidden="1">"c1678"</definedName>
    <definedName name="IQ_DPS_NUM_EST_REUT" hidden="1">"c3855"</definedName>
    <definedName name="IQ_DPS_NUM_EST_THOM">"c4017"</definedName>
    <definedName name="IQ_DPS_STDDEV_EST" hidden="1">"c1679"</definedName>
    <definedName name="IQ_DPS_STDDEV_EST_REUT" hidden="1">"c3856"</definedName>
    <definedName name="IQ_DPS_STDDEV_EST_THOM">"c4018"</definedName>
    <definedName name="IQ_DURABLE_INVENTORIES">"c6853"</definedName>
    <definedName name="IQ_DURABLE_INVENTORIES_APR">"c7513"</definedName>
    <definedName name="IQ_DURABLE_INVENTORIES_APR_FC">"c8393"</definedName>
    <definedName name="IQ_DURABLE_INVENTORIES_FC">"c7733"</definedName>
    <definedName name="IQ_DURABLE_INVENTORIES_POP">"c7073"</definedName>
    <definedName name="IQ_DURABLE_INVENTORIES_POP_FC">"c7953"</definedName>
    <definedName name="IQ_DURABLE_INVENTORIES_YOY">"c7293"</definedName>
    <definedName name="IQ_DURABLE_INVENTORIES_YOY_FC">"c8173"</definedName>
    <definedName name="IQ_DURABLE_ORDERS">"c6854"</definedName>
    <definedName name="IQ_DURABLE_ORDERS_APR">"c7514"</definedName>
    <definedName name="IQ_DURABLE_ORDERS_APR_FC">"c8394"</definedName>
    <definedName name="IQ_DURABLE_ORDERS_FC">"c7734"</definedName>
    <definedName name="IQ_DURABLE_ORDERS_POP">"c7074"</definedName>
    <definedName name="IQ_DURABLE_ORDERS_POP_FC">"c7954"</definedName>
    <definedName name="IQ_DURABLE_ORDERS_YOY">"c7294"</definedName>
    <definedName name="IQ_DURABLE_ORDERS_YOY_FC">"c8174"</definedName>
    <definedName name="IQ_DURABLE_SHIPMENTS">"c6855"</definedName>
    <definedName name="IQ_DURABLE_SHIPMENTS_APR">"c7515"</definedName>
    <definedName name="IQ_DURABLE_SHIPMENTS_APR_FC">"c8395"</definedName>
    <definedName name="IQ_DURABLE_SHIPMENTS_FC">"c7735"</definedName>
    <definedName name="IQ_DURABLE_SHIPMENTS_POP">"c7075"</definedName>
    <definedName name="IQ_DURABLE_SHIPMENTS_POP_FC">"c7955"</definedName>
    <definedName name="IQ_DURABLE_SHIPMENTS_YOY">"c7295"</definedName>
    <definedName name="IQ_DURABLE_SHIPMENTS_YOY_FC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>"c6070"</definedName>
    <definedName name="IQ_EARNING_CO_10YR_ANN_GROWTH" hidden="1">"c345"</definedName>
    <definedName name="IQ_EARNING_CO_1YR_ANN_GROWTH" hidden="1">"c346"</definedName>
    <definedName name="IQ_EARNING_CO_2YR_ANN_CAGR">"c6071"</definedName>
    <definedName name="IQ_EARNING_CO_2YR_ANN_GROWTH" hidden="1">"c347"</definedName>
    <definedName name="IQ_EARNING_CO_3YR_ANN_CAGR">"c6072"</definedName>
    <definedName name="IQ_EARNING_CO_3YR_ANN_GROWTH" hidden="1">"c348"</definedName>
    <definedName name="IQ_EARNING_CO_5YR_ANN_CAGR">"c6073"</definedName>
    <definedName name="IQ_EARNING_CO_5YR_ANN_GROWTH" hidden="1">"c349"</definedName>
    <definedName name="IQ_EARNING_CO_7YR_ANN_CAGR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>"c4656"</definedName>
    <definedName name="IQ_EARNINGS_ANNOUNCE_DATE_REUT" hidden="1">"c5314"</definedName>
    <definedName name="IQ_EARNINGS_ANNOUNCE_DATE_THOM">"c5093"</definedName>
    <definedName name="IQ_EARNINGS_COVERAGE_NET_CHARGE_OFFS_FDIC" hidden="1">"c6735"</definedName>
    <definedName name="IQ_EARNINGS_PERIOD_COVERED">"c9958"</definedName>
    <definedName name="IQ_EARNINGS_PERIOD_GROUP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>"c6075"</definedName>
    <definedName name="IQ_EBIT_10YR_ANN_GROWTH" hidden="1">"c353"</definedName>
    <definedName name="IQ_EBIT_1YR_ANN_GROWTH" hidden="1">"c354"</definedName>
    <definedName name="IQ_EBIT_2YR_ANN_CAGR">"c6076"</definedName>
    <definedName name="IQ_EBIT_2YR_ANN_GROWTH" hidden="1">"c355"</definedName>
    <definedName name="IQ_EBIT_3YR_ANN_CAGR">"c6077"</definedName>
    <definedName name="IQ_EBIT_3YR_ANN_GROWTH" hidden="1">"c356"</definedName>
    <definedName name="IQ_EBIT_5YR_ANN_CAGR">"c6078"</definedName>
    <definedName name="IQ_EBIT_5YR_ANN_GROWTH" hidden="1">"c357"</definedName>
    <definedName name="IQ_EBIT_7YR_ANN_CAGR">"c6079"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ACT_OR_EST_THOM">"c5303"</definedName>
    <definedName name="IQ_EBIT_DET_EST">"c12053"</definedName>
    <definedName name="IQ_EBIT_DET_EST_CURRENCY">"c12460"</definedName>
    <definedName name="IQ_EBIT_DET_EST_CURRENCY_THOM">"c12481"</definedName>
    <definedName name="IQ_EBIT_DET_EST_DATE">"c12206"</definedName>
    <definedName name="IQ_EBIT_DET_EST_DATE_THOM">"c12232"</definedName>
    <definedName name="IQ_EBIT_DET_EST_INCL">"c12343"</definedName>
    <definedName name="IQ_EBIT_DET_EST_INCL_THOM">"c12364"</definedName>
    <definedName name="IQ_EBIT_DET_EST_ORIGIN">"c12579"</definedName>
    <definedName name="IQ_EBIT_DET_EST_ORIGIN_THOM">"c12602"</definedName>
    <definedName name="IQ_EBIT_DET_EST_THOM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ST_THOM">"c5105"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 hidden="1">"c1683"</definedName>
    <definedName name="IQ_EBIT_HIGH_EST_REUT" hidden="1">"c5335"</definedName>
    <definedName name="IQ_EBIT_HIGH_EST_THOM">"c5107"</definedName>
    <definedName name="IQ_EBIT_HIGH_GUIDANCE">"c4172"</definedName>
    <definedName name="IQ_EBIT_INT" hidden="1">"c360"</definedName>
    <definedName name="IQ_EBIT_LOW_EST" hidden="1">"c1684"</definedName>
    <definedName name="IQ_EBIT_LOW_EST_REUT" hidden="1">"c5336"</definedName>
    <definedName name="IQ_EBIT_LOW_EST_THOM">"c5108"</definedName>
    <definedName name="IQ_EBIT_LOW_GUIDANCE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MEDIAN_EST_THOM">"c5106"</definedName>
    <definedName name="IQ_EBIT_NET_INT" hidden="1">"c360"</definedName>
    <definedName name="IQ_EBIT_NUM_EST" hidden="1">"c1685"</definedName>
    <definedName name="IQ_EBIT_NUM_EST_REUT" hidden="1">"c5337"</definedName>
    <definedName name="IQ_EBIT_NUM_EST_THOM">"c5109"</definedName>
    <definedName name="IQ_EBIT_OVER_IE" localSheetId="9" hidden="1">"c360"</definedName>
    <definedName name="IQ_EBIT_OVER_IE" hidden="1">"c1369"</definedName>
    <definedName name="IQ_EBIT_OVER_IE_1" hidden="1">"c1369"</definedName>
    <definedName name="IQ_EBIT_SBC_ACT_OR_EST">"c4316"</definedName>
    <definedName name="IQ_EBIT_SBC_ACT_OR_EST_CIQ">"c4841"</definedName>
    <definedName name="IQ_EBIT_SBC_EST">"c4315"</definedName>
    <definedName name="IQ_EBIT_SBC_GUIDANCE">"c4317"</definedName>
    <definedName name="IQ_EBIT_SBC_GW_ACT_OR_EST">"c4320"</definedName>
    <definedName name="IQ_EBIT_SBC_GW_ACT_OR_EST_CIQ">"c4845"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 hidden="1">"c1686"</definedName>
    <definedName name="IQ_EBIT_STDDEV_EST_REUT" hidden="1">"c5338"</definedName>
    <definedName name="IQ_EBIT_STDDEV_EST_THOM">"c5110"</definedName>
    <definedName name="IQ_EBITA" hidden="1">"c1910"</definedName>
    <definedName name="IQ_EBITA_10YR_ANN_CAGR">"c6184"</definedName>
    <definedName name="IQ_EBITA_10YR_ANN_GROWTH" hidden="1">"c1954"</definedName>
    <definedName name="IQ_EBITA_1YR_ANN_GROWTH" hidden="1">"c1949"</definedName>
    <definedName name="IQ_EBITA_2YR_ANN_CAGR">"c6180"</definedName>
    <definedName name="IQ_EBITA_2YR_ANN_GROWTH" hidden="1">"c1950"</definedName>
    <definedName name="IQ_EBITA_3YR_ANN_CAGR">"c6181"</definedName>
    <definedName name="IQ_EBITA_3YR_ANN_GROWTH" hidden="1">"c1951"</definedName>
    <definedName name="IQ_EBITA_5YR_ANN_CAGR">"c6182"</definedName>
    <definedName name="IQ_EBITA_5YR_ANN_GROWTH" hidden="1">"c1952"</definedName>
    <definedName name="IQ_EBITA_7YR_ANN_CAGR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>"c6080"</definedName>
    <definedName name="IQ_EBITDA_10YR_ANN_GROWTH" hidden="1">"c362"</definedName>
    <definedName name="IQ_EBITDA_1YR_ANN_GROWTH" hidden="1">"c363"</definedName>
    <definedName name="IQ_EBITDA_2YR_ANN_CAGR">"c6081"</definedName>
    <definedName name="IQ_EBITDA_2YR_ANN_GROWTH" hidden="1">"c364"</definedName>
    <definedName name="IQ_EBITDA_3YR_ANN_CAGR">"c6082"</definedName>
    <definedName name="IQ_EBITDA_3YR_ANN_GROWTH" hidden="1">"c365"</definedName>
    <definedName name="IQ_EBITDA_5YR_ANN_CAGR">"c6083"</definedName>
    <definedName name="IQ_EBITDA_5YR_ANN_GROWTH" hidden="1">"c366"</definedName>
    <definedName name="IQ_EBITDA_7YR_ANN_CAGR">"c6084"</definedName>
    <definedName name="IQ_EBITDA_7YR_ANN_GROWTH" hidden="1">"c367"</definedName>
    <definedName name="IQ_EBITDA_ACT_OR_EST" hidden="1">"c2215"</definedName>
    <definedName name="IQ_EBITDA_ACT_OR_EST_CIQ">"c5060"</definedName>
    <definedName name="IQ_EBITDA_ACT_OR_EST_REUT" hidden="1">"c5462"</definedName>
    <definedName name="IQ_EBITDA_ACT_OR_EST_THOM">"c5300"</definedName>
    <definedName name="IQ_EBITDA_CAPEX_INT" hidden="1">"c368"</definedName>
    <definedName name="IQ_EBITDA_CAPEX_NET_INT" hidden="1">"c368"</definedName>
    <definedName name="IQ_EBITDA_CAPEX_OVER_TOTAL_IE" localSheetId="9" hidden="1">"c368"</definedName>
    <definedName name="IQ_EBITDA_CAPEX_OVER_TOTAL_IE" hidden="1">"c1370"</definedName>
    <definedName name="IQ_EBITDA_CAPEX_OVER_TOTAL_IE_1" hidden="1">"c1370"</definedName>
    <definedName name="IQ_EBITDA_DET_EST">"c12054"</definedName>
    <definedName name="IQ_EBITDA_DET_EST_CURRENCY">"c12461"</definedName>
    <definedName name="IQ_EBITDA_DET_EST_CURRENCY_THOM">"c12482"</definedName>
    <definedName name="IQ_EBITDA_DET_EST_DATE">"c12207"</definedName>
    <definedName name="IQ_EBITDA_DET_EST_DATE_THOM">"c12233"</definedName>
    <definedName name="IQ_EBITDA_DET_EST_INCL">"c12344"</definedName>
    <definedName name="IQ_EBITDA_DET_EST_INCL_THOM">"c12365"</definedName>
    <definedName name="IQ_EBITDA_DET_EST_ORIGIN">"c12580"</definedName>
    <definedName name="IQ_EBITDA_DET_EST_ORIGIN_THOM">"c12603"</definedName>
    <definedName name="IQ_EBITDA_DET_EST_REUT_CURRENCY_CURRENCY_REUT" hidden="1">"c12529"</definedName>
    <definedName name="IQ_EBITDA_DET_EST_THOM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>"c3622"</definedName>
    <definedName name="IQ_EBITDA_EST_REUT" hidden="1">"c3640"</definedName>
    <definedName name="IQ_EBITDA_EST_THOM">"c3658"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GUIDANCE">"c4334"</definedName>
    <definedName name="IQ_EBITDA_HIGH_EST" hidden="1">"c370"</definedName>
    <definedName name="IQ_EBITDA_HIGH_EST_CIQ">"c3624"</definedName>
    <definedName name="IQ_EBITDA_HIGH_EST_REUT" hidden="1">"c3642"</definedName>
    <definedName name="IQ_EBITDA_HIGH_EST_THOM">"c3660"</definedName>
    <definedName name="IQ_EBITDA_HIGH_GUIDANCE">"c4170"</definedName>
    <definedName name="IQ_EBITDA_INT" hidden="1">"c373"</definedName>
    <definedName name="IQ_EBITDA_LOW_EST" hidden="1">"c371"</definedName>
    <definedName name="IQ_EBITDA_LOW_EST_CIQ">"c3625"</definedName>
    <definedName name="IQ_EBITDA_LOW_EST_REUT" hidden="1">"c3643"</definedName>
    <definedName name="IQ_EBITDA_LOW_EST_THOM">"c3661"</definedName>
    <definedName name="IQ_EBITDA_LOW_GUIDANCE">"c4210"</definedName>
    <definedName name="IQ_EBITDA_MARGIN" hidden="1">"c372"</definedName>
    <definedName name="IQ_EBITDA_MEDIAN_EST" hidden="1">"c1663"</definedName>
    <definedName name="IQ_EBITDA_MEDIAN_EST_CIQ">"c3623"</definedName>
    <definedName name="IQ_EBITDA_MEDIAN_EST_REUT" hidden="1">"c3641"</definedName>
    <definedName name="IQ_EBITDA_MEDIAN_EST_THOM">"c3659"</definedName>
    <definedName name="IQ_EBITDA_NET_INT" hidden="1">"c373"</definedName>
    <definedName name="IQ_EBITDA_NO_EST" hidden="1">"c267"</definedName>
    <definedName name="IQ_EBITDA_NUM_EST" hidden="1">"c374"</definedName>
    <definedName name="IQ_EBITDA_NUM_EST_CIQ">"c3626"</definedName>
    <definedName name="IQ_EBITDA_NUM_EST_REUT" hidden="1">"c3644"</definedName>
    <definedName name="IQ_EBITDA_NUM_EST_THOM">"c3662"</definedName>
    <definedName name="IQ_EBITDA_OVER_TOTAL_IE" localSheetId="9" hidden="1">"c373"</definedName>
    <definedName name="IQ_EBITDA_OVER_TOTAL_IE" hidden="1">"c1371"</definedName>
    <definedName name="IQ_EBITDA_OVER_TOTAL_IE_1" hidden="1">"c1371"</definedName>
    <definedName name="IQ_EBITDA_SBC_ACT_OR_EST">"c4337"</definedName>
    <definedName name="IQ_EBITDA_SBC_ACT_OR_EST_CIQ">"c4862"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 hidden="1">"c375"</definedName>
    <definedName name="IQ_EBITDA_STDDEV_EST_CIQ">"c3627"</definedName>
    <definedName name="IQ_EBITDA_STDDEV_EST_REUT" hidden="1">"c3645"</definedName>
    <definedName name="IQ_EBITDA_STDDEV_EST_THOM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 hidden="1">"c387"</definedName>
    <definedName name="IQ_EBT_INS" hidden="1">"c388"</definedName>
    <definedName name="IQ_EBT_LOW_GUIDANCE">"c4213"</definedName>
    <definedName name="IQ_EBT_RE">"c6215"</definedName>
    <definedName name="IQ_EBT_REIT" hidden="1">"c389"</definedName>
    <definedName name="IQ_EBT_SBC_ACT_OR_EST">"c4350"</definedName>
    <definedName name="IQ_EBT_SBC_ACT_OR_EST_CIQ">"c4875"</definedName>
    <definedName name="IQ_EBT_SBC_EST">"c4349"</definedName>
    <definedName name="IQ_EBT_SBC_GUIDANCE">"c4351"</definedName>
    <definedName name="IQ_EBT_SBC_GW_ACT_OR_EST">"c4354"</definedName>
    <definedName name="IQ_EBT_SBC_GW_ACT_OR_EST_CIQ">"c4879"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SUBTOTAL_AP">"c8982"</definedName>
    <definedName name="IQ_EBT_UTI" hidden="1">"c390"</definedName>
    <definedName name="IQ_ECO_METRIC_6810" hidden="1">"c6810"</definedName>
    <definedName name="IQ_ECO_METRIC_6811" hidden="1">"c6811"</definedName>
    <definedName name="IQ_ECO_METRIC_6812" hidden="1">"c6812"</definedName>
    <definedName name="IQ_ECO_METRIC_6813" hidden="1">"c6813"</definedName>
    <definedName name="IQ_ECO_METRIC_6814" hidden="1">"c6814"</definedName>
    <definedName name="IQ_ECO_METRIC_6815" hidden="1">"c6815"</definedName>
    <definedName name="IQ_ECO_METRIC_6816" hidden="1">"c6816"</definedName>
    <definedName name="IQ_ECO_METRIC_6817" hidden="1">"c6817"</definedName>
    <definedName name="IQ_ECO_METRIC_6818" hidden="1">"c6818"</definedName>
    <definedName name="IQ_ECO_METRIC_6819" hidden="1">"c6819"</definedName>
    <definedName name="IQ_ECO_METRIC_6820" hidden="1">"c6820"</definedName>
    <definedName name="IQ_ECO_METRIC_6821" hidden="1">"c6821"</definedName>
    <definedName name="IQ_ECO_METRIC_6822" hidden="1">"c6822"</definedName>
    <definedName name="IQ_ECO_METRIC_6823" hidden="1">"c6823"</definedName>
    <definedName name="IQ_ECO_METRIC_6824" hidden="1">"c6824"</definedName>
    <definedName name="IQ_ECO_METRIC_6825" hidden="1">"c6825"</definedName>
    <definedName name="IQ_ECO_METRIC_6825_UNUSED">"c6825"</definedName>
    <definedName name="IQ_ECO_METRIC_6825_UNUSED_UNUSED_UNUSED" hidden="1">"c6825"</definedName>
    <definedName name="IQ_ECO_METRIC_6826" hidden="1">"c6826"</definedName>
    <definedName name="IQ_ECO_METRIC_6827" hidden="1">"c6827"</definedName>
    <definedName name="IQ_ECO_METRIC_6828" hidden="1">"c6828"</definedName>
    <definedName name="IQ_ECO_METRIC_6829" hidden="1">"c6829"</definedName>
    <definedName name="IQ_ECO_METRIC_6830" hidden="1">"c6830"</definedName>
    <definedName name="IQ_ECO_METRIC_6831" hidden="1">"c6831"</definedName>
    <definedName name="IQ_ECO_METRIC_6832" hidden="1">"c6832"</definedName>
    <definedName name="IQ_ECO_METRIC_6833" hidden="1">"c6833"</definedName>
    <definedName name="IQ_ECO_METRIC_6834" hidden="1">"c6834"</definedName>
    <definedName name="IQ_ECO_METRIC_6835" hidden="1">"c6835"</definedName>
    <definedName name="IQ_ECO_METRIC_6836" hidden="1">"c6836"</definedName>
    <definedName name="IQ_ECO_METRIC_6837" hidden="1">"c6837"</definedName>
    <definedName name="IQ_ECO_METRIC_6838" hidden="1">"c6838"</definedName>
    <definedName name="IQ_ECO_METRIC_6839" hidden="1">"c6839"</definedName>
    <definedName name="IQ_ECO_METRIC_6839_UNUSED">"c6839"</definedName>
    <definedName name="IQ_ECO_METRIC_6839_UNUSED_UNUSED_UNUSED" hidden="1">"c6839"</definedName>
    <definedName name="IQ_ECO_METRIC_6840" hidden="1">"c6840"</definedName>
    <definedName name="IQ_ECO_METRIC_6841" hidden="1">"c6841"</definedName>
    <definedName name="IQ_ECO_METRIC_6842" hidden="1">"c6842"</definedName>
    <definedName name="IQ_ECO_METRIC_6843" hidden="1">"c6843"</definedName>
    <definedName name="IQ_ECO_METRIC_6844" hidden="1">"c6844"</definedName>
    <definedName name="IQ_ECO_METRIC_6845" hidden="1">"c6845"</definedName>
    <definedName name="IQ_ECO_METRIC_6846" hidden="1">"c6846"</definedName>
    <definedName name="IQ_ECO_METRIC_6847" hidden="1">"c6847"</definedName>
    <definedName name="IQ_ECO_METRIC_6848" hidden="1">"c6848"</definedName>
    <definedName name="IQ_ECO_METRIC_6849" hidden="1">"c6849"</definedName>
    <definedName name="IQ_ECO_METRIC_6850" hidden="1">"c6850"</definedName>
    <definedName name="IQ_ECO_METRIC_6851" hidden="1">"c6851"</definedName>
    <definedName name="IQ_ECO_METRIC_6852" hidden="1">"c6852"</definedName>
    <definedName name="IQ_ECO_METRIC_6853" hidden="1">"c6853"</definedName>
    <definedName name="IQ_ECO_METRIC_6854" hidden="1">"c6854"</definedName>
    <definedName name="IQ_ECO_METRIC_6855" hidden="1">"c6855"</definedName>
    <definedName name="IQ_ECO_METRIC_6856" hidden="1">"c6856"</definedName>
    <definedName name="IQ_ECO_METRIC_6857" hidden="1">"c6857"</definedName>
    <definedName name="IQ_ECO_METRIC_6858" hidden="1">"c6858"</definedName>
    <definedName name="IQ_ECO_METRIC_6859" hidden="1">"c6859"</definedName>
    <definedName name="IQ_ECO_METRIC_6860" hidden="1">"c6860"</definedName>
    <definedName name="IQ_ECO_METRIC_6861" hidden="1">"c6861"</definedName>
    <definedName name="IQ_ECO_METRIC_6862" hidden="1">"c6862"</definedName>
    <definedName name="IQ_ECO_METRIC_6863" hidden="1">"c6863"</definedName>
    <definedName name="IQ_ECO_METRIC_6864" hidden="1">"c6864"</definedName>
    <definedName name="IQ_ECO_METRIC_6865" hidden="1">"c6865"</definedName>
    <definedName name="IQ_ECO_METRIC_6866" hidden="1">"c6866"</definedName>
    <definedName name="IQ_ECO_METRIC_6867" hidden="1">"c6867"</definedName>
    <definedName name="IQ_ECO_METRIC_6868" hidden="1">"c6868"</definedName>
    <definedName name="IQ_ECO_METRIC_6869" hidden="1">"c6869"</definedName>
    <definedName name="IQ_ECO_METRIC_6870" hidden="1">"c6870"</definedName>
    <definedName name="IQ_ECO_METRIC_6871" hidden="1">"c6871"</definedName>
    <definedName name="IQ_ECO_METRIC_6872" hidden="1">"c6872"</definedName>
    <definedName name="IQ_ECO_METRIC_6873" hidden="1">"c6873"</definedName>
    <definedName name="IQ_ECO_METRIC_6874" hidden="1">"c6874"</definedName>
    <definedName name="IQ_ECO_METRIC_6875" hidden="1">"c6875"</definedName>
    <definedName name="IQ_ECO_METRIC_6876" hidden="1">"c6876"</definedName>
    <definedName name="IQ_ECO_METRIC_6877" hidden="1">"c6877"</definedName>
    <definedName name="IQ_ECO_METRIC_6878" hidden="1">"c6878"</definedName>
    <definedName name="IQ_ECO_METRIC_6879" hidden="1">"c6879"</definedName>
    <definedName name="IQ_ECO_METRIC_6880" hidden="1">"c6880"</definedName>
    <definedName name="IQ_ECO_METRIC_6881" hidden="1">"c6881"</definedName>
    <definedName name="IQ_ECO_METRIC_6882" hidden="1">"c6882"</definedName>
    <definedName name="IQ_ECO_METRIC_6883" hidden="1">"c6883"</definedName>
    <definedName name="IQ_ECO_METRIC_6884" hidden="1">"c6884"</definedName>
    <definedName name="IQ_ECO_METRIC_6885" hidden="1">"c6885"</definedName>
    <definedName name="IQ_ECO_METRIC_6886" hidden="1">"c6886"</definedName>
    <definedName name="IQ_ECO_METRIC_6887" hidden="1">"c6887"</definedName>
    <definedName name="IQ_ECO_METRIC_6888" hidden="1">"c6888"</definedName>
    <definedName name="IQ_ECO_METRIC_6889" hidden="1">"c6889"</definedName>
    <definedName name="IQ_ECO_METRIC_6890" hidden="1">"c6890"</definedName>
    <definedName name="IQ_ECO_METRIC_6891" hidden="1">"c6891"</definedName>
    <definedName name="IQ_ECO_METRIC_6892" hidden="1">"c6892"</definedName>
    <definedName name="IQ_ECO_METRIC_6893" hidden="1">"c6893"</definedName>
    <definedName name="IQ_ECO_METRIC_6894" hidden="1">"c6894"</definedName>
    <definedName name="IQ_ECO_METRIC_6895" hidden="1">"c6895"</definedName>
    <definedName name="IQ_ECO_METRIC_6896" hidden="1">"c6896"</definedName>
    <definedName name="IQ_ECO_METRIC_6896_UNUSED">"c6896"</definedName>
    <definedName name="IQ_ECO_METRIC_6896_UNUSED_UNUSED_UNUSED" hidden="1">"c6896"</definedName>
    <definedName name="IQ_ECO_METRIC_6897" hidden="1">"c6897"</definedName>
    <definedName name="IQ_ECO_METRIC_6897_UNUSED">"c6897"</definedName>
    <definedName name="IQ_ECO_METRIC_6897_UNUSED_UNUSED_UNUSED" hidden="1">"c6897"</definedName>
    <definedName name="IQ_ECO_METRIC_6899" hidden="1">"c6899"</definedName>
    <definedName name="IQ_ECO_METRIC_6900" hidden="1">"c6900"</definedName>
    <definedName name="IQ_ECO_METRIC_6901" hidden="1">"c6901"</definedName>
    <definedName name="IQ_ECO_METRIC_6902" hidden="1">"c6902"</definedName>
    <definedName name="IQ_ECO_METRIC_6903" hidden="1">"c6903"</definedName>
    <definedName name="IQ_ECO_METRIC_6904" hidden="1">"c6904"</definedName>
    <definedName name="IQ_ECO_METRIC_6905" hidden="1">"c6905"</definedName>
    <definedName name="IQ_ECO_METRIC_6906" hidden="1">"c6906"</definedName>
    <definedName name="IQ_ECO_METRIC_6907" hidden="1">"c6907"</definedName>
    <definedName name="IQ_ECO_METRIC_6908" hidden="1">"c6908"</definedName>
    <definedName name="IQ_ECO_METRIC_6909" hidden="1">"c6909"</definedName>
    <definedName name="IQ_ECO_METRIC_6910" hidden="1">"c6910"</definedName>
    <definedName name="IQ_ECO_METRIC_6911" hidden="1">"c6911"</definedName>
    <definedName name="IQ_ECO_METRIC_6912" hidden="1">"c6912"</definedName>
    <definedName name="IQ_ECO_METRIC_6913" hidden="1">"c6913"</definedName>
    <definedName name="IQ_ECO_METRIC_6914" hidden="1">"c6914"</definedName>
    <definedName name="IQ_ECO_METRIC_6915" hidden="1">"c6915"</definedName>
    <definedName name="IQ_ECO_METRIC_6916" hidden="1">"c6916"</definedName>
    <definedName name="IQ_ECO_METRIC_6917" hidden="1">"c6917"</definedName>
    <definedName name="IQ_ECO_METRIC_6918" hidden="1">"c6918"</definedName>
    <definedName name="IQ_ECO_METRIC_6919" hidden="1">"c6919"</definedName>
    <definedName name="IQ_ECO_METRIC_6920" hidden="1">"c6920"</definedName>
    <definedName name="IQ_ECO_METRIC_6921" hidden="1">"c6921"</definedName>
    <definedName name="IQ_ECO_METRIC_6922" hidden="1">"c6922"</definedName>
    <definedName name="IQ_ECO_METRIC_6923" hidden="1">"c6923"</definedName>
    <definedName name="IQ_ECO_METRIC_6924" hidden="1">"c6924"</definedName>
    <definedName name="IQ_ECO_METRIC_6925" hidden="1">"c6925"</definedName>
    <definedName name="IQ_ECO_METRIC_6926" hidden="1">"c6926"</definedName>
    <definedName name="IQ_ECO_METRIC_6927">"c6927"</definedName>
    <definedName name="IQ_ECO_METRIC_6928" hidden="1">"c6928"</definedName>
    <definedName name="IQ_ECO_METRIC_6929" hidden="1">"c6929"</definedName>
    <definedName name="IQ_ECO_METRIC_6930" hidden="1">"c6930"</definedName>
    <definedName name="IQ_ECO_METRIC_6931" hidden="1">"c6931"</definedName>
    <definedName name="IQ_ECO_METRIC_6932" hidden="1">"c6932"</definedName>
    <definedName name="IQ_ECO_METRIC_6933" hidden="1">"c6933"</definedName>
    <definedName name="IQ_ECO_METRIC_6934" hidden="1">"c6934"</definedName>
    <definedName name="IQ_ECO_METRIC_6935" hidden="1">"c6935"</definedName>
    <definedName name="IQ_ECO_METRIC_6936" hidden="1">"c6936"</definedName>
    <definedName name="IQ_ECO_METRIC_6937" hidden="1">"c6937"</definedName>
    <definedName name="IQ_ECO_METRIC_6938" hidden="1">"c6938"</definedName>
    <definedName name="IQ_ECO_METRIC_6939" hidden="1">"c6939"</definedName>
    <definedName name="IQ_ECO_METRIC_6940" hidden="1">"c6940"</definedName>
    <definedName name="IQ_ECO_METRIC_6941" hidden="1">"c6941"</definedName>
    <definedName name="IQ_ECO_METRIC_6942" hidden="1">"c6942"</definedName>
    <definedName name="IQ_ECO_METRIC_6943" hidden="1">"c6943"</definedName>
    <definedName name="IQ_ECO_METRIC_6944" hidden="1">"c6944"</definedName>
    <definedName name="IQ_ECO_METRIC_6945" hidden="1">"c6945"</definedName>
    <definedName name="IQ_ECO_METRIC_6946" hidden="1">"c6946"</definedName>
    <definedName name="IQ_ECO_METRIC_6947" hidden="1">"c6947"</definedName>
    <definedName name="IQ_ECO_METRIC_6948" hidden="1">"c6948"</definedName>
    <definedName name="IQ_ECO_METRIC_6949" hidden="1">"c6949"</definedName>
    <definedName name="IQ_ECO_METRIC_6950" hidden="1">"c6950"</definedName>
    <definedName name="IQ_ECO_METRIC_6951" hidden="1">"c6951"</definedName>
    <definedName name="IQ_ECO_METRIC_6952" hidden="1">"c6952"</definedName>
    <definedName name="IQ_ECO_METRIC_6953" hidden="1">"c6953"</definedName>
    <definedName name="IQ_ECO_METRIC_6954" hidden="1">"c6954"</definedName>
    <definedName name="IQ_ECO_METRIC_6955" hidden="1">"c6955"</definedName>
    <definedName name="IQ_ECO_METRIC_6956" hidden="1">"c6956"</definedName>
    <definedName name="IQ_ECO_METRIC_6957" hidden="1">"c6957"</definedName>
    <definedName name="IQ_ECO_METRIC_6958" hidden="1">"c6958"</definedName>
    <definedName name="IQ_ECO_METRIC_6959" hidden="1">"c6959"</definedName>
    <definedName name="IQ_ECO_METRIC_6960" hidden="1">"c6960"</definedName>
    <definedName name="IQ_ECO_METRIC_6962" hidden="1">"c6962"</definedName>
    <definedName name="IQ_ECO_METRIC_6963" hidden="1">"c6963"</definedName>
    <definedName name="IQ_ECO_METRIC_6964" hidden="1">"c6964"</definedName>
    <definedName name="IQ_ECO_METRIC_6965" hidden="1">"c6965"</definedName>
    <definedName name="IQ_ECO_METRIC_6966" hidden="1">"c6966"</definedName>
    <definedName name="IQ_ECO_METRIC_6967" hidden="1">"c6967"</definedName>
    <definedName name="IQ_ECO_METRIC_6968" hidden="1">"c6968"</definedName>
    <definedName name="IQ_ECO_METRIC_6969" hidden="1">"c6969"</definedName>
    <definedName name="IQ_ECO_METRIC_6970" hidden="1">"c6970"</definedName>
    <definedName name="IQ_ECO_METRIC_6971" hidden="1">"c6971"</definedName>
    <definedName name="IQ_ECO_METRIC_6972" hidden="1">"c6972"</definedName>
    <definedName name="IQ_ECO_METRIC_6973" hidden="1">"c6973"</definedName>
    <definedName name="IQ_ECO_METRIC_6974" hidden="1">"c6974"</definedName>
    <definedName name="IQ_ECO_METRIC_6975" hidden="1">"c6975"</definedName>
    <definedName name="IQ_ECO_METRIC_6976" hidden="1">"c6976"</definedName>
    <definedName name="IQ_ECO_METRIC_6977" hidden="1">"c6977"</definedName>
    <definedName name="IQ_ECO_METRIC_6978" hidden="1">"c6978"</definedName>
    <definedName name="IQ_ECO_METRIC_6979" hidden="1">"c6979"</definedName>
    <definedName name="IQ_ECO_METRIC_6980" hidden="1">"c6980"</definedName>
    <definedName name="IQ_ECO_METRIC_6981" hidden="1">"c6981"</definedName>
    <definedName name="IQ_ECO_METRIC_6982" hidden="1">"c6982"</definedName>
    <definedName name="IQ_ECO_METRIC_6983" hidden="1">"c6983"</definedName>
    <definedName name="IQ_ECO_METRIC_6984" hidden="1">"c6984"</definedName>
    <definedName name="IQ_ECO_METRIC_6985" hidden="1">"c6985"</definedName>
    <definedName name="IQ_ECO_METRIC_6986" hidden="1">"c6986"</definedName>
    <definedName name="IQ_ECO_METRIC_6987" hidden="1">"c6987"</definedName>
    <definedName name="IQ_ECO_METRIC_6988" hidden="1">"c6988"</definedName>
    <definedName name="IQ_ECO_METRIC_6988_UNUSED">"c6988"</definedName>
    <definedName name="IQ_ECO_METRIC_6988_UNUSED_UNUSED_UNUSED" hidden="1">"c6988"</definedName>
    <definedName name="IQ_ECO_METRIC_6989" hidden="1">"c6989"</definedName>
    <definedName name="IQ_ECO_METRIC_6990" hidden="1">"c6990"</definedName>
    <definedName name="IQ_ECO_METRIC_6991" hidden="1">"c6991"</definedName>
    <definedName name="IQ_ECO_METRIC_6992" hidden="1">"c6992"</definedName>
    <definedName name="IQ_ECO_METRIC_6993" hidden="1">"c6993"</definedName>
    <definedName name="IQ_ECO_METRIC_6994" hidden="1">"c6994"</definedName>
    <definedName name="IQ_ECO_METRIC_6995" hidden="1">"c6995"</definedName>
    <definedName name="IQ_ECO_METRIC_6996" hidden="1">"c6996"</definedName>
    <definedName name="IQ_ECO_METRIC_6997" hidden="1">"c6997"</definedName>
    <definedName name="IQ_ECO_METRIC_6998" hidden="1">"c6998"</definedName>
    <definedName name="IQ_ECO_METRIC_7000" hidden="1">"c7000"</definedName>
    <definedName name="IQ_ECO_METRIC_7001" hidden="1">"c7001"</definedName>
    <definedName name="IQ_ECO_METRIC_7002" hidden="1">"c7002"</definedName>
    <definedName name="IQ_ECO_METRIC_7003" hidden="1">"c7003"</definedName>
    <definedName name="IQ_ECO_METRIC_7004" hidden="1">"c7004"</definedName>
    <definedName name="IQ_ECO_METRIC_7005" hidden="1">"c7005"</definedName>
    <definedName name="IQ_ECO_METRIC_7006" hidden="1">"c7006"</definedName>
    <definedName name="IQ_ECO_METRIC_7007" hidden="1">"c7007"</definedName>
    <definedName name="IQ_ECO_METRIC_7008" hidden="1">"c7008"</definedName>
    <definedName name="IQ_ECO_METRIC_7009" hidden="1">"c7009"</definedName>
    <definedName name="IQ_ECO_METRIC_7010" hidden="1">"c7010"</definedName>
    <definedName name="IQ_ECO_METRIC_7011" hidden="1">"c7011"</definedName>
    <definedName name="IQ_ECO_METRIC_7012" hidden="1">"c7012"</definedName>
    <definedName name="IQ_ECO_METRIC_7013" hidden="1">"c7013"</definedName>
    <definedName name="IQ_ECO_METRIC_7015" hidden="1">"c7015"</definedName>
    <definedName name="IQ_ECO_METRIC_7016" hidden="1">"c7016"</definedName>
    <definedName name="IQ_ECO_METRIC_7017" hidden="1">"c7017"</definedName>
    <definedName name="IQ_ECO_METRIC_7018" hidden="1">"c7018"</definedName>
    <definedName name="IQ_ECO_METRIC_7019" hidden="1">"c7019"</definedName>
    <definedName name="IQ_ECO_METRIC_7020" hidden="1">"c7020"</definedName>
    <definedName name="IQ_ECO_METRIC_7021" hidden="1">"c7021"</definedName>
    <definedName name="IQ_ECO_METRIC_7023" hidden="1">"c7023"</definedName>
    <definedName name="IQ_ECO_METRIC_7024" hidden="1">"c7024"</definedName>
    <definedName name="IQ_ECO_METRIC_7025" hidden="1">"c7025"</definedName>
    <definedName name="IQ_ECO_METRIC_7026" hidden="1">"c7026"</definedName>
    <definedName name="IQ_ECO_METRIC_7027" hidden="1">"c7027"</definedName>
    <definedName name="IQ_ECO_METRIC_7028" hidden="1">"c7028"</definedName>
    <definedName name="IQ_ECO_METRIC_7029" hidden="1">"c7029"</definedName>
    <definedName name="IQ_ECO_METRIC_7030" hidden="1">"c7030"</definedName>
    <definedName name="IQ_ECO_METRIC_7031" hidden="1">"c7031"</definedName>
    <definedName name="IQ_ECO_METRIC_7032" hidden="1">"c7032"</definedName>
    <definedName name="IQ_ECO_METRIC_7033" hidden="1">"c7033"</definedName>
    <definedName name="IQ_ECO_METRIC_7034" hidden="1">"c7034"</definedName>
    <definedName name="IQ_ECO_METRIC_7035" hidden="1">"c7035"</definedName>
    <definedName name="IQ_ECO_METRIC_7036" hidden="1">"c7036"</definedName>
    <definedName name="IQ_ECO_METRIC_7037" hidden="1">"c7037"</definedName>
    <definedName name="IQ_ECO_METRIC_7038" hidden="1">"c7038"</definedName>
    <definedName name="IQ_ECO_METRIC_7039" hidden="1">"c7039"</definedName>
    <definedName name="IQ_ECO_METRIC_7040" hidden="1">"c7040"</definedName>
    <definedName name="IQ_ECO_METRIC_7041" hidden="1">"c7041"</definedName>
    <definedName name="IQ_ECO_METRIC_7042" hidden="1">"c7042"</definedName>
    <definedName name="IQ_ECO_METRIC_7043" hidden="1">"c7043"</definedName>
    <definedName name="IQ_ECO_METRIC_7044" hidden="1">"c7044"</definedName>
    <definedName name="IQ_ECO_METRIC_7045" hidden="1">"c7045"</definedName>
    <definedName name="IQ_ECO_METRIC_7045_UNUSED">"c7045"</definedName>
    <definedName name="IQ_ECO_METRIC_7045_UNUSED_UNUSED_UNUSED" hidden="1">"c7045"</definedName>
    <definedName name="IQ_ECO_METRIC_7046" hidden="1">"c7046"</definedName>
    <definedName name="IQ_ECO_METRIC_7047" hidden="1">"c7047"</definedName>
    <definedName name="IQ_ECO_METRIC_7048" hidden="1">"c7048"</definedName>
    <definedName name="IQ_ECO_METRIC_7049" hidden="1">"c7049"</definedName>
    <definedName name="IQ_ECO_METRIC_7050" hidden="1">"c7050"</definedName>
    <definedName name="IQ_ECO_METRIC_7051" hidden="1">"c7051"</definedName>
    <definedName name="IQ_ECO_METRIC_7052" hidden="1">"c7052"</definedName>
    <definedName name="IQ_ECO_METRIC_7053" hidden="1">"c7053"</definedName>
    <definedName name="IQ_ECO_METRIC_7054" hidden="1">"c7054"</definedName>
    <definedName name="IQ_ECO_METRIC_7055" hidden="1">"c7055"</definedName>
    <definedName name="IQ_ECO_METRIC_7056" hidden="1">"c7056"</definedName>
    <definedName name="IQ_ECO_METRIC_7057" hidden="1">"c7057"</definedName>
    <definedName name="IQ_ECO_METRIC_7058" hidden="1">"c7058"</definedName>
    <definedName name="IQ_ECO_METRIC_7059" hidden="1">"c7059"</definedName>
    <definedName name="IQ_ECO_METRIC_7059_UNUSED">"c7059"</definedName>
    <definedName name="IQ_ECO_METRIC_7059_UNUSED_UNUSED_UNUSED" hidden="1">"c7059"</definedName>
    <definedName name="IQ_ECO_METRIC_7060" hidden="1">"c7060"</definedName>
    <definedName name="IQ_ECO_METRIC_7061" hidden="1">"c7061"</definedName>
    <definedName name="IQ_ECO_METRIC_7062" hidden="1">"c7062"</definedName>
    <definedName name="IQ_ECO_METRIC_7063" hidden="1">"c7063"</definedName>
    <definedName name="IQ_ECO_METRIC_7064" hidden="1">"c7064"</definedName>
    <definedName name="IQ_ECO_METRIC_7065" hidden="1">"c7065"</definedName>
    <definedName name="IQ_ECO_METRIC_7066" hidden="1">"c7066"</definedName>
    <definedName name="IQ_ECO_METRIC_7067" hidden="1">"c7067"</definedName>
    <definedName name="IQ_ECO_METRIC_7068" hidden="1">"c7068"</definedName>
    <definedName name="IQ_ECO_METRIC_7069" hidden="1">"c7069"</definedName>
    <definedName name="IQ_ECO_METRIC_7070" hidden="1">"c7070"</definedName>
    <definedName name="IQ_ECO_METRIC_7071" hidden="1">"c7071"</definedName>
    <definedName name="IQ_ECO_METRIC_7072" hidden="1">"c7072"</definedName>
    <definedName name="IQ_ECO_METRIC_7073" hidden="1">"c7073"</definedName>
    <definedName name="IQ_ECO_METRIC_7074" hidden="1">"c7074"</definedName>
    <definedName name="IQ_ECO_METRIC_7075" hidden="1">"c7075"</definedName>
    <definedName name="IQ_ECO_METRIC_7076" hidden="1">"c7076"</definedName>
    <definedName name="IQ_ECO_METRIC_7077" hidden="1">"c7077"</definedName>
    <definedName name="IQ_ECO_METRIC_7078" hidden="1">"c7078"</definedName>
    <definedName name="IQ_ECO_METRIC_7079" hidden="1">"c7079"</definedName>
    <definedName name="IQ_ECO_METRIC_7080" hidden="1">"c7080"</definedName>
    <definedName name="IQ_ECO_METRIC_7081" hidden="1">"c7081"</definedName>
    <definedName name="IQ_ECO_METRIC_7082" hidden="1">"c7082"</definedName>
    <definedName name="IQ_ECO_METRIC_7083" hidden="1">"c7083"</definedName>
    <definedName name="IQ_ECO_METRIC_7084" hidden="1">"c7084"</definedName>
    <definedName name="IQ_ECO_METRIC_7085" hidden="1">"c7085"</definedName>
    <definedName name="IQ_ECO_METRIC_7086" hidden="1">"c7086"</definedName>
    <definedName name="IQ_ECO_METRIC_7087" hidden="1">"c7087"</definedName>
    <definedName name="IQ_ECO_METRIC_7088" hidden="1">"c7088"</definedName>
    <definedName name="IQ_ECO_METRIC_7089" hidden="1">"c7089"</definedName>
    <definedName name="IQ_ECO_METRIC_7090" hidden="1">"c7090"</definedName>
    <definedName name="IQ_ECO_METRIC_7091" hidden="1">"c7091"</definedName>
    <definedName name="IQ_ECO_METRIC_7092" hidden="1">"c7092"</definedName>
    <definedName name="IQ_ECO_METRIC_7093" hidden="1">"c7093"</definedName>
    <definedName name="IQ_ECO_METRIC_7094" hidden="1">"c7094"</definedName>
    <definedName name="IQ_ECO_METRIC_7095" hidden="1">"c7095"</definedName>
    <definedName name="IQ_ECO_METRIC_7096" hidden="1">"c7096"</definedName>
    <definedName name="IQ_ECO_METRIC_7097" hidden="1">"c7097"</definedName>
    <definedName name="IQ_ECO_METRIC_7098" hidden="1">"c7098"</definedName>
    <definedName name="IQ_ECO_METRIC_7099" hidden="1">"c7099"</definedName>
    <definedName name="IQ_ECO_METRIC_7100" hidden="1">"c7100"</definedName>
    <definedName name="IQ_ECO_METRIC_7101" hidden="1">"c7101"</definedName>
    <definedName name="IQ_ECO_METRIC_7102" hidden="1">"c7102"</definedName>
    <definedName name="IQ_ECO_METRIC_7103" hidden="1">"c7103"</definedName>
    <definedName name="IQ_ECO_METRIC_7104" hidden="1">"c7104"</definedName>
    <definedName name="IQ_ECO_METRIC_7105" hidden="1">"c7105"</definedName>
    <definedName name="IQ_ECO_METRIC_7106" hidden="1">"c7106"</definedName>
    <definedName name="IQ_ECO_METRIC_7107" hidden="1">"c7107"</definedName>
    <definedName name="IQ_ECO_METRIC_7108" hidden="1">"c7108"</definedName>
    <definedName name="IQ_ECO_METRIC_7109" hidden="1">"c7109"</definedName>
    <definedName name="IQ_ECO_METRIC_7110" hidden="1">"c7110"</definedName>
    <definedName name="IQ_ECO_METRIC_7111" hidden="1">"c7111"</definedName>
    <definedName name="IQ_ECO_METRIC_7112" hidden="1">"c7112"</definedName>
    <definedName name="IQ_ECO_METRIC_7113" hidden="1">"c7113"</definedName>
    <definedName name="IQ_ECO_METRIC_7114" hidden="1">"c7114"</definedName>
    <definedName name="IQ_ECO_METRIC_7115" hidden="1">"c7115"</definedName>
    <definedName name="IQ_ECO_METRIC_7116" hidden="1">"c7116"</definedName>
    <definedName name="IQ_ECO_METRIC_7116_UNUSED">"c7116"</definedName>
    <definedName name="IQ_ECO_METRIC_7116_UNUSED_UNUSED_UNUSED" hidden="1">"c7116"</definedName>
    <definedName name="IQ_ECO_METRIC_7117" hidden="1">"c7117"</definedName>
    <definedName name="IQ_ECO_METRIC_7117_UNUSED">"c7117"</definedName>
    <definedName name="IQ_ECO_METRIC_7117_UNUSED_UNUSED_UNUSED" hidden="1">"c7117"</definedName>
    <definedName name="IQ_ECO_METRIC_7119" hidden="1">"c7119"</definedName>
    <definedName name="IQ_ECO_METRIC_7120" hidden="1">"c7120"</definedName>
    <definedName name="IQ_ECO_METRIC_7121" hidden="1">"c7121"</definedName>
    <definedName name="IQ_ECO_METRIC_7122" hidden="1">"c7122"</definedName>
    <definedName name="IQ_ECO_METRIC_7123" hidden="1">"c7123"</definedName>
    <definedName name="IQ_ECO_METRIC_7124" hidden="1">"c7124"</definedName>
    <definedName name="IQ_ECO_METRIC_7125" hidden="1">"c7125"</definedName>
    <definedName name="IQ_ECO_METRIC_7126" hidden="1">"c7126"</definedName>
    <definedName name="IQ_ECO_METRIC_7127" hidden="1">"c7127"</definedName>
    <definedName name="IQ_ECO_METRIC_7128" hidden="1">"c7128"</definedName>
    <definedName name="IQ_ECO_METRIC_7129" hidden="1">"c7129"</definedName>
    <definedName name="IQ_ECO_METRIC_7130" hidden="1">"c7130"</definedName>
    <definedName name="IQ_ECO_METRIC_7131" hidden="1">"c7131"</definedName>
    <definedName name="IQ_ECO_METRIC_7132" hidden="1">"c7132"</definedName>
    <definedName name="IQ_ECO_METRIC_7133" hidden="1">"c7133"</definedName>
    <definedName name="IQ_ECO_METRIC_7134" hidden="1">"c7134"</definedName>
    <definedName name="IQ_ECO_METRIC_7135" hidden="1">"c7135"</definedName>
    <definedName name="IQ_ECO_METRIC_7136" hidden="1">"c7136"</definedName>
    <definedName name="IQ_ECO_METRIC_7137" hidden="1">"c7137"</definedName>
    <definedName name="IQ_ECO_METRIC_7138" hidden="1">"c7138"</definedName>
    <definedName name="IQ_ECO_METRIC_7139" hidden="1">"c7139"</definedName>
    <definedName name="IQ_ECO_METRIC_7140" hidden="1">"c7140"</definedName>
    <definedName name="IQ_ECO_METRIC_7141" hidden="1">"c7141"</definedName>
    <definedName name="IQ_ECO_METRIC_7142" hidden="1">"c7142"</definedName>
    <definedName name="IQ_ECO_METRIC_7143" hidden="1">"c7143"</definedName>
    <definedName name="IQ_ECO_METRIC_7144" hidden="1">"c7144"</definedName>
    <definedName name="IQ_ECO_METRIC_7145" hidden="1">"c7145"</definedName>
    <definedName name="IQ_ECO_METRIC_7146" hidden="1">"c7146"</definedName>
    <definedName name="IQ_ECO_METRIC_7147">"c7147"</definedName>
    <definedName name="IQ_ECO_METRIC_7148" hidden="1">"c7148"</definedName>
    <definedName name="IQ_ECO_METRIC_7149" hidden="1">"c7149"</definedName>
    <definedName name="IQ_ECO_METRIC_7150" hidden="1">"c7150"</definedName>
    <definedName name="IQ_ECO_METRIC_7151" hidden="1">"c7151"</definedName>
    <definedName name="IQ_ECO_METRIC_7152" hidden="1">"c7152"</definedName>
    <definedName name="IQ_ECO_METRIC_7153" hidden="1">"c7153"</definedName>
    <definedName name="IQ_ECO_METRIC_7154" hidden="1">"c7154"</definedName>
    <definedName name="IQ_ECO_METRIC_7155" hidden="1">"c7155"</definedName>
    <definedName name="IQ_ECO_METRIC_7156" hidden="1">"c7156"</definedName>
    <definedName name="IQ_ECO_METRIC_7157" hidden="1">"c7157"</definedName>
    <definedName name="IQ_ECO_METRIC_7158" hidden="1">"c7158"</definedName>
    <definedName name="IQ_ECO_METRIC_7159" hidden="1">"c7159"</definedName>
    <definedName name="IQ_ECO_METRIC_7160" hidden="1">"c7160"</definedName>
    <definedName name="IQ_ECO_METRIC_7161" hidden="1">"c7161"</definedName>
    <definedName name="IQ_ECO_METRIC_7162" hidden="1">"c7162"</definedName>
    <definedName name="IQ_ECO_METRIC_7163" hidden="1">"c7163"</definedName>
    <definedName name="IQ_ECO_METRIC_7164" hidden="1">"c7164"</definedName>
    <definedName name="IQ_ECO_METRIC_7165" hidden="1">"c7165"</definedName>
    <definedName name="IQ_ECO_METRIC_7166" hidden="1">"c7166"</definedName>
    <definedName name="IQ_ECO_METRIC_7167" hidden="1">"c7167"</definedName>
    <definedName name="IQ_ECO_METRIC_7168" hidden="1">"c7168"</definedName>
    <definedName name="IQ_ECO_METRIC_7169" hidden="1">"c7169"</definedName>
    <definedName name="IQ_ECO_METRIC_7170" hidden="1">"c7170"</definedName>
    <definedName name="IQ_ECO_METRIC_7171" hidden="1">"c7171"</definedName>
    <definedName name="IQ_ECO_METRIC_7172" hidden="1">"c7172"</definedName>
    <definedName name="IQ_ECO_METRIC_7173" hidden="1">"c7173"</definedName>
    <definedName name="IQ_ECO_METRIC_7174" hidden="1">"c7174"</definedName>
    <definedName name="IQ_ECO_METRIC_7175" hidden="1">"c7175"</definedName>
    <definedName name="IQ_ECO_METRIC_7176" hidden="1">"c7176"</definedName>
    <definedName name="IQ_ECO_METRIC_7177" hidden="1">"c7177"</definedName>
    <definedName name="IQ_ECO_METRIC_7178" hidden="1">"c7178"</definedName>
    <definedName name="IQ_ECO_METRIC_7179" hidden="1">"c7179"</definedName>
    <definedName name="IQ_ECO_METRIC_7180" hidden="1">"c7180"</definedName>
    <definedName name="IQ_ECO_METRIC_7182" hidden="1">"c7182"</definedName>
    <definedName name="IQ_ECO_METRIC_7183" hidden="1">"c7183"</definedName>
    <definedName name="IQ_ECO_METRIC_7184" hidden="1">"c7184"</definedName>
    <definedName name="IQ_ECO_METRIC_7185" hidden="1">"c7185"</definedName>
    <definedName name="IQ_ECO_METRIC_7186" hidden="1">"c7186"</definedName>
    <definedName name="IQ_ECO_METRIC_7187" hidden="1">"c7187"</definedName>
    <definedName name="IQ_ECO_METRIC_7188" hidden="1">"c7188"</definedName>
    <definedName name="IQ_ECO_METRIC_7189" hidden="1">"c7189"</definedName>
    <definedName name="IQ_ECO_METRIC_7190" hidden="1">"c7190"</definedName>
    <definedName name="IQ_ECO_METRIC_7191" hidden="1">"c7191"</definedName>
    <definedName name="IQ_ECO_METRIC_7192" hidden="1">"c7192"</definedName>
    <definedName name="IQ_ECO_METRIC_7193" hidden="1">"c7193"</definedName>
    <definedName name="IQ_ECO_METRIC_7194" hidden="1">"c7194"</definedName>
    <definedName name="IQ_ECO_METRIC_7195" hidden="1">"c7195"</definedName>
    <definedName name="IQ_ECO_METRIC_7196" hidden="1">"c7196"</definedName>
    <definedName name="IQ_ECO_METRIC_7197" hidden="1">"c7197"</definedName>
    <definedName name="IQ_ECO_METRIC_7198" hidden="1">"c7198"</definedName>
    <definedName name="IQ_ECO_METRIC_7199" hidden="1">"c7199"</definedName>
    <definedName name="IQ_ECO_METRIC_7200" hidden="1">"c7200"</definedName>
    <definedName name="IQ_ECO_METRIC_7201" hidden="1">"c7201"</definedName>
    <definedName name="IQ_ECO_METRIC_7202" hidden="1">"c7202"</definedName>
    <definedName name="IQ_ECO_METRIC_7203" hidden="1">"c7203"</definedName>
    <definedName name="IQ_ECO_METRIC_7204" hidden="1">"c7204"</definedName>
    <definedName name="IQ_ECO_METRIC_7205" hidden="1">"c7205"</definedName>
    <definedName name="IQ_ECO_METRIC_7206" hidden="1">"c7206"</definedName>
    <definedName name="IQ_ECO_METRIC_7207" hidden="1">"c7207"</definedName>
    <definedName name="IQ_ECO_METRIC_7208" hidden="1">"c7208"</definedName>
    <definedName name="IQ_ECO_METRIC_7208_UNUSED">"c7208"</definedName>
    <definedName name="IQ_ECO_METRIC_7208_UNUSED_UNUSED_UNUSED" hidden="1">"c7208"</definedName>
    <definedName name="IQ_ECO_METRIC_7209" hidden="1">"c7209"</definedName>
    <definedName name="IQ_ECO_METRIC_7210" hidden="1">"c7210"</definedName>
    <definedName name="IQ_ECO_METRIC_7211" hidden="1">"c7211"</definedName>
    <definedName name="IQ_ECO_METRIC_7212" hidden="1">"c7212"</definedName>
    <definedName name="IQ_ECO_METRIC_7213" hidden="1">"c7213"</definedName>
    <definedName name="IQ_ECO_METRIC_7214" hidden="1">"c7214"</definedName>
    <definedName name="IQ_ECO_METRIC_7215" hidden="1">"c7215"</definedName>
    <definedName name="IQ_ECO_METRIC_7216" hidden="1">"c7216"</definedName>
    <definedName name="IQ_ECO_METRIC_7217" hidden="1">"c7217"</definedName>
    <definedName name="IQ_ECO_METRIC_7218" hidden="1">"c7218"</definedName>
    <definedName name="IQ_ECO_METRIC_7220" hidden="1">"c7220"</definedName>
    <definedName name="IQ_ECO_METRIC_7221" hidden="1">"c7221"</definedName>
    <definedName name="IQ_ECO_METRIC_7222" hidden="1">"c7222"</definedName>
    <definedName name="IQ_ECO_METRIC_7223" hidden="1">"c7223"</definedName>
    <definedName name="IQ_ECO_METRIC_7224" hidden="1">"c7224"</definedName>
    <definedName name="IQ_ECO_METRIC_7225" hidden="1">"c7225"</definedName>
    <definedName name="IQ_ECO_METRIC_7226" hidden="1">"c7226"</definedName>
    <definedName name="IQ_ECO_METRIC_7227" hidden="1">"c7227"</definedName>
    <definedName name="IQ_ECO_METRIC_7228" hidden="1">"c7228"</definedName>
    <definedName name="IQ_ECO_METRIC_7229" hidden="1">"c7229"</definedName>
    <definedName name="IQ_ECO_METRIC_7230" hidden="1">"c7230"</definedName>
    <definedName name="IQ_ECO_METRIC_7231" hidden="1">"c7231"</definedName>
    <definedName name="IQ_ECO_METRIC_7232" hidden="1">"c7232"</definedName>
    <definedName name="IQ_ECO_METRIC_7233" hidden="1">"c7233"</definedName>
    <definedName name="IQ_ECO_METRIC_7235" hidden="1">"c7235"</definedName>
    <definedName name="IQ_ECO_METRIC_7236" hidden="1">"c7236"</definedName>
    <definedName name="IQ_ECO_METRIC_7237" hidden="1">"c7237"</definedName>
    <definedName name="IQ_ECO_METRIC_7238" hidden="1">"c7238"</definedName>
    <definedName name="IQ_ECO_METRIC_7239" hidden="1">"c7239"</definedName>
    <definedName name="IQ_ECO_METRIC_7240" hidden="1">"c7240"</definedName>
    <definedName name="IQ_ECO_METRIC_7241" hidden="1">"c7241"</definedName>
    <definedName name="IQ_ECO_METRIC_7243" hidden="1">"c7243"</definedName>
    <definedName name="IQ_ECO_METRIC_7244" hidden="1">"c7244"</definedName>
    <definedName name="IQ_ECO_METRIC_7245" hidden="1">"c7245"</definedName>
    <definedName name="IQ_ECO_METRIC_7246" hidden="1">"c7246"</definedName>
    <definedName name="IQ_ECO_METRIC_7247" hidden="1">"c7247"</definedName>
    <definedName name="IQ_ECO_METRIC_7248" hidden="1">"c7248"</definedName>
    <definedName name="IQ_ECO_METRIC_7249" hidden="1">"c7249"</definedName>
    <definedName name="IQ_ECO_METRIC_7250" hidden="1">"c7250"</definedName>
    <definedName name="IQ_ECO_METRIC_7251" hidden="1">"c7251"</definedName>
    <definedName name="IQ_ECO_METRIC_7252" hidden="1">"c7252"</definedName>
    <definedName name="IQ_ECO_METRIC_7253" hidden="1">"c7253"</definedName>
    <definedName name="IQ_ECO_METRIC_7254" hidden="1">"c7254"</definedName>
    <definedName name="IQ_ECO_METRIC_7255" hidden="1">"c7255"</definedName>
    <definedName name="IQ_ECO_METRIC_7256" hidden="1">"c7256"</definedName>
    <definedName name="IQ_ECO_METRIC_7257" hidden="1">"c7257"</definedName>
    <definedName name="IQ_ECO_METRIC_7258" hidden="1">"c7258"</definedName>
    <definedName name="IQ_ECO_METRIC_7259" hidden="1">"c7259"</definedName>
    <definedName name="IQ_ECO_METRIC_7260" hidden="1">"c7260"</definedName>
    <definedName name="IQ_ECO_METRIC_7261" hidden="1">"c7261"</definedName>
    <definedName name="IQ_ECO_METRIC_7262" hidden="1">"c7262"</definedName>
    <definedName name="IQ_ECO_METRIC_7263" hidden="1">"c7263"</definedName>
    <definedName name="IQ_ECO_METRIC_7264" hidden="1">"c7264"</definedName>
    <definedName name="IQ_ECO_METRIC_7265" hidden="1">"c7265"</definedName>
    <definedName name="IQ_ECO_METRIC_7265_UNUSED">"c7265"</definedName>
    <definedName name="IQ_ECO_METRIC_7265_UNUSED_UNUSED_UNUSED" hidden="1">"c7265"</definedName>
    <definedName name="IQ_ECO_METRIC_7266" hidden="1">"c7266"</definedName>
    <definedName name="IQ_ECO_METRIC_7267" hidden="1">"c7267"</definedName>
    <definedName name="IQ_ECO_METRIC_7268" hidden="1">"c7268"</definedName>
    <definedName name="IQ_ECO_METRIC_7269" hidden="1">"c7269"</definedName>
    <definedName name="IQ_ECO_METRIC_7270" hidden="1">"c7270"</definedName>
    <definedName name="IQ_ECO_METRIC_7272" hidden="1">"c7272"</definedName>
    <definedName name="IQ_ECO_METRIC_7273" hidden="1">"c7273"</definedName>
    <definedName name="IQ_ECO_METRIC_7274" hidden="1">"c7274"</definedName>
    <definedName name="IQ_ECO_METRIC_7275" hidden="1">"c7275"</definedName>
    <definedName name="IQ_ECO_METRIC_7276" hidden="1">"c7276"</definedName>
    <definedName name="IQ_ECO_METRIC_7277" hidden="1">"c7277"</definedName>
    <definedName name="IQ_ECO_METRIC_7278" hidden="1">"c7278"</definedName>
    <definedName name="IQ_ECO_METRIC_7279" hidden="1">"c7279"</definedName>
    <definedName name="IQ_ECO_METRIC_7279_UNUSED">"c7279"</definedName>
    <definedName name="IQ_ECO_METRIC_7279_UNUSED_UNUSED_UNUSED" hidden="1">"c7279"</definedName>
    <definedName name="IQ_ECO_METRIC_7280" hidden="1">"c7280"</definedName>
    <definedName name="IQ_ECO_METRIC_7281" hidden="1">"c7281"</definedName>
    <definedName name="IQ_ECO_METRIC_7282" hidden="1">"c7282"</definedName>
    <definedName name="IQ_ECO_METRIC_7283" hidden="1">"c7283"</definedName>
    <definedName name="IQ_ECO_METRIC_7284" hidden="1">"c7284"</definedName>
    <definedName name="IQ_ECO_METRIC_7285" hidden="1">"c7285"</definedName>
    <definedName name="IQ_ECO_METRIC_7286" hidden="1">"c7286"</definedName>
    <definedName name="IQ_ECO_METRIC_7287" hidden="1">"c7287"</definedName>
    <definedName name="IQ_ECO_METRIC_7288" hidden="1">"c7288"</definedName>
    <definedName name="IQ_ECO_METRIC_7289" hidden="1">"c7289"</definedName>
    <definedName name="IQ_ECO_METRIC_7290" hidden="1">"c7290"</definedName>
    <definedName name="IQ_ECO_METRIC_7291" hidden="1">"c7291"</definedName>
    <definedName name="IQ_ECO_METRIC_7292" hidden="1">"c7292"</definedName>
    <definedName name="IQ_ECO_METRIC_7293" hidden="1">"c7293"</definedName>
    <definedName name="IQ_ECO_METRIC_7294" hidden="1">"c7294"</definedName>
    <definedName name="IQ_ECO_METRIC_7295" hidden="1">"c7295"</definedName>
    <definedName name="IQ_ECO_METRIC_7296" hidden="1">"c7296"</definedName>
    <definedName name="IQ_ECO_METRIC_7297" hidden="1">"c7297"</definedName>
    <definedName name="IQ_ECO_METRIC_7298" hidden="1">"c7298"</definedName>
    <definedName name="IQ_ECO_METRIC_7299" hidden="1">"c7299"</definedName>
    <definedName name="IQ_ECO_METRIC_7300" hidden="1">"c7300"</definedName>
    <definedName name="IQ_ECO_METRIC_7301" hidden="1">"c7301"</definedName>
    <definedName name="IQ_ECO_METRIC_7302" hidden="1">"c7302"</definedName>
    <definedName name="IQ_ECO_METRIC_7303" hidden="1">"c7303"</definedName>
    <definedName name="IQ_ECO_METRIC_7304" hidden="1">"c7304"</definedName>
    <definedName name="IQ_ECO_METRIC_7305" hidden="1">"c7305"</definedName>
    <definedName name="IQ_ECO_METRIC_7306" hidden="1">"c7306"</definedName>
    <definedName name="IQ_ECO_METRIC_7307" hidden="1">"c7307"</definedName>
    <definedName name="IQ_ECO_METRIC_7308" hidden="1">"c7308"</definedName>
    <definedName name="IQ_ECO_METRIC_7309" hidden="1">"c7309"</definedName>
    <definedName name="IQ_ECO_METRIC_7310" hidden="1">"c7310"</definedName>
    <definedName name="IQ_ECO_METRIC_7311" hidden="1">"c7311"</definedName>
    <definedName name="IQ_ECO_METRIC_7312" hidden="1">"c7312"</definedName>
    <definedName name="IQ_ECO_METRIC_7313" hidden="1">"c7313"</definedName>
    <definedName name="IQ_ECO_METRIC_7314" hidden="1">"c7314"</definedName>
    <definedName name="IQ_ECO_METRIC_7315" hidden="1">"c7315"</definedName>
    <definedName name="IQ_ECO_METRIC_7316" hidden="1">"c7316"</definedName>
    <definedName name="IQ_ECO_METRIC_7317" hidden="1">"c7317"</definedName>
    <definedName name="IQ_ECO_METRIC_7318" hidden="1">"c7318"</definedName>
    <definedName name="IQ_ECO_METRIC_7319" hidden="1">"c7319"</definedName>
    <definedName name="IQ_ECO_METRIC_7320" hidden="1">"c7320"</definedName>
    <definedName name="IQ_ECO_METRIC_7321" hidden="1">"c7321"</definedName>
    <definedName name="IQ_ECO_METRIC_7322" hidden="1">"c7322"</definedName>
    <definedName name="IQ_ECO_METRIC_7323" hidden="1">"c7323"</definedName>
    <definedName name="IQ_ECO_METRIC_7324" hidden="1">"c7324"</definedName>
    <definedName name="IQ_ECO_METRIC_7325" hidden="1">"c7325"</definedName>
    <definedName name="IQ_ECO_METRIC_7326" hidden="1">"c7326"</definedName>
    <definedName name="IQ_ECO_METRIC_7327" hidden="1">"c7327"</definedName>
    <definedName name="IQ_ECO_METRIC_7328" hidden="1">"c7328"</definedName>
    <definedName name="IQ_ECO_METRIC_7329" hidden="1">"c7329"</definedName>
    <definedName name="IQ_ECO_METRIC_7330" hidden="1">"c7330"</definedName>
    <definedName name="IQ_ECO_METRIC_7331" hidden="1">"c7331"</definedName>
    <definedName name="IQ_ECO_METRIC_7332" hidden="1">"c7332"</definedName>
    <definedName name="IQ_ECO_METRIC_7333" hidden="1">"c7333"</definedName>
    <definedName name="IQ_ECO_METRIC_7334" hidden="1">"c7334"</definedName>
    <definedName name="IQ_ECO_METRIC_7335" hidden="1">"c7335"</definedName>
    <definedName name="IQ_ECO_METRIC_7336" hidden="1">"c7336"</definedName>
    <definedName name="IQ_ECO_METRIC_7336_UNUSED">"c7336"</definedName>
    <definedName name="IQ_ECO_METRIC_7336_UNUSED_UNUSED_UNUSED" hidden="1">"c7336"</definedName>
    <definedName name="IQ_ECO_METRIC_7337" hidden="1">"c7337"</definedName>
    <definedName name="IQ_ECO_METRIC_7337_UNUSED">"c7337"</definedName>
    <definedName name="IQ_ECO_METRIC_7337_UNUSED_UNUSED_UNUSED" hidden="1">"c7337"</definedName>
    <definedName name="IQ_ECO_METRIC_7339" hidden="1">"c7339"</definedName>
    <definedName name="IQ_ECO_METRIC_7341" hidden="1">"c7341"</definedName>
    <definedName name="IQ_ECO_METRIC_7342" hidden="1">"c7342"</definedName>
    <definedName name="IQ_ECO_METRIC_7343" hidden="1">"c7343"</definedName>
    <definedName name="IQ_ECO_METRIC_7344" hidden="1">"c7344"</definedName>
    <definedName name="IQ_ECO_METRIC_7345" hidden="1">"c7345"</definedName>
    <definedName name="IQ_ECO_METRIC_7346" hidden="1">"c7346"</definedName>
    <definedName name="IQ_ECO_METRIC_7347" hidden="1">"c7347"</definedName>
    <definedName name="IQ_ECO_METRIC_7348" hidden="1">"c7348"</definedName>
    <definedName name="IQ_ECO_METRIC_7349" hidden="1">"c7349"</definedName>
    <definedName name="IQ_ECO_METRIC_7350" hidden="1">"c7350"</definedName>
    <definedName name="IQ_ECO_METRIC_7351" hidden="1">"c7351"</definedName>
    <definedName name="IQ_ECO_METRIC_7352" hidden="1">"c7352"</definedName>
    <definedName name="IQ_ECO_METRIC_7353" hidden="1">"c7353"</definedName>
    <definedName name="IQ_ECO_METRIC_7354" hidden="1">"c7354"</definedName>
    <definedName name="IQ_ECO_METRIC_7355" hidden="1">"c7355"</definedName>
    <definedName name="IQ_ECO_METRIC_7356" hidden="1">"c7356"</definedName>
    <definedName name="IQ_ECO_METRIC_7357" hidden="1">"c7357"</definedName>
    <definedName name="IQ_ECO_METRIC_7358" hidden="1">"c7358"</definedName>
    <definedName name="IQ_ECO_METRIC_7359" hidden="1">"c7359"</definedName>
    <definedName name="IQ_ECO_METRIC_7360" hidden="1">"c7360"</definedName>
    <definedName name="IQ_ECO_METRIC_7361" hidden="1">"c7361"</definedName>
    <definedName name="IQ_ECO_METRIC_7362" hidden="1">"c7362"</definedName>
    <definedName name="IQ_ECO_METRIC_7363" hidden="1">"c7363"</definedName>
    <definedName name="IQ_ECO_METRIC_7364" hidden="1">"c7364"</definedName>
    <definedName name="IQ_ECO_METRIC_7365" hidden="1">"c7365"</definedName>
    <definedName name="IQ_ECO_METRIC_7366" hidden="1">"c7366"</definedName>
    <definedName name="IQ_ECO_METRIC_7367">"c7367"</definedName>
    <definedName name="IQ_ECO_METRIC_7368" hidden="1">"c7368"</definedName>
    <definedName name="IQ_ECO_METRIC_7369" hidden="1">"c7369"</definedName>
    <definedName name="IQ_ECO_METRIC_7370" hidden="1">"c7370"</definedName>
    <definedName name="IQ_ECO_METRIC_7371" hidden="1">"c7371"</definedName>
    <definedName name="IQ_ECO_METRIC_7372" hidden="1">"c7372"</definedName>
    <definedName name="IQ_ECO_METRIC_7373" hidden="1">"c7373"</definedName>
    <definedName name="IQ_ECO_METRIC_7374" hidden="1">"c7374"</definedName>
    <definedName name="IQ_ECO_METRIC_7375" hidden="1">"c7375"</definedName>
    <definedName name="IQ_ECO_METRIC_7376" hidden="1">"c7376"</definedName>
    <definedName name="IQ_ECO_METRIC_7377" hidden="1">"c7377"</definedName>
    <definedName name="IQ_ECO_METRIC_7378" hidden="1">"c7378"</definedName>
    <definedName name="IQ_ECO_METRIC_7379" hidden="1">"c7379"</definedName>
    <definedName name="IQ_ECO_METRIC_7380" hidden="1">"c7380"</definedName>
    <definedName name="IQ_ECO_METRIC_7381" hidden="1">"c7381"</definedName>
    <definedName name="IQ_ECO_METRIC_7382" hidden="1">"c7382"</definedName>
    <definedName name="IQ_ECO_METRIC_7383" hidden="1">"c7383"</definedName>
    <definedName name="IQ_ECO_METRIC_7384" hidden="1">"c7384"</definedName>
    <definedName name="IQ_ECO_METRIC_7385" hidden="1">"c7385"</definedName>
    <definedName name="IQ_ECO_METRIC_7386" hidden="1">"c7386"</definedName>
    <definedName name="IQ_ECO_METRIC_7387" hidden="1">"c7387"</definedName>
    <definedName name="IQ_ECO_METRIC_7388" hidden="1">"c7388"</definedName>
    <definedName name="IQ_ECO_METRIC_7389" hidden="1">"c7389"</definedName>
    <definedName name="IQ_ECO_METRIC_7390" hidden="1">"c7390"</definedName>
    <definedName name="IQ_ECO_METRIC_7391" hidden="1">"c7391"</definedName>
    <definedName name="IQ_ECO_METRIC_7392" hidden="1">"c7392"</definedName>
    <definedName name="IQ_ECO_METRIC_7393" hidden="1">"c7393"</definedName>
    <definedName name="IQ_ECO_METRIC_7394" hidden="1">"c7394"</definedName>
    <definedName name="IQ_ECO_METRIC_7395" hidden="1">"c7395"</definedName>
    <definedName name="IQ_ECO_METRIC_7396" hidden="1">"c7396"</definedName>
    <definedName name="IQ_ECO_METRIC_7397" hidden="1">"c7397"</definedName>
    <definedName name="IQ_ECO_METRIC_7398" hidden="1">"c7398"</definedName>
    <definedName name="IQ_ECO_METRIC_7399" hidden="1">"c7399"</definedName>
    <definedName name="IQ_ECO_METRIC_7400" hidden="1">"c7400"</definedName>
    <definedName name="IQ_ECO_METRIC_7402" hidden="1">"c7402"</definedName>
    <definedName name="IQ_ECO_METRIC_7403" hidden="1">"c7403"</definedName>
    <definedName name="IQ_ECO_METRIC_7404" hidden="1">"c7404"</definedName>
    <definedName name="IQ_ECO_METRIC_7405" hidden="1">"c7405"</definedName>
    <definedName name="IQ_ECO_METRIC_7406" hidden="1">"c7406"</definedName>
    <definedName name="IQ_ECO_METRIC_7407" hidden="1">"c7407"</definedName>
    <definedName name="IQ_ECO_METRIC_7408" hidden="1">"c7408"</definedName>
    <definedName name="IQ_ECO_METRIC_7409" hidden="1">"c7409"</definedName>
    <definedName name="IQ_ECO_METRIC_7410" hidden="1">"c7410"</definedName>
    <definedName name="IQ_ECO_METRIC_7411" hidden="1">"c7411"</definedName>
    <definedName name="IQ_ECO_METRIC_7412" hidden="1">"c7412"</definedName>
    <definedName name="IQ_ECO_METRIC_7413" hidden="1">"c7413"</definedName>
    <definedName name="IQ_ECO_METRIC_7414" hidden="1">"c7414"</definedName>
    <definedName name="IQ_ECO_METRIC_7415" hidden="1">"c7415"</definedName>
    <definedName name="IQ_ECO_METRIC_7416" hidden="1">"c7416"</definedName>
    <definedName name="IQ_ECO_METRIC_7417" hidden="1">"c7417"</definedName>
    <definedName name="IQ_ECO_METRIC_7418" hidden="1">"c7418"</definedName>
    <definedName name="IQ_ECO_METRIC_7419" hidden="1">"c7419"</definedName>
    <definedName name="IQ_ECO_METRIC_7420" hidden="1">"c7420"</definedName>
    <definedName name="IQ_ECO_METRIC_7421" hidden="1">"c7421"</definedName>
    <definedName name="IQ_ECO_METRIC_7422" hidden="1">"c7422"</definedName>
    <definedName name="IQ_ECO_METRIC_7423" hidden="1">"c7423"</definedName>
    <definedName name="IQ_ECO_METRIC_7424" hidden="1">"c7424"</definedName>
    <definedName name="IQ_ECO_METRIC_7425" hidden="1">"c7425"</definedName>
    <definedName name="IQ_ECO_METRIC_7426" hidden="1">"c7426"</definedName>
    <definedName name="IQ_ECO_METRIC_7427" hidden="1">"c7427"</definedName>
    <definedName name="IQ_ECO_METRIC_7428" hidden="1">"c7428"</definedName>
    <definedName name="IQ_ECO_METRIC_7428_UNUSED">"c7428"</definedName>
    <definedName name="IQ_ECO_METRIC_7428_UNUSED_UNUSED_UNUSED" hidden="1">"c7428"</definedName>
    <definedName name="IQ_ECO_METRIC_7429" hidden="1">"c7429"</definedName>
    <definedName name="IQ_ECO_METRIC_7430" hidden="1">"c7430"</definedName>
    <definedName name="IQ_ECO_METRIC_7431" hidden="1">"c7431"</definedName>
    <definedName name="IQ_ECO_METRIC_7432" hidden="1">"c7432"</definedName>
    <definedName name="IQ_ECO_METRIC_7433" hidden="1">"c7433"</definedName>
    <definedName name="IQ_ECO_METRIC_7434" hidden="1">"c7434"</definedName>
    <definedName name="IQ_ECO_METRIC_7435" hidden="1">"c7435"</definedName>
    <definedName name="IQ_ECO_METRIC_7436" hidden="1">"c7436"</definedName>
    <definedName name="IQ_ECO_METRIC_7437" hidden="1">"c7437"</definedName>
    <definedName name="IQ_ECO_METRIC_7438" hidden="1">"c7438"</definedName>
    <definedName name="IQ_ECO_METRIC_7440" hidden="1">"c7440"</definedName>
    <definedName name="IQ_ECO_METRIC_7441" hidden="1">"c7441"</definedName>
    <definedName name="IQ_ECO_METRIC_7442" hidden="1">"c7442"</definedName>
    <definedName name="IQ_ECO_METRIC_7443" hidden="1">"c7443"</definedName>
    <definedName name="IQ_ECO_METRIC_7444" hidden="1">"c7444"</definedName>
    <definedName name="IQ_ECO_METRIC_7445" hidden="1">"c7445"</definedName>
    <definedName name="IQ_ECO_METRIC_7446" hidden="1">"c7446"</definedName>
    <definedName name="IQ_ECO_METRIC_7447" hidden="1">"c7447"</definedName>
    <definedName name="IQ_ECO_METRIC_7448" hidden="1">"c7448"</definedName>
    <definedName name="IQ_ECO_METRIC_7449" hidden="1">"c7449"</definedName>
    <definedName name="IQ_ECO_METRIC_7450" hidden="1">"c7450"</definedName>
    <definedName name="IQ_ECO_METRIC_7451" hidden="1">"c7451"</definedName>
    <definedName name="IQ_ECO_METRIC_7452" hidden="1">"c7452"</definedName>
    <definedName name="IQ_ECO_METRIC_7453" hidden="1">"c7453"</definedName>
    <definedName name="IQ_ECO_METRIC_7455" hidden="1">"c7455"</definedName>
    <definedName name="IQ_ECO_METRIC_7456" hidden="1">"c7456"</definedName>
    <definedName name="IQ_ECO_METRIC_7457" hidden="1">"c7457"</definedName>
    <definedName name="IQ_ECO_METRIC_7458" hidden="1">"c7458"</definedName>
    <definedName name="IQ_ECO_METRIC_7459" hidden="1">"c7459"</definedName>
    <definedName name="IQ_ECO_METRIC_7460" hidden="1">"c7460"</definedName>
    <definedName name="IQ_ECO_METRIC_7461" hidden="1">"c7461"</definedName>
    <definedName name="IQ_ECO_METRIC_7463" hidden="1">"c7463"</definedName>
    <definedName name="IQ_ECO_METRIC_7464" hidden="1">"c7464"</definedName>
    <definedName name="IQ_ECO_METRIC_7465" hidden="1">"c7465"</definedName>
    <definedName name="IQ_ECO_METRIC_7466" hidden="1">"c7466"</definedName>
    <definedName name="IQ_ECO_METRIC_7467" hidden="1">"c7467"</definedName>
    <definedName name="IQ_ECO_METRIC_7468" hidden="1">"c7468"</definedName>
    <definedName name="IQ_ECO_METRIC_7469" hidden="1">"c7469"</definedName>
    <definedName name="IQ_ECO_METRIC_7470" hidden="1">"c7470"</definedName>
    <definedName name="IQ_ECO_METRIC_7472" hidden="1">"c7472"</definedName>
    <definedName name="IQ_ECO_METRIC_7473" hidden="1">"c7473"</definedName>
    <definedName name="IQ_ECO_METRIC_7474" hidden="1">"c7474"</definedName>
    <definedName name="IQ_ECO_METRIC_7475" hidden="1">"c7475"</definedName>
    <definedName name="IQ_ECO_METRIC_7476" hidden="1">"c7476"</definedName>
    <definedName name="IQ_ECO_METRIC_7477" hidden="1">"c7477"</definedName>
    <definedName name="IQ_ECO_METRIC_7478" hidden="1">"c7478"</definedName>
    <definedName name="IQ_ECO_METRIC_7479" hidden="1">"c7479"</definedName>
    <definedName name="IQ_ECO_METRIC_7480" hidden="1">"c7480"</definedName>
    <definedName name="IQ_ECO_METRIC_7481" hidden="1">"c7481"</definedName>
    <definedName name="IQ_ECO_METRIC_7482" hidden="1">"c7482"</definedName>
    <definedName name="IQ_ECO_METRIC_7483" hidden="1">"c7483"</definedName>
    <definedName name="IQ_ECO_METRIC_7486" hidden="1">"c7486"</definedName>
    <definedName name="IQ_ECO_METRIC_7487" hidden="1">"c7487"</definedName>
    <definedName name="IQ_ECO_METRIC_7488" hidden="1">"c7488"</definedName>
    <definedName name="IQ_ECO_METRIC_7489" hidden="1">"c7489"</definedName>
    <definedName name="IQ_ECO_METRIC_7490" hidden="1">"c7490"</definedName>
    <definedName name="IQ_ECO_METRIC_7491" hidden="1">"c7491"</definedName>
    <definedName name="IQ_ECO_METRIC_7492" hidden="1">"c7492"</definedName>
    <definedName name="IQ_ECO_METRIC_7493" hidden="1">"c7493"</definedName>
    <definedName name="IQ_ECO_METRIC_7494" hidden="1">"c7494"</definedName>
    <definedName name="IQ_ECO_METRIC_7495" hidden="1">"c7495"</definedName>
    <definedName name="IQ_ECO_METRIC_7496" hidden="1">"c7496"</definedName>
    <definedName name="IQ_ECO_METRIC_7497" hidden="1">"c7497"</definedName>
    <definedName name="IQ_ECO_METRIC_7498" hidden="1">"c7498"</definedName>
    <definedName name="IQ_ECO_METRIC_7500" hidden="1">"c7500"</definedName>
    <definedName name="IQ_ECO_METRIC_7501" hidden="1">"c7501"</definedName>
    <definedName name="IQ_ECO_METRIC_7502" hidden="1">"c7502"</definedName>
    <definedName name="IQ_ECO_METRIC_7503" hidden="1">"c7503"</definedName>
    <definedName name="IQ_ECO_METRIC_7504" hidden="1">"c7504"</definedName>
    <definedName name="IQ_ECO_METRIC_7505" hidden="1">"c7505"</definedName>
    <definedName name="IQ_ECO_METRIC_7507" hidden="1">"c7507"</definedName>
    <definedName name="IQ_ECO_METRIC_7508" hidden="1">"c7508"</definedName>
    <definedName name="IQ_ECO_METRIC_7509" hidden="1">"c7509"</definedName>
    <definedName name="IQ_ECO_METRIC_7510" hidden="1">"c7510"</definedName>
    <definedName name="IQ_ECO_METRIC_7511" hidden="1">"c7511"</definedName>
    <definedName name="IQ_ECO_METRIC_7512" hidden="1">"c7512"</definedName>
    <definedName name="IQ_ECO_METRIC_7513" hidden="1">"c7513"</definedName>
    <definedName name="IQ_ECO_METRIC_7514" hidden="1">"c7514"</definedName>
    <definedName name="IQ_ECO_METRIC_7515" hidden="1">"c7515"</definedName>
    <definedName name="IQ_ECO_METRIC_7516" hidden="1">"c7516"</definedName>
    <definedName name="IQ_ECO_METRIC_7517" hidden="1">"c7517"</definedName>
    <definedName name="IQ_ECO_METRIC_7518" hidden="1">"c7518"</definedName>
    <definedName name="IQ_ECO_METRIC_7519" hidden="1">"c7519"</definedName>
    <definedName name="IQ_ECO_METRIC_7520" hidden="1">"c7520"</definedName>
    <definedName name="IQ_ECO_METRIC_7521" hidden="1">"c7521"</definedName>
    <definedName name="IQ_ECO_METRIC_7522" hidden="1">"c7522"</definedName>
    <definedName name="IQ_ECO_METRIC_7523" hidden="1">"c7523"</definedName>
    <definedName name="IQ_ECO_METRIC_7524" hidden="1">"c7524"</definedName>
    <definedName name="IQ_ECO_METRIC_7525" hidden="1">"c7525"</definedName>
    <definedName name="IQ_ECO_METRIC_7526" hidden="1">"c7526"</definedName>
    <definedName name="IQ_ECO_METRIC_7527" hidden="1">"c7527"</definedName>
    <definedName name="IQ_ECO_METRIC_7528" hidden="1">"c7528"</definedName>
    <definedName name="IQ_ECO_METRIC_7529" hidden="1">"c7529"</definedName>
    <definedName name="IQ_ECO_METRIC_7530" hidden="1">"c7530"</definedName>
    <definedName name="IQ_ECO_METRIC_7531" hidden="1">"c7531"</definedName>
    <definedName name="IQ_ECO_METRIC_7532" hidden="1">"c7532"</definedName>
    <definedName name="IQ_ECO_METRIC_7533" hidden="1">"c7533"</definedName>
    <definedName name="IQ_ECO_METRIC_7534" hidden="1">"c7534"</definedName>
    <definedName name="IQ_ECO_METRIC_7535" hidden="1">"c7535"</definedName>
    <definedName name="IQ_ECO_METRIC_7536" hidden="1">"c7536"</definedName>
    <definedName name="IQ_ECO_METRIC_7537" hidden="1">"c7537"</definedName>
    <definedName name="IQ_ECO_METRIC_7538" hidden="1">"c7538"</definedName>
    <definedName name="IQ_ECO_METRIC_7539" hidden="1">"c7539"</definedName>
    <definedName name="IQ_ECO_METRIC_7540" hidden="1">"c7540"</definedName>
    <definedName name="IQ_ECO_METRIC_7541" hidden="1">"c7541"</definedName>
    <definedName name="IQ_ECO_METRIC_7542" hidden="1">"c7542"</definedName>
    <definedName name="IQ_ECO_METRIC_7543" hidden="1">"c7543"</definedName>
    <definedName name="IQ_ECO_METRIC_7544" hidden="1">"c7544"</definedName>
    <definedName name="IQ_ECO_METRIC_7545" hidden="1">"c7545"</definedName>
    <definedName name="IQ_ECO_METRIC_7546" hidden="1">"c7546"</definedName>
    <definedName name="IQ_ECO_METRIC_7547" hidden="1">"c7547"</definedName>
    <definedName name="IQ_ECO_METRIC_7548" hidden="1">"c7548"</definedName>
    <definedName name="IQ_ECO_METRIC_7549" hidden="1">"c7549"</definedName>
    <definedName name="IQ_ECO_METRIC_7550" hidden="1">"c7550"</definedName>
    <definedName name="IQ_ECO_METRIC_7551" hidden="1">"c7551"</definedName>
    <definedName name="IQ_ECO_METRIC_7552" hidden="1">"c7552"</definedName>
    <definedName name="IQ_ECO_METRIC_7553" hidden="1">"c7553"</definedName>
    <definedName name="IQ_ECO_METRIC_7554" hidden="1">"c7554"</definedName>
    <definedName name="IQ_ECO_METRIC_7555" hidden="1">"c7555"</definedName>
    <definedName name="IQ_ECO_METRIC_7556" hidden="1">"c7556"</definedName>
    <definedName name="IQ_ECO_METRIC_7556_UNUSED">"c7556"</definedName>
    <definedName name="IQ_ECO_METRIC_7556_UNUSED_UNUSED_UNUSED" hidden="1">"c7556"</definedName>
    <definedName name="IQ_ECO_METRIC_7557" hidden="1">"c7557"</definedName>
    <definedName name="IQ_ECO_METRIC_7557_UNUSED">"c7557"</definedName>
    <definedName name="IQ_ECO_METRIC_7557_UNUSED_UNUSED_UNUSED" hidden="1">"c7557"</definedName>
    <definedName name="IQ_ECO_METRIC_7560" hidden="1">"c7560"</definedName>
    <definedName name="IQ_ECO_METRIC_7561" hidden="1">"c7561"</definedName>
    <definedName name="IQ_ECO_METRIC_7562" hidden="1">"c7562"</definedName>
    <definedName name="IQ_ECO_METRIC_7563" hidden="1">"c7563"</definedName>
    <definedName name="IQ_ECO_METRIC_7564" hidden="1">"c7564"</definedName>
    <definedName name="IQ_ECO_METRIC_7565" hidden="1">"c7565"</definedName>
    <definedName name="IQ_ECO_METRIC_7566" hidden="1">"c7566"</definedName>
    <definedName name="IQ_ECO_METRIC_7567" hidden="1">"c7567"</definedName>
    <definedName name="IQ_ECO_METRIC_7568" hidden="1">"c7568"</definedName>
    <definedName name="IQ_ECO_METRIC_7570" hidden="1">"c7570"</definedName>
    <definedName name="IQ_ECO_METRIC_7571" hidden="1">"c7571"</definedName>
    <definedName name="IQ_ECO_METRIC_7572" hidden="1">"c7572"</definedName>
    <definedName name="IQ_ECO_METRIC_7573" hidden="1">"c7573"</definedName>
    <definedName name="IQ_ECO_METRIC_7574" hidden="1">"c7574"</definedName>
    <definedName name="IQ_ECO_METRIC_7575" hidden="1">"c7575"</definedName>
    <definedName name="IQ_ECO_METRIC_7576" hidden="1">"c7576"</definedName>
    <definedName name="IQ_ECO_METRIC_7577" hidden="1">"c7577"</definedName>
    <definedName name="IQ_ECO_METRIC_7578" hidden="1">"c7578"</definedName>
    <definedName name="IQ_ECO_METRIC_7579" hidden="1">"c7579"</definedName>
    <definedName name="IQ_ECO_METRIC_7580" hidden="1">"c7580"</definedName>
    <definedName name="IQ_ECO_METRIC_7581" hidden="1">"c7581"</definedName>
    <definedName name="IQ_ECO_METRIC_7582" hidden="1">"c7582"</definedName>
    <definedName name="IQ_ECO_METRIC_7583" hidden="1">"c7583"</definedName>
    <definedName name="IQ_ECO_METRIC_7584" hidden="1">"c7584"</definedName>
    <definedName name="IQ_ECO_METRIC_7585" hidden="1">"c7585"</definedName>
    <definedName name="IQ_ECO_METRIC_7586" hidden="1">"c7586"</definedName>
    <definedName name="IQ_ECO_METRIC_7587">"c7587"</definedName>
    <definedName name="IQ_ECO_METRIC_7588" hidden="1">"c7588"</definedName>
    <definedName name="IQ_ECO_METRIC_7589" hidden="1">"c7589"</definedName>
    <definedName name="IQ_ECO_METRIC_7590" hidden="1">"c7590"</definedName>
    <definedName name="IQ_ECO_METRIC_7591" hidden="1">"c7591"</definedName>
    <definedName name="IQ_ECO_METRIC_7592" hidden="1">"c7592"</definedName>
    <definedName name="IQ_ECO_METRIC_7593" hidden="1">"c7593"</definedName>
    <definedName name="IQ_ECO_METRIC_7594" hidden="1">"c7594"</definedName>
    <definedName name="IQ_ECO_METRIC_7596" hidden="1">"c7596"</definedName>
    <definedName name="IQ_ECO_METRIC_7597" hidden="1">"c7597"</definedName>
    <definedName name="IQ_ECO_METRIC_7598" hidden="1">"c7598"</definedName>
    <definedName name="IQ_ECO_METRIC_7599" hidden="1">"c7599"</definedName>
    <definedName name="IQ_ECO_METRIC_7600" hidden="1">"c7600"</definedName>
    <definedName name="IQ_ECO_METRIC_7601" hidden="1">"c7601"</definedName>
    <definedName name="IQ_ECO_METRIC_7602" hidden="1">"c7602"</definedName>
    <definedName name="IQ_ECO_METRIC_7603" hidden="1">"c7603"</definedName>
    <definedName name="IQ_ECO_METRIC_7604" hidden="1">"c7604"</definedName>
    <definedName name="IQ_ECO_METRIC_7605" hidden="1">"c7605"</definedName>
    <definedName name="IQ_ECO_METRIC_7606" hidden="1">"c7606"</definedName>
    <definedName name="IQ_ECO_METRIC_7607" hidden="1">"c7607"</definedName>
    <definedName name="IQ_ECO_METRIC_7608" hidden="1">"c7608"</definedName>
    <definedName name="IQ_ECO_METRIC_7609" hidden="1">"c7609"</definedName>
    <definedName name="IQ_ECO_METRIC_7610" hidden="1">"c7610"</definedName>
    <definedName name="IQ_ECO_METRIC_7611" hidden="1">"c7611"</definedName>
    <definedName name="IQ_ECO_METRIC_7612" hidden="1">"c7612"</definedName>
    <definedName name="IQ_ECO_METRIC_7613" hidden="1">"c7613"</definedName>
    <definedName name="IQ_ECO_METRIC_7614" hidden="1">"c7614"</definedName>
    <definedName name="IQ_ECO_METRIC_7615" hidden="1">"c7615"</definedName>
    <definedName name="IQ_ECO_METRIC_7616" hidden="1">"c7616"</definedName>
    <definedName name="IQ_ECO_METRIC_7617" hidden="1">"c7617"</definedName>
    <definedName name="IQ_ECO_METRIC_7618" hidden="1">"c7618"</definedName>
    <definedName name="IQ_ECO_METRIC_7619" hidden="1">"c7619"</definedName>
    <definedName name="IQ_ECO_METRIC_7620" hidden="1">"c7620"</definedName>
    <definedName name="IQ_ECO_METRIC_7622" hidden="1">"c7622"</definedName>
    <definedName name="IQ_ECO_METRIC_7623" hidden="1">"c7623"</definedName>
    <definedName name="IQ_ECO_METRIC_7624" hidden="1">"c7624"</definedName>
    <definedName name="IQ_ECO_METRIC_7625" hidden="1">"c7625"</definedName>
    <definedName name="IQ_ECO_METRIC_7626" hidden="1">"c7626"</definedName>
    <definedName name="IQ_ECO_METRIC_7627" hidden="1">"c7627"</definedName>
    <definedName name="IQ_ECO_METRIC_7628" hidden="1">"c7628"</definedName>
    <definedName name="IQ_ECO_METRIC_7629" hidden="1">"c7629"</definedName>
    <definedName name="IQ_ECO_METRIC_7630" hidden="1">"c7630"</definedName>
    <definedName name="IQ_ECO_METRIC_7631" hidden="1">"c7631"</definedName>
    <definedName name="IQ_ECO_METRIC_7632" hidden="1">"c7632"</definedName>
    <definedName name="IQ_ECO_METRIC_7633" hidden="1">"c7633"</definedName>
    <definedName name="IQ_ECO_METRIC_7634" hidden="1">"c7634"</definedName>
    <definedName name="IQ_ECO_METRIC_7635" hidden="1">"c7635"</definedName>
    <definedName name="IQ_ECO_METRIC_7636" hidden="1">"c7636"</definedName>
    <definedName name="IQ_ECO_METRIC_7637" hidden="1">"c7637"</definedName>
    <definedName name="IQ_ECO_METRIC_7638" hidden="1">"c7638"</definedName>
    <definedName name="IQ_ECO_METRIC_7639" hidden="1">"c7639"</definedName>
    <definedName name="IQ_ECO_METRIC_7640" hidden="1">"c7640"</definedName>
    <definedName name="IQ_ECO_METRIC_7641" hidden="1">"c7641"</definedName>
    <definedName name="IQ_ECO_METRIC_7642" hidden="1">"c7642"</definedName>
    <definedName name="IQ_ECO_METRIC_7643" hidden="1">"c7643"</definedName>
    <definedName name="IQ_ECO_METRIC_7644" hidden="1">"c7644"</definedName>
    <definedName name="IQ_ECO_METRIC_7645" hidden="1">"c7645"</definedName>
    <definedName name="IQ_ECO_METRIC_7646" hidden="1">"c7646"</definedName>
    <definedName name="IQ_ECO_METRIC_7647" hidden="1">"c7647"</definedName>
    <definedName name="IQ_ECO_METRIC_7648" hidden="1">"c7648"</definedName>
    <definedName name="IQ_ECO_METRIC_7648_UNUSED">"c7648"</definedName>
    <definedName name="IQ_ECO_METRIC_7648_UNUSED_UNUSED_UNUSED" hidden="1">"c7648"</definedName>
    <definedName name="IQ_ECO_METRIC_7649" hidden="1">"c7649"</definedName>
    <definedName name="IQ_ECO_METRIC_7650" hidden="1">"c7650"</definedName>
    <definedName name="IQ_ECO_METRIC_7651" hidden="1">"c7651"</definedName>
    <definedName name="IQ_ECO_METRIC_7652" hidden="1">"c7652"</definedName>
    <definedName name="IQ_ECO_METRIC_7653" hidden="1">"c7653"</definedName>
    <definedName name="IQ_ECO_METRIC_7654" hidden="1">"c7654"</definedName>
    <definedName name="IQ_ECO_METRIC_7655" hidden="1">"c7655"</definedName>
    <definedName name="IQ_ECO_METRIC_7656" hidden="1">"c7656"</definedName>
    <definedName name="IQ_ECO_METRIC_7657" hidden="1">"c7657"</definedName>
    <definedName name="IQ_ECO_METRIC_7658" hidden="1">"c7658"</definedName>
    <definedName name="IQ_ECO_METRIC_7660" hidden="1">"c7660"</definedName>
    <definedName name="IQ_ECO_METRIC_7661" hidden="1">"c7661"</definedName>
    <definedName name="IQ_ECO_METRIC_7663" hidden="1">"c7663"</definedName>
    <definedName name="IQ_ECO_METRIC_7664" hidden="1">"c7664"</definedName>
    <definedName name="IQ_ECO_METRIC_7665" hidden="1">"c7665"</definedName>
    <definedName name="IQ_ECO_METRIC_7666" hidden="1">"c7666"</definedName>
    <definedName name="IQ_ECO_METRIC_7667" hidden="1">"c7667"</definedName>
    <definedName name="IQ_ECO_METRIC_7668" hidden="1">"c7668"</definedName>
    <definedName name="IQ_ECO_METRIC_7669" hidden="1">"c7669"</definedName>
    <definedName name="IQ_ECO_METRIC_7670" hidden="1">"c7670"</definedName>
    <definedName name="IQ_ECO_METRIC_7675" hidden="1">"c7675"</definedName>
    <definedName name="IQ_ECO_METRIC_7676" hidden="1">"c7676"</definedName>
    <definedName name="IQ_ECO_METRIC_7677" hidden="1">"c7677"</definedName>
    <definedName name="IQ_ECO_METRIC_7678" hidden="1">"c7678"</definedName>
    <definedName name="IQ_ECO_METRIC_7679" hidden="1">"c7679"</definedName>
    <definedName name="IQ_ECO_METRIC_7680" hidden="1">"c7680"</definedName>
    <definedName name="IQ_ECO_METRIC_7681" hidden="1">"c7681"</definedName>
    <definedName name="IQ_ECO_METRIC_7685" hidden="1">"c7685"</definedName>
    <definedName name="IQ_ECO_METRIC_7687" hidden="1">"c7687"</definedName>
    <definedName name="IQ_ECO_METRIC_7688" hidden="1">"c7688"</definedName>
    <definedName name="IQ_ECO_METRIC_7689" hidden="1">"c7689"</definedName>
    <definedName name="IQ_ECO_METRIC_7690" hidden="1">"c7690"</definedName>
    <definedName name="IQ_ECO_METRIC_7691" hidden="1">"c7691"</definedName>
    <definedName name="IQ_ECO_METRIC_7692" hidden="1">"c7692"</definedName>
    <definedName name="IQ_ECO_METRIC_7693" hidden="1">"c7693"</definedName>
    <definedName name="IQ_ECO_METRIC_7694" hidden="1">"c7694"</definedName>
    <definedName name="IQ_ECO_METRIC_7695" hidden="1">"c7695"</definedName>
    <definedName name="IQ_ECO_METRIC_7696" hidden="1">"c7696"</definedName>
    <definedName name="IQ_ECO_METRIC_7697" hidden="1">"c7697"</definedName>
    <definedName name="IQ_ECO_METRIC_7698" hidden="1">"c7698"</definedName>
    <definedName name="IQ_ECO_METRIC_7699" hidden="1">"c7699"</definedName>
    <definedName name="IQ_ECO_METRIC_7700" hidden="1">"c7700"</definedName>
    <definedName name="IQ_ECO_METRIC_7701" hidden="1">"c7701"</definedName>
    <definedName name="IQ_ECO_METRIC_7702" hidden="1">"c7702"</definedName>
    <definedName name="IQ_ECO_METRIC_7703" hidden="1">"c7703"</definedName>
    <definedName name="IQ_ECO_METRIC_7704">"c7704"</definedName>
    <definedName name="IQ_ECO_METRIC_7705" hidden="1">"c7705"</definedName>
    <definedName name="IQ_ECO_METRIC_7705_UNUSED">"c7705"</definedName>
    <definedName name="IQ_ECO_METRIC_7705_UNUSED_UNUSED_UNUSED" hidden="1">"c7705"</definedName>
    <definedName name="IQ_ECO_METRIC_7706">"c7706"</definedName>
    <definedName name="IQ_ECO_METRIC_7707" hidden="1">"c7707"</definedName>
    <definedName name="IQ_ECO_METRIC_7708" hidden="1">"c7708"</definedName>
    <definedName name="IQ_ECO_METRIC_7709" hidden="1">"c7709"</definedName>
    <definedName name="IQ_ECO_METRIC_7710" hidden="1">"c7710"</definedName>
    <definedName name="IQ_ECO_METRIC_7711" hidden="1">"c7711"</definedName>
    <definedName name="IQ_ECO_METRIC_7712" hidden="1">"c7712"</definedName>
    <definedName name="IQ_ECO_METRIC_7713" hidden="1">"c7713"</definedName>
    <definedName name="IQ_ECO_METRIC_7714" hidden="1">"c7714"</definedName>
    <definedName name="IQ_ECO_METRIC_7715" hidden="1">"c7715"</definedName>
    <definedName name="IQ_ECO_METRIC_7716" hidden="1">"c7716"</definedName>
    <definedName name="IQ_ECO_METRIC_7717" hidden="1">"c7717"</definedName>
    <definedName name="IQ_ECO_METRIC_7718">"c7718"</definedName>
    <definedName name="IQ_ECO_METRIC_7719" hidden="1">"c7719"</definedName>
    <definedName name="IQ_ECO_METRIC_7719_UNUSED">"c7719"</definedName>
    <definedName name="IQ_ECO_METRIC_7719_UNUSED_UNUSED_UNUSED" hidden="1">"c7719"</definedName>
    <definedName name="IQ_ECO_METRIC_7720" hidden="1">"c7720"</definedName>
    <definedName name="IQ_ECO_METRIC_7721" hidden="1">"c7721"</definedName>
    <definedName name="IQ_ECO_METRIC_7722" hidden="1">"c7722"</definedName>
    <definedName name="IQ_ECO_METRIC_7723" hidden="1">"c7723"</definedName>
    <definedName name="IQ_ECO_METRIC_7724" hidden="1">"c7724"</definedName>
    <definedName name="IQ_ECO_METRIC_7725" hidden="1">"c7725"</definedName>
    <definedName name="IQ_ECO_METRIC_7726" hidden="1">"c7726"</definedName>
    <definedName name="IQ_ECO_METRIC_7727" hidden="1">"c7727"</definedName>
    <definedName name="IQ_ECO_METRIC_7728" hidden="1">"c7728"</definedName>
    <definedName name="IQ_ECO_METRIC_7729" hidden="1">"c7729"</definedName>
    <definedName name="IQ_ECO_METRIC_7730" hidden="1">"c7730"</definedName>
    <definedName name="IQ_ECO_METRIC_7731" hidden="1">"c7731"</definedName>
    <definedName name="IQ_ECO_METRIC_7732" hidden="1">"c7732"</definedName>
    <definedName name="IQ_ECO_METRIC_7733" hidden="1">"c7733"</definedName>
    <definedName name="IQ_ECO_METRIC_7734" hidden="1">"c7734"</definedName>
    <definedName name="IQ_ECO_METRIC_7735" hidden="1">"c7735"</definedName>
    <definedName name="IQ_ECO_METRIC_7736" hidden="1">"c7736"</definedName>
    <definedName name="IQ_ECO_METRIC_7737" hidden="1">"c7737"</definedName>
    <definedName name="IQ_ECO_METRIC_7738" hidden="1">"c7738"</definedName>
    <definedName name="IQ_ECO_METRIC_7739" hidden="1">"c7739"</definedName>
    <definedName name="IQ_ECO_METRIC_7740" hidden="1">"c7740"</definedName>
    <definedName name="IQ_ECO_METRIC_7741" hidden="1">"c7741"</definedName>
    <definedName name="IQ_ECO_METRIC_7742" hidden="1">"c7742"</definedName>
    <definedName name="IQ_ECO_METRIC_7743" hidden="1">"c7743"</definedName>
    <definedName name="IQ_ECO_METRIC_7744" hidden="1">"c7744"</definedName>
    <definedName name="IQ_ECO_METRIC_7745" hidden="1">"c7745"</definedName>
    <definedName name="IQ_ECO_METRIC_7746" hidden="1">"c7746"</definedName>
    <definedName name="IQ_ECO_METRIC_7747" hidden="1">"c7747"</definedName>
    <definedName name="IQ_ECO_METRIC_7748" hidden="1">"c7748"</definedName>
    <definedName name="IQ_ECO_METRIC_7749" hidden="1">"c7749"</definedName>
    <definedName name="IQ_ECO_METRIC_7750" hidden="1">"c7750"</definedName>
    <definedName name="IQ_ECO_METRIC_7751" hidden="1">"c7751"</definedName>
    <definedName name="IQ_ECO_METRIC_7752" hidden="1">"c7752"</definedName>
    <definedName name="IQ_ECO_METRIC_7753" hidden="1">"c7753"</definedName>
    <definedName name="IQ_ECO_METRIC_7754" hidden="1">"c7754"</definedName>
    <definedName name="IQ_ECO_METRIC_7755" hidden="1">"c7755"</definedName>
    <definedName name="IQ_ECO_METRIC_7756" hidden="1">"c7756"</definedName>
    <definedName name="IQ_ECO_METRIC_7757" hidden="1">"c7757"</definedName>
    <definedName name="IQ_ECO_METRIC_7758" hidden="1">"c7758"</definedName>
    <definedName name="IQ_ECO_METRIC_7759" hidden="1">"c7759"</definedName>
    <definedName name="IQ_ECO_METRIC_7760" hidden="1">"c7760"</definedName>
    <definedName name="IQ_ECO_METRIC_7761" hidden="1">"c7761"</definedName>
    <definedName name="IQ_ECO_METRIC_7762" hidden="1">"c7762"</definedName>
    <definedName name="IQ_ECO_METRIC_7763" hidden="1">"c7763"</definedName>
    <definedName name="IQ_ECO_METRIC_7764" hidden="1">"c7764"</definedName>
    <definedName name="IQ_ECO_METRIC_7765" hidden="1">"c7765"</definedName>
    <definedName name="IQ_ECO_METRIC_7766" hidden="1">"c7766"</definedName>
    <definedName name="IQ_ECO_METRIC_7767" hidden="1">"c7767"</definedName>
    <definedName name="IQ_ECO_METRIC_7768" hidden="1">"c7768"</definedName>
    <definedName name="IQ_ECO_METRIC_7769" hidden="1">"c7769"</definedName>
    <definedName name="IQ_ECO_METRIC_7770" hidden="1">"c7770"</definedName>
    <definedName name="IQ_ECO_METRIC_7771" hidden="1">"c7771"</definedName>
    <definedName name="IQ_ECO_METRIC_7772" hidden="1">"c7772"</definedName>
    <definedName name="IQ_ECO_METRIC_7773" hidden="1">"c7773"</definedName>
    <definedName name="IQ_ECO_METRIC_7774" hidden="1">"c7774"</definedName>
    <definedName name="IQ_ECO_METRIC_7775" hidden="1">"c7775"</definedName>
    <definedName name="IQ_ECO_METRIC_7776" hidden="1">"c7776"</definedName>
    <definedName name="IQ_ECO_METRIC_7776_UNUSED">"c7776"</definedName>
    <definedName name="IQ_ECO_METRIC_7776_UNUSED_UNUSED_UNUSED" hidden="1">"c7776"</definedName>
    <definedName name="IQ_ECO_METRIC_7777" hidden="1">"c7777"</definedName>
    <definedName name="IQ_ECO_METRIC_7777_UNUSED">"c7777"</definedName>
    <definedName name="IQ_ECO_METRIC_7777_UNUSED_UNUSED_UNUSED" hidden="1">"c7777"</definedName>
    <definedName name="IQ_ECO_METRIC_7779" hidden="1">"c7779"</definedName>
    <definedName name="IQ_ECO_METRIC_7780" hidden="1">"c7780"</definedName>
    <definedName name="IQ_ECO_METRIC_7781" hidden="1">"c7781"</definedName>
    <definedName name="IQ_ECO_METRIC_7782" hidden="1">"c7782"</definedName>
    <definedName name="IQ_ECO_METRIC_7783" hidden="1">"c7783"</definedName>
    <definedName name="IQ_ECO_METRIC_7784" hidden="1">"c7784"</definedName>
    <definedName name="IQ_ECO_METRIC_7785" hidden="1">"c7785"</definedName>
    <definedName name="IQ_ECO_METRIC_7786" hidden="1">"c7786"</definedName>
    <definedName name="IQ_ECO_METRIC_7787" hidden="1">"c7787"</definedName>
    <definedName name="IQ_ECO_METRIC_7788" hidden="1">"c7788"</definedName>
    <definedName name="IQ_ECO_METRIC_7789" hidden="1">"c7789"</definedName>
    <definedName name="IQ_ECO_METRIC_7790" hidden="1">"c7790"</definedName>
    <definedName name="IQ_ECO_METRIC_7791" hidden="1">"c7791"</definedName>
    <definedName name="IQ_ECO_METRIC_7792" hidden="1">"c7792"</definedName>
    <definedName name="IQ_ECO_METRIC_7793" hidden="1">"c7793"</definedName>
    <definedName name="IQ_ECO_METRIC_7794" hidden="1">"c7794"</definedName>
    <definedName name="IQ_ECO_METRIC_7795" hidden="1">"c7795"</definedName>
    <definedName name="IQ_ECO_METRIC_7796" hidden="1">"c7796"</definedName>
    <definedName name="IQ_ECO_METRIC_7797" hidden="1">"c7797"</definedName>
    <definedName name="IQ_ECO_METRIC_7798" hidden="1">"c7798"</definedName>
    <definedName name="IQ_ECO_METRIC_7799" hidden="1">"c7799"</definedName>
    <definedName name="IQ_ECO_METRIC_7800" hidden="1">"c7800"</definedName>
    <definedName name="IQ_ECO_METRIC_7801" hidden="1">"c7801"</definedName>
    <definedName name="IQ_ECO_METRIC_7802" hidden="1">"c7802"</definedName>
    <definedName name="IQ_ECO_METRIC_7803" hidden="1">"c7803"</definedName>
    <definedName name="IQ_ECO_METRIC_7804" hidden="1">"c7804"</definedName>
    <definedName name="IQ_ECO_METRIC_7805" hidden="1">"c7805"</definedName>
    <definedName name="IQ_ECO_METRIC_7806" hidden="1">"c7806"</definedName>
    <definedName name="IQ_ECO_METRIC_7807">"c7807"</definedName>
    <definedName name="IQ_ECO_METRIC_7808" hidden="1">"c7808"</definedName>
    <definedName name="IQ_ECO_METRIC_7809" hidden="1">"c7809"</definedName>
    <definedName name="IQ_ECO_METRIC_7810" hidden="1">"c7810"</definedName>
    <definedName name="IQ_ECO_METRIC_7811">"c7811"</definedName>
    <definedName name="IQ_ECO_METRIC_7812" hidden="1">"c7812"</definedName>
    <definedName name="IQ_ECO_METRIC_7813" hidden="1">"c7813"</definedName>
    <definedName name="IQ_ECO_METRIC_7814" hidden="1">"c7814"</definedName>
    <definedName name="IQ_ECO_METRIC_7815" hidden="1">"c7815"</definedName>
    <definedName name="IQ_ECO_METRIC_7816" hidden="1">"c7816"</definedName>
    <definedName name="IQ_ECO_METRIC_7817" hidden="1">"c7817"</definedName>
    <definedName name="IQ_ECO_METRIC_7818" hidden="1">"c7818"</definedName>
    <definedName name="IQ_ECO_METRIC_7819" hidden="1">"c7819"</definedName>
    <definedName name="IQ_ECO_METRIC_7820" hidden="1">"c7820"</definedName>
    <definedName name="IQ_ECO_METRIC_7821" hidden="1">"c7821"</definedName>
    <definedName name="IQ_ECO_METRIC_7822" hidden="1">"c7822"</definedName>
    <definedName name="IQ_ECO_METRIC_7823" hidden="1">"c7823"</definedName>
    <definedName name="IQ_ECO_METRIC_7824" hidden="1">"c7824"</definedName>
    <definedName name="IQ_ECO_METRIC_7825" hidden="1">"c7825"</definedName>
    <definedName name="IQ_ECO_METRIC_7826" hidden="1">"c7826"</definedName>
    <definedName name="IQ_ECO_METRIC_7827" hidden="1">"c7827"</definedName>
    <definedName name="IQ_ECO_METRIC_7828" hidden="1">"c7828"</definedName>
    <definedName name="IQ_ECO_METRIC_7829" hidden="1">"c7829"</definedName>
    <definedName name="IQ_ECO_METRIC_7830" hidden="1">"c7830"</definedName>
    <definedName name="IQ_ECO_METRIC_7831" hidden="1">"c7831"</definedName>
    <definedName name="IQ_ECO_METRIC_7832" hidden="1">"c7832"</definedName>
    <definedName name="IQ_ECO_METRIC_7833" hidden="1">"c7833"</definedName>
    <definedName name="IQ_ECO_METRIC_7834" hidden="1">"c7834"</definedName>
    <definedName name="IQ_ECO_METRIC_7835" hidden="1">"c7835"</definedName>
    <definedName name="IQ_ECO_METRIC_7836" hidden="1">"c7836"</definedName>
    <definedName name="IQ_ECO_METRIC_7837" hidden="1">"c7837"</definedName>
    <definedName name="IQ_ECO_METRIC_7838" hidden="1">"c7838"</definedName>
    <definedName name="IQ_ECO_METRIC_7839" hidden="1">"c7839"</definedName>
    <definedName name="IQ_ECO_METRIC_7840" hidden="1">"c7840"</definedName>
    <definedName name="IQ_ECO_METRIC_7842" hidden="1">"c7842"</definedName>
    <definedName name="IQ_ECO_METRIC_7843" hidden="1">"c7843"</definedName>
    <definedName name="IQ_ECO_METRIC_7844" hidden="1">"c7844"</definedName>
    <definedName name="IQ_ECO_METRIC_7845" hidden="1">"c7845"</definedName>
    <definedName name="IQ_ECO_METRIC_7846" hidden="1">"c7846"</definedName>
    <definedName name="IQ_ECO_METRIC_7847" hidden="1">"c7847"</definedName>
    <definedName name="IQ_ECO_METRIC_7848" hidden="1">"c7848"</definedName>
    <definedName name="IQ_ECO_METRIC_7849" hidden="1">"c7849"</definedName>
    <definedName name="IQ_ECO_METRIC_7850" hidden="1">"c7850"</definedName>
    <definedName name="IQ_ECO_METRIC_7851" hidden="1">"c7851"</definedName>
    <definedName name="IQ_ECO_METRIC_7852" hidden="1">"c7852"</definedName>
    <definedName name="IQ_ECO_METRIC_7853" hidden="1">"c7853"</definedName>
    <definedName name="IQ_ECO_METRIC_7854" hidden="1">"c7854"</definedName>
    <definedName name="IQ_ECO_METRIC_7855" hidden="1">"c7855"</definedName>
    <definedName name="IQ_ECO_METRIC_7856" hidden="1">"c7856"</definedName>
    <definedName name="IQ_ECO_METRIC_7857" hidden="1">"c7857"</definedName>
    <definedName name="IQ_ECO_METRIC_7858" hidden="1">"c7858"</definedName>
    <definedName name="IQ_ECO_METRIC_7859" hidden="1">"c7859"</definedName>
    <definedName name="IQ_ECO_METRIC_7860" hidden="1">"c7860"</definedName>
    <definedName name="IQ_ECO_METRIC_7861" hidden="1">"c7861"</definedName>
    <definedName name="IQ_ECO_METRIC_7862" hidden="1">"c7862"</definedName>
    <definedName name="IQ_ECO_METRIC_7863" hidden="1">"c7863"</definedName>
    <definedName name="IQ_ECO_METRIC_7864" hidden="1">"c7864"</definedName>
    <definedName name="IQ_ECO_METRIC_7865" hidden="1">"c7865"</definedName>
    <definedName name="IQ_ECO_METRIC_7866" hidden="1">"c7866"</definedName>
    <definedName name="IQ_ECO_METRIC_7867" hidden="1">"c7867"</definedName>
    <definedName name="IQ_ECO_METRIC_7868" hidden="1">"c7868"</definedName>
    <definedName name="IQ_ECO_METRIC_7868_UNUSED">"c7868"</definedName>
    <definedName name="IQ_ECO_METRIC_7868_UNUSED_UNUSED_UNUSED" hidden="1">"c7868"</definedName>
    <definedName name="IQ_ECO_METRIC_7869" hidden="1">"c7869"</definedName>
    <definedName name="IQ_ECO_METRIC_7870" hidden="1">"c7870"</definedName>
    <definedName name="IQ_ECO_METRIC_7871" hidden="1">"c7871"</definedName>
    <definedName name="IQ_ECO_METRIC_7872" hidden="1">"c7872"</definedName>
    <definedName name="IQ_ECO_METRIC_7873">"c7873"</definedName>
    <definedName name="IQ_ECO_METRIC_7874" hidden="1">"c7874"</definedName>
    <definedName name="IQ_ECO_METRIC_7875" hidden="1">"c7875"</definedName>
    <definedName name="IQ_ECO_METRIC_7876" hidden="1">"c7876"</definedName>
    <definedName name="IQ_ECO_METRIC_7877" hidden="1">"c7877"</definedName>
    <definedName name="IQ_ECO_METRIC_7878" hidden="1">"c7878"</definedName>
    <definedName name="IQ_ECO_METRIC_7880" hidden="1">"c7880"</definedName>
    <definedName name="IQ_ECO_METRIC_7881" hidden="1">"c7881"</definedName>
    <definedName name="IQ_ECO_METRIC_7882" hidden="1">"c7882"</definedName>
    <definedName name="IQ_ECO_METRIC_7883" hidden="1">"c7883"</definedName>
    <definedName name="IQ_ECO_METRIC_7884" hidden="1">"c7884"</definedName>
    <definedName name="IQ_ECO_METRIC_7885" hidden="1">"c7885"</definedName>
    <definedName name="IQ_ECO_METRIC_7886" hidden="1">"c7886"</definedName>
    <definedName name="IQ_ECO_METRIC_7887" hidden="1">"c7887"</definedName>
    <definedName name="IQ_ECO_METRIC_7888" hidden="1">"c7888"</definedName>
    <definedName name="IQ_ECO_METRIC_7889" hidden="1">"c7889"</definedName>
    <definedName name="IQ_ECO_METRIC_7890" hidden="1">"c7890"</definedName>
    <definedName name="IQ_ECO_METRIC_7891" hidden="1">"c7891"</definedName>
    <definedName name="IQ_ECO_METRIC_7892" hidden="1">"c7892"</definedName>
    <definedName name="IQ_ECO_METRIC_7893" hidden="1">"c7893"</definedName>
    <definedName name="IQ_ECO_METRIC_7895" hidden="1">"c7895"</definedName>
    <definedName name="IQ_ECO_METRIC_7896" hidden="1">"c7896"</definedName>
    <definedName name="IQ_ECO_METRIC_7897" hidden="1">"c7897"</definedName>
    <definedName name="IQ_ECO_METRIC_7898" hidden="1">"c7898"</definedName>
    <definedName name="IQ_ECO_METRIC_7899" hidden="1">"c7899"</definedName>
    <definedName name="IQ_ECO_METRIC_7900" hidden="1">"c7900"</definedName>
    <definedName name="IQ_ECO_METRIC_7901" hidden="1">"c7901"</definedName>
    <definedName name="IQ_ECO_METRIC_7903" hidden="1">"c7903"</definedName>
    <definedName name="IQ_ECO_METRIC_7904" hidden="1">"c7904"</definedName>
    <definedName name="IQ_ECO_METRIC_7905" hidden="1">"c7905"</definedName>
    <definedName name="IQ_ECO_METRIC_7906" hidden="1">"c7906"</definedName>
    <definedName name="IQ_ECO_METRIC_7907" hidden="1">"c7907"</definedName>
    <definedName name="IQ_ECO_METRIC_7908" hidden="1">"c7908"</definedName>
    <definedName name="IQ_ECO_METRIC_7909" hidden="1">"c7909"</definedName>
    <definedName name="IQ_ECO_METRIC_7910" hidden="1">"c7910"</definedName>
    <definedName name="IQ_ECO_METRIC_7911" hidden="1">"c7911"</definedName>
    <definedName name="IQ_ECO_METRIC_7912" hidden="1">"c7912"</definedName>
    <definedName name="IQ_ECO_METRIC_7913" hidden="1">"c7913"</definedName>
    <definedName name="IQ_ECO_METRIC_7914" hidden="1">"c7914"</definedName>
    <definedName name="IQ_ECO_METRIC_7915" hidden="1">"c7915"</definedName>
    <definedName name="IQ_ECO_METRIC_7916" hidden="1">"c7916"</definedName>
    <definedName name="IQ_ECO_METRIC_7917" hidden="1">"c7917"</definedName>
    <definedName name="IQ_ECO_METRIC_7918" hidden="1">"c7918"</definedName>
    <definedName name="IQ_ECO_METRIC_7919" hidden="1">"c7919"</definedName>
    <definedName name="IQ_ECO_METRIC_7920" hidden="1">"c7920"</definedName>
    <definedName name="IQ_ECO_METRIC_7921" hidden="1">"c7921"</definedName>
    <definedName name="IQ_ECO_METRIC_7922" hidden="1">"c7922"</definedName>
    <definedName name="IQ_ECO_METRIC_7923" hidden="1">"c7923"</definedName>
    <definedName name="IQ_ECO_METRIC_7924">"c7924"</definedName>
    <definedName name="IQ_ECO_METRIC_7925" hidden="1">"c7925"</definedName>
    <definedName name="IQ_ECO_METRIC_7925_UNUSED">"c7925"</definedName>
    <definedName name="IQ_ECO_METRIC_7925_UNUSED_UNUSED_UNUSED" hidden="1">"c7925"</definedName>
    <definedName name="IQ_ECO_METRIC_7926">"c7926"</definedName>
    <definedName name="IQ_ECO_METRIC_7927" hidden="1">"c7927"</definedName>
    <definedName name="IQ_ECO_METRIC_7928" hidden="1">"c7928"</definedName>
    <definedName name="IQ_ECO_METRIC_7929" hidden="1">"c7929"</definedName>
    <definedName name="IQ_ECO_METRIC_7930" hidden="1">"c7930"</definedName>
    <definedName name="IQ_ECO_METRIC_7931" hidden="1">"c7931"</definedName>
    <definedName name="IQ_ECO_METRIC_7932" hidden="1">"c7932"</definedName>
    <definedName name="IQ_ECO_METRIC_7933" hidden="1">"c7933"</definedName>
    <definedName name="IQ_ECO_METRIC_7934" hidden="1">"c7934"</definedName>
    <definedName name="IQ_ECO_METRIC_7935" hidden="1">"c7935"</definedName>
    <definedName name="IQ_ECO_METRIC_7936" hidden="1">"c7936"</definedName>
    <definedName name="IQ_ECO_METRIC_7937" hidden="1">"c7937"</definedName>
    <definedName name="IQ_ECO_METRIC_7938">"c7938"</definedName>
    <definedName name="IQ_ECO_METRIC_7939" hidden="1">"c7939"</definedName>
    <definedName name="IQ_ECO_METRIC_7939_UNUSED">"c7939"</definedName>
    <definedName name="IQ_ECO_METRIC_7939_UNUSED_UNUSED_UNUSED" hidden="1">"c7939"</definedName>
    <definedName name="IQ_ECO_METRIC_7940" hidden="1">"c7940"</definedName>
    <definedName name="IQ_ECO_METRIC_7941" hidden="1">"c7941"</definedName>
    <definedName name="IQ_ECO_METRIC_7942" hidden="1">"c7942"</definedName>
    <definedName name="IQ_ECO_METRIC_7943" hidden="1">"c7943"</definedName>
    <definedName name="IQ_ECO_METRIC_7944" hidden="1">"c7944"</definedName>
    <definedName name="IQ_ECO_METRIC_7945" hidden="1">"c7945"</definedName>
    <definedName name="IQ_ECO_METRIC_7946" hidden="1">"c7946"</definedName>
    <definedName name="IQ_ECO_METRIC_7947" hidden="1">"c7947"</definedName>
    <definedName name="IQ_ECO_METRIC_7948" hidden="1">"c7948"</definedName>
    <definedName name="IQ_ECO_METRIC_7949" hidden="1">"c7949"</definedName>
    <definedName name="IQ_ECO_METRIC_7950" hidden="1">"c7950"</definedName>
    <definedName name="IQ_ECO_METRIC_7951" hidden="1">"c7951"</definedName>
    <definedName name="IQ_ECO_METRIC_7952" hidden="1">"c7952"</definedName>
    <definedName name="IQ_ECO_METRIC_7953" hidden="1">"c7953"</definedName>
    <definedName name="IQ_ECO_METRIC_7954" hidden="1">"c7954"</definedName>
    <definedName name="IQ_ECO_METRIC_7955" hidden="1">"c7955"</definedName>
    <definedName name="IQ_ECO_METRIC_7956" hidden="1">"c7956"</definedName>
    <definedName name="IQ_ECO_METRIC_7957" hidden="1">"c7957"</definedName>
    <definedName name="IQ_ECO_METRIC_7958" hidden="1">"c7958"</definedName>
    <definedName name="IQ_ECO_METRIC_7959" hidden="1">"c7959"</definedName>
    <definedName name="IQ_ECO_METRIC_7960" hidden="1">"c7960"</definedName>
    <definedName name="IQ_ECO_METRIC_7961" hidden="1">"c7961"</definedName>
    <definedName name="IQ_ECO_METRIC_7962" hidden="1">"c7962"</definedName>
    <definedName name="IQ_ECO_METRIC_7963" hidden="1">"c7963"</definedName>
    <definedName name="IQ_ECO_METRIC_7964" hidden="1">"c7964"</definedName>
    <definedName name="IQ_ECO_METRIC_7965" hidden="1">"c7965"</definedName>
    <definedName name="IQ_ECO_METRIC_7966" hidden="1">"c7966"</definedName>
    <definedName name="IQ_ECO_METRIC_7967" hidden="1">"c7967"</definedName>
    <definedName name="IQ_ECO_METRIC_7968" hidden="1">"c7968"</definedName>
    <definedName name="IQ_ECO_METRIC_7969" hidden="1">"c7969"</definedName>
    <definedName name="IQ_ECO_METRIC_7970" hidden="1">"c7970"</definedName>
    <definedName name="IQ_ECO_METRIC_7971" hidden="1">"c7971"</definedName>
    <definedName name="IQ_ECO_METRIC_7972" hidden="1">"c7972"</definedName>
    <definedName name="IQ_ECO_METRIC_7973" hidden="1">"c7973"</definedName>
    <definedName name="IQ_ECO_METRIC_7974" hidden="1">"c7974"</definedName>
    <definedName name="IQ_ECO_METRIC_7975" hidden="1">"c7975"</definedName>
    <definedName name="IQ_ECO_METRIC_7976" hidden="1">"c7976"</definedName>
    <definedName name="IQ_ECO_METRIC_7977" hidden="1">"c7977"</definedName>
    <definedName name="IQ_ECO_METRIC_7978" hidden="1">"c7978"</definedName>
    <definedName name="IQ_ECO_METRIC_7979" hidden="1">"c7979"</definedName>
    <definedName name="IQ_ECO_METRIC_7980" hidden="1">"c7980"</definedName>
    <definedName name="IQ_ECO_METRIC_7981" hidden="1">"c7981"</definedName>
    <definedName name="IQ_ECO_METRIC_7982" hidden="1">"c7982"</definedName>
    <definedName name="IQ_ECO_METRIC_7983" hidden="1">"c7983"</definedName>
    <definedName name="IQ_ECO_METRIC_7984" hidden="1">"c7984"</definedName>
    <definedName name="IQ_ECO_METRIC_7985" hidden="1">"c7985"</definedName>
    <definedName name="IQ_ECO_METRIC_7986" hidden="1">"c7986"</definedName>
    <definedName name="IQ_ECO_METRIC_7987" hidden="1">"c7987"</definedName>
    <definedName name="IQ_ECO_METRIC_7988" hidden="1">"c7988"</definedName>
    <definedName name="IQ_ECO_METRIC_7989" hidden="1">"c7989"</definedName>
    <definedName name="IQ_ECO_METRIC_7990" hidden="1">"c7990"</definedName>
    <definedName name="IQ_ECO_METRIC_7991" hidden="1">"c7991"</definedName>
    <definedName name="IQ_ECO_METRIC_7992" hidden="1">"c7992"</definedName>
    <definedName name="IQ_ECO_METRIC_7993" hidden="1">"c7993"</definedName>
    <definedName name="IQ_ECO_METRIC_7994" hidden="1">"c7994"</definedName>
    <definedName name="IQ_ECO_METRIC_7995" hidden="1">"c7995"</definedName>
    <definedName name="IQ_ECO_METRIC_7996" hidden="1">"c7996"</definedName>
    <definedName name="IQ_ECO_METRIC_7996_UNUSED">"c7996"</definedName>
    <definedName name="IQ_ECO_METRIC_7996_UNUSED_UNUSED_UNUSED" hidden="1">"c7996"</definedName>
    <definedName name="IQ_ECO_METRIC_7997" hidden="1">"c7997"</definedName>
    <definedName name="IQ_ECO_METRIC_7997_UNUSED">"c7997"</definedName>
    <definedName name="IQ_ECO_METRIC_7997_UNUSED_UNUSED_UNUSED" hidden="1">"c7997"</definedName>
    <definedName name="IQ_ECO_METRIC_7999" hidden="1">"c7999"</definedName>
    <definedName name="IQ_ECO_METRIC_8000" hidden="1">"c8000"</definedName>
    <definedName name="IQ_ECO_METRIC_8001" hidden="1">"c8001"</definedName>
    <definedName name="IQ_ECO_METRIC_8002" hidden="1">"c8002"</definedName>
    <definedName name="IQ_ECO_METRIC_8003" hidden="1">"c8003"</definedName>
    <definedName name="IQ_ECO_METRIC_8004" hidden="1">"c8004"</definedName>
    <definedName name="IQ_ECO_METRIC_8005" hidden="1">"c8005"</definedName>
    <definedName name="IQ_ECO_METRIC_8006" hidden="1">"c8006"</definedName>
    <definedName name="IQ_ECO_METRIC_8007" hidden="1">"c8007"</definedName>
    <definedName name="IQ_ECO_METRIC_8008" hidden="1">"c8008"</definedName>
    <definedName name="IQ_ECO_METRIC_8009" hidden="1">"c8009"</definedName>
    <definedName name="IQ_ECO_METRIC_8010" hidden="1">"c8010"</definedName>
    <definedName name="IQ_ECO_METRIC_8011" hidden="1">"c8011"</definedName>
    <definedName name="IQ_ECO_METRIC_8012" hidden="1">"c8012"</definedName>
    <definedName name="IQ_ECO_METRIC_8013" hidden="1">"c8013"</definedName>
    <definedName name="IQ_ECO_METRIC_8014" hidden="1">"c8014"</definedName>
    <definedName name="IQ_ECO_METRIC_8015" hidden="1">"c8015"</definedName>
    <definedName name="IQ_ECO_METRIC_8016" hidden="1">"c8016"</definedName>
    <definedName name="IQ_ECO_METRIC_8017" hidden="1">"c8017"</definedName>
    <definedName name="IQ_ECO_METRIC_8018" hidden="1">"c8018"</definedName>
    <definedName name="IQ_ECO_METRIC_8019" hidden="1">"c8019"</definedName>
    <definedName name="IQ_ECO_METRIC_8020" hidden="1">"c8020"</definedName>
    <definedName name="IQ_ECO_METRIC_8021" hidden="1">"c8021"</definedName>
    <definedName name="IQ_ECO_METRIC_8022" hidden="1">"c8022"</definedName>
    <definedName name="IQ_ECO_METRIC_8023" hidden="1">"c8023"</definedName>
    <definedName name="IQ_ECO_METRIC_8024" hidden="1">"c8024"</definedName>
    <definedName name="IQ_ECO_METRIC_8025" hidden="1">"c8025"</definedName>
    <definedName name="IQ_ECO_METRIC_8026" hidden="1">"c8026"</definedName>
    <definedName name="IQ_ECO_METRIC_8027">"c8027"</definedName>
    <definedName name="IQ_ECO_METRIC_8028" hidden="1">"c8028"</definedName>
    <definedName name="IQ_ECO_METRIC_8029" hidden="1">"c8029"</definedName>
    <definedName name="IQ_ECO_METRIC_8030" hidden="1">"c8030"</definedName>
    <definedName name="IQ_ECO_METRIC_8031">"c8031"</definedName>
    <definedName name="IQ_ECO_METRIC_8032" hidden="1">"c8032"</definedName>
    <definedName name="IQ_ECO_METRIC_8033" hidden="1">"c8033"</definedName>
    <definedName name="IQ_ECO_METRIC_8034" hidden="1">"c8034"</definedName>
    <definedName name="IQ_ECO_METRIC_8035" hidden="1">"c8035"</definedName>
    <definedName name="IQ_ECO_METRIC_8036" hidden="1">"c8036"</definedName>
    <definedName name="IQ_ECO_METRIC_8037" hidden="1">"c8037"</definedName>
    <definedName name="IQ_ECO_METRIC_8038" hidden="1">"c8038"</definedName>
    <definedName name="IQ_ECO_METRIC_8039" hidden="1">"c8039"</definedName>
    <definedName name="IQ_ECO_METRIC_8040" hidden="1">"c8040"</definedName>
    <definedName name="IQ_ECO_METRIC_8041" hidden="1">"c8041"</definedName>
    <definedName name="IQ_ECO_METRIC_8042" hidden="1">"c8042"</definedName>
    <definedName name="IQ_ECO_METRIC_8043" hidden="1">"c8043"</definedName>
    <definedName name="IQ_ECO_METRIC_8044" hidden="1">"c8044"</definedName>
    <definedName name="IQ_ECO_METRIC_8045" hidden="1">"c8045"</definedName>
    <definedName name="IQ_ECO_METRIC_8046" hidden="1">"c8046"</definedName>
    <definedName name="IQ_ECO_METRIC_8047" hidden="1">"c8047"</definedName>
    <definedName name="IQ_ECO_METRIC_8048" hidden="1">"c8048"</definedName>
    <definedName name="IQ_ECO_METRIC_8049" hidden="1">"c8049"</definedName>
    <definedName name="IQ_ECO_METRIC_8050" hidden="1">"c8050"</definedName>
    <definedName name="IQ_ECO_METRIC_8051" hidden="1">"c8051"</definedName>
    <definedName name="IQ_ECO_METRIC_8052" hidden="1">"c8052"</definedName>
    <definedName name="IQ_ECO_METRIC_8053" hidden="1">"c8053"</definedName>
    <definedName name="IQ_ECO_METRIC_8054" hidden="1">"c8054"</definedName>
    <definedName name="IQ_ECO_METRIC_8055" hidden="1">"c8055"</definedName>
    <definedName name="IQ_ECO_METRIC_8056" hidden="1">"c8056"</definedName>
    <definedName name="IQ_ECO_METRIC_8057" hidden="1">"c8057"</definedName>
    <definedName name="IQ_ECO_METRIC_8058" hidden="1">"c8058"</definedName>
    <definedName name="IQ_ECO_METRIC_8059" hidden="1">"c8059"</definedName>
    <definedName name="IQ_ECO_METRIC_8060" hidden="1">"c8060"</definedName>
    <definedName name="IQ_ECO_METRIC_8062" hidden="1">"c8062"</definedName>
    <definedName name="IQ_ECO_METRIC_8063" hidden="1">"c8063"</definedName>
    <definedName name="IQ_ECO_METRIC_8064" hidden="1">"c8064"</definedName>
    <definedName name="IQ_ECO_METRIC_8065" hidden="1">"c8065"</definedName>
    <definedName name="IQ_ECO_METRIC_8066" hidden="1">"c8066"</definedName>
    <definedName name="IQ_ECO_METRIC_8067" hidden="1">"c8067"</definedName>
    <definedName name="IQ_ECO_METRIC_8068" hidden="1">"c8068"</definedName>
    <definedName name="IQ_ECO_METRIC_8069" hidden="1">"c8069"</definedName>
    <definedName name="IQ_ECO_METRIC_8070" hidden="1">"c8070"</definedName>
    <definedName name="IQ_ECO_METRIC_8071" hidden="1">"c8071"</definedName>
    <definedName name="IQ_ECO_METRIC_8072" hidden="1">"c8072"</definedName>
    <definedName name="IQ_ECO_METRIC_8073" hidden="1">"c8073"</definedName>
    <definedName name="IQ_ECO_METRIC_8074" hidden="1">"c8074"</definedName>
    <definedName name="IQ_ECO_METRIC_8075" hidden="1">"c8075"</definedName>
    <definedName name="IQ_ECO_METRIC_8076" hidden="1">"c8076"</definedName>
    <definedName name="IQ_ECO_METRIC_8077" hidden="1">"c8077"</definedName>
    <definedName name="IQ_ECO_METRIC_8078" hidden="1">"c8078"</definedName>
    <definedName name="IQ_ECO_METRIC_8079" hidden="1">"c8079"</definedName>
    <definedName name="IQ_ECO_METRIC_8080" hidden="1">"c8080"</definedName>
    <definedName name="IQ_ECO_METRIC_8081" hidden="1">"c8081"</definedName>
    <definedName name="IQ_ECO_METRIC_8082" hidden="1">"c8082"</definedName>
    <definedName name="IQ_ECO_METRIC_8083" hidden="1">"c8083"</definedName>
    <definedName name="IQ_ECO_METRIC_8084" hidden="1">"c8084"</definedName>
    <definedName name="IQ_ECO_METRIC_8085" hidden="1">"c8085"</definedName>
    <definedName name="IQ_ECO_METRIC_8086" hidden="1">"c8086"</definedName>
    <definedName name="IQ_ECO_METRIC_8087" hidden="1">"c8087"</definedName>
    <definedName name="IQ_ECO_METRIC_8088" hidden="1">"c8088"</definedName>
    <definedName name="IQ_ECO_METRIC_8088_UNUSED">"c8088"</definedName>
    <definedName name="IQ_ECO_METRIC_8088_UNUSED_UNUSED_UNUSED" hidden="1">"c8088"</definedName>
    <definedName name="IQ_ECO_METRIC_8089" hidden="1">"c8089"</definedName>
    <definedName name="IQ_ECO_METRIC_8090" hidden="1">"c8090"</definedName>
    <definedName name="IQ_ECO_METRIC_8091" hidden="1">"c8091"</definedName>
    <definedName name="IQ_ECO_METRIC_8092" hidden="1">"c8092"</definedName>
    <definedName name="IQ_ECO_METRIC_8093">"c8093"</definedName>
    <definedName name="IQ_ECO_METRIC_8094" hidden="1">"c8094"</definedName>
    <definedName name="IQ_ECO_METRIC_8095" hidden="1">"c8095"</definedName>
    <definedName name="IQ_ECO_METRIC_8096" hidden="1">"c8096"</definedName>
    <definedName name="IQ_ECO_METRIC_8097" hidden="1">"c8097"</definedName>
    <definedName name="IQ_ECO_METRIC_8098" hidden="1">"c8098"</definedName>
    <definedName name="IQ_ECO_METRIC_8100" hidden="1">"c8100"</definedName>
    <definedName name="IQ_ECO_METRIC_8101" hidden="1">"c8101"</definedName>
    <definedName name="IQ_ECO_METRIC_8102" hidden="1">"c8102"</definedName>
    <definedName name="IQ_ECO_METRIC_8103" hidden="1">"c8103"</definedName>
    <definedName name="IQ_ECO_METRIC_8104" hidden="1">"c8104"</definedName>
    <definedName name="IQ_ECO_METRIC_8105" hidden="1">"c8105"</definedName>
    <definedName name="IQ_ECO_METRIC_8106" hidden="1">"c8106"</definedName>
    <definedName name="IQ_ECO_METRIC_8107" hidden="1">"c8107"</definedName>
    <definedName name="IQ_ECO_METRIC_8108" hidden="1">"c8108"</definedName>
    <definedName name="IQ_ECO_METRIC_8109" hidden="1">"c8109"</definedName>
    <definedName name="IQ_ECO_METRIC_8110" hidden="1">"c8110"</definedName>
    <definedName name="IQ_ECO_METRIC_8111" hidden="1">"c8111"</definedName>
    <definedName name="IQ_ECO_METRIC_8112" hidden="1">"c8112"</definedName>
    <definedName name="IQ_ECO_METRIC_8113" hidden="1">"c8113"</definedName>
    <definedName name="IQ_ECO_METRIC_8115" hidden="1">"c8115"</definedName>
    <definedName name="IQ_ECO_METRIC_8116" hidden="1">"c8116"</definedName>
    <definedName name="IQ_ECO_METRIC_8117" hidden="1">"c8117"</definedName>
    <definedName name="IQ_ECO_METRIC_8118" hidden="1">"c8118"</definedName>
    <definedName name="IQ_ECO_METRIC_8119" hidden="1">"c8119"</definedName>
    <definedName name="IQ_ECO_METRIC_8120" hidden="1">"c8120"</definedName>
    <definedName name="IQ_ECO_METRIC_8121" hidden="1">"c8121"</definedName>
    <definedName name="IQ_ECO_METRIC_8123" hidden="1">"c8123"</definedName>
    <definedName name="IQ_ECO_METRIC_8124" hidden="1">"c8124"</definedName>
    <definedName name="IQ_ECO_METRIC_8125" hidden="1">"c8125"</definedName>
    <definedName name="IQ_ECO_METRIC_8126" hidden="1">"c8126"</definedName>
    <definedName name="IQ_ECO_METRIC_8127" hidden="1">"c8127"</definedName>
    <definedName name="IQ_ECO_METRIC_8128" hidden="1">"c8128"</definedName>
    <definedName name="IQ_ECO_METRIC_8129" hidden="1">"c8129"</definedName>
    <definedName name="IQ_ECO_METRIC_8130" hidden="1">"c8130"</definedName>
    <definedName name="IQ_ECO_METRIC_8131" hidden="1">"c8131"</definedName>
    <definedName name="IQ_ECO_METRIC_8132" hidden="1">"c8132"</definedName>
    <definedName name="IQ_ECO_METRIC_8133" hidden="1">"c8133"</definedName>
    <definedName name="IQ_ECO_METRIC_8134" hidden="1">"c8134"</definedName>
    <definedName name="IQ_ECO_METRIC_8135" hidden="1">"c8135"</definedName>
    <definedName name="IQ_ECO_METRIC_8136" hidden="1">"c8136"</definedName>
    <definedName name="IQ_ECO_METRIC_8137" hidden="1">"c8137"</definedName>
    <definedName name="IQ_ECO_METRIC_8138" hidden="1">"c8138"</definedName>
    <definedName name="IQ_ECO_METRIC_8139" hidden="1">"c8139"</definedName>
    <definedName name="IQ_ECO_METRIC_8140" hidden="1">"c8140"</definedName>
    <definedName name="IQ_ECO_METRIC_8141" hidden="1">"c8141"</definedName>
    <definedName name="IQ_ECO_METRIC_8142" hidden="1">"c8142"</definedName>
    <definedName name="IQ_ECO_METRIC_8143" hidden="1">"c8143"</definedName>
    <definedName name="IQ_ECO_METRIC_8144">"c8144"</definedName>
    <definedName name="IQ_ECO_METRIC_8145" hidden="1">"c8145"</definedName>
    <definedName name="IQ_ECO_METRIC_8145_UNUSED">"c8145"</definedName>
    <definedName name="IQ_ECO_METRIC_8145_UNUSED_UNUSED_UNUSED" hidden="1">"c8145"</definedName>
    <definedName name="IQ_ECO_METRIC_8146">"c8146"</definedName>
    <definedName name="IQ_ECO_METRIC_8147" hidden="1">"c8147"</definedName>
    <definedName name="IQ_ECO_METRIC_8148" hidden="1">"c8148"</definedName>
    <definedName name="IQ_ECO_METRIC_8149" hidden="1">"c8149"</definedName>
    <definedName name="IQ_ECO_METRIC_8150" hidden="1">"c8150"</definedName>
    <definedName name="IQ_ECO_METRIC_8152" hidden="1">"c8152"</definedName>
    <definedName name="IQ_ECO_METRIC_8153" hidden="1">"c8153"</definedName>
    <definedName name="IQ_ECO_METRIC_8154" hidden="1">"c8154"</definedName>
    <definedName name="IQ_ECO_METRIC_8155" hidden="1">"c8155"</definedName>
    <definedName name="IQ_ECO_METRIC_8156" hidden="1">"c8156"</definedName>
    <definedName name="IQ_ECO_METRIC_8157" hidden="1">"c8157"</definedName>
    <definedName name="IQ_ECO_METRIC_8158">"c8158"</definedName>
    <definedName name="IQ_ECO_METRIC_8159" hidden="1">"c8159"</definedName>
    <definedName name="IQ_ECO_METRIC_8159_UNUSED">"c8159"</definedName>
    <definedName name="IQ_ECO_METRIC_8159_UNUSED_UNUSED_UNUSED" hidden="1">"c8159"</definedName>
    <definedName name="IQ_ECO_METRIC_8160" hidden="1">"c8160"</definedName>
    <definedName name="IQ_ECO_METRIC_8161" hidden="1">"c8161"</definedName>
    <definedName name="IQ_ECO_METRIC_8162" hidden="1">"c8162"</definedName>
    <definedName name="IQ_ECO_METRIC_8163" hidden="1">"c8163"</definedName>
    <definedName name="IQ_ECO_METRIC_8164" hidden="1">"c8164"</definedName>
    <definedName name="IQ_ECO_METRIC_8165" hidden="1">"c8165"</definedName>
    <definedName name="IQ_ECO_METRIC_8166" hidden="1">"c8166"</definedName>
    <definedName name="IQ_ECO_METRIC_8167" hidden="1">"c8167"</definedName>
    <definedName name="IQ_ECO_METRIC_8168" hidden="1">"c8168"</definedName>
    <definedName name="IQ_ECO_METRIC_8169" hidden="1">"c8169"</definedName>
    <definedName name="IQ_ECO_METRIC_8170" hidden="1">"c8170"</definedName>
    <definedName name="IQ_ECO_METRIC_8171" hidden="1">"c8171"</definedName>
    <definedName name="IQ_ECO_METRIC_8172" hidden="1">"c8172"</definedName>
    <definedName name="IQ_ECO_METRIC_8173" hidden="1">"c8173"</definedName>
    <definedName name="IQ_ECO_METRIC_8174" hidden="1">"c8174"</definedName>
    <definedName name="IQ_ECO_METRIC_8175" hidden="1">"c8175"</definedName>
    <definedName name="IQ_ECO_METRIC_8176" hidden="1">"c8176"</definedName>
    <definedName name="IQ_ECO_METRIC_8177" hidden="1">"c8177"</definedName>
    <definedName name="IQ_ECO_METRIC_8178" hidden="1">"c8178"</definedName>
    <definedName name="IQ_ECO_METRIC_8179" hidden="1">"c8179"</definedName>
    <definedName name="IQ_ECO_METRIC_8180" hidden="1">"c8180"</definedName>
    <definedName name="IQ_ECO_METRIC_8181" hidden="1">"c8181"</definedName>
    <definedName name="IQ_ECO_METRIC_8182" hidden="1">"c8182"</definedName>
    <definedName name="IQ_ECO_METRIC_8183" hidden="1">"c8183"</definedName>
    <definedName name="IQ_ECO_METRIC_8184" hidden="1">"c8184"</definedName>
    <definedName name="IQ_ECO_METRIC_8185" hidden="1">"c8185"</definedName>
    <definedName name="IQ_ECO_METRIC_8186" hidden="1">"c8186"</definedName>
    <definedName name="IQ_ECO_METRIC_8187" hidden="1">"c8187"</definedName>
    <definedName name="IQ_ECO_METRIC_8188" hidden="1">"c8188"</definedName>
    <definedName name="IQ_ECO_METRIC_8189" hidden="1">"c8189"</definedName>
    <definedName name="IQ_ECO_METRIC_8190" hidden="1">"c8190"</definedName>
    <definedName name="IQ_ECO_METRIC_8191" hidden="1">"c8191"</definedName>
    <definedName name="IQ_ECO_METRIC_8192" hidden="1">"c8192"</definedName>
    <definedName name="IQ_ECO_METRIC_8193" hidden="1">"c8193"</definedName>
    <definedName name="IQ_ECO_METRIC_8194" hidden="1">"c8194"</definedName>
    <definedName name="IQ_ECO_METRIC_8195" hidden="1">"c8195"</definedName>
    <definedName name="IQ_ECO_METRIC_8196" hidden="1">"c8196"</definedName>
    <definedName name="IQ_ECO_METRIC_8197" hidden="1">"c8197"</definedName>
    <definedName name="IQ_ECO_METRIC_8198" hidden="1">"c8198"</definedName>
    <definedName name="IQ_ECO_METRIC_8199" hidden="1">"c8199"</definedName>
    <definedName name="IQ_ECO_METRIC_8200" hidden="1">"c8200"</definedName>
    <definedName name="IQ_ECO_METRIC_8201" hidden="1">"c8201"</definedName>
    <definedName name="IQ_ECO_METRIC_8202" hidden="1">"c8202"</definedName>
    <definedName name="IQ_ECO_METRIC_8203" hidden="1">"c8203"</definedName>
    <definedName name="IQ_ECO_METRIC_8204" hidden="1">"c8204"</definedName>
    <definedName name="IQ_ECO_METRIC_8205" hidden="1">"c8205"</definedName>
    <definedName name="IQ_ECO_METRIC_8206" hidden="1">"c8206"</definedName>
    <definedName name="IQ_ECO_METRIC_8207" hidden="1">"c8207"</definedName>
    <definedName name="IQ_ECO_METRIC_8208" hidden="1">"c8208"</definedName>
    <definedName name="IQ_ECO_METRIC_8209" hidden="1">"c8209"</definedName>
    <definedName name="IQ_ECO_METRIC_8210" hidden="1">"c8210"</definedName>
    <definedName name="IQ_ECO_METRIC_8211" hidden="1">"c8211"</definedName>
    <definedName name="IQ_ECO_METRIC_8212" hidden="1">"c8212"</definedName>
    <definedName name="IQ_ECO_METRIC_8213" hidden="1">"c8213"</definedName>
    <definedName name="IQ_ECO_METRIC_8214" hidden="1">"c8214"</definedName>
    <definedName name="IQ_ECO_METRIC_8215" hidden="1">"c8215"</definedName>
    <definedName name="IQ_ECO_METRIC_8216" hidden="1">"c8216"</definedName>
    <definedName name="IQ_ECO_METRIC_8216_UNUSED">"c8216"</definedName>
    <definedName name="IQ_ECO_METRIC_8216_UNUSED_UNUSED_UNUSED" hidden="1">"c8216"</definedName>
    <definedName name="IQ_ECO_METRIC_8217" hidden="1">"c8217"</definedName>
    <definedName name="IQ_ECO_METRIC_8217_UNUSED">"c8217"</definedName>
    <definedName name="IQ_ECO_METRIC_8217_UNUSED_UNUSED_UNUSED" hidden="1">"c8217"</definedName>
    <definedName name="IQ_ECO_METRIC_8219" hidden="1">"c8219"</definedName>
    <definedName name="IQ_ECO_METRIC_8221" hidden="1">"c8221"</definedName>
    <definedName name="IQ_ECO_METRIC_8222" hidden="1">"c8222"</definedName>
    <definedName name="IQ_ECO_METRIC_8223" hidden="1">"c8223"</definedName>
    <definedName name="IQ_ECO_METRIC_8224" hidden="1">"c8224"</definedName>
    <definedName name="IQ_ECO_METRIC_8225" hidden="1">"c8225"</definedName>
    <definedName name="IQ_ECO_METRIC_8226" hidden="1">"c8226"</definedName>
    <definedName name="IQ_ECO_METRIC_8227" hidden="1">"c8227"</definedName>
    <definedName name="IQ_ECO_METRIC_8228" hidden="1">"c8228"</definedName>
    <definedName name="IQ_ECO_METRIC_8229" hidden="1">"c8229"</definedName>
    <definedName name="IQ_ECO_METRIC_8230" hidden="1">"c8230"</definedName>
    <definedName name="IQ_ECO_METRIC_8231" hidden="1">"c8231"</definedName>
    <definedName name="IQ_ECO_METRIC_8232" hidden="1">"c8232"</definedName>
    <definedName name="IQ_ECO_METRIC_8233" hidden="1">"c8233"</definedName>
    <definedName name="IQ_ECO_METRIC_8234" hidden="1">"c8234"</definedName>
    <definedName name="IQ_ECO_METRIC_8235" hidden="1">"c8235"</definedName>
    <definedName name="IQ_ECO_METRIC_8236" hidden="1">"c8236"</definedName>
    <definedName name="IQ_ECO_METRIC_8237" hidden="1">"c8237"</definedName>
    <definedName name="IQ_ECO_METRIC_8238" hidden="1">"c8238"</definedName>
    <definedName name="IQ_ECO_METRIC_8239" hidden="1">"c8239"</definedName>
    <definedName name="IQ_ECO_METRIC_8240" hidden="1">"c8240"</definedName>
    <definedName name="IQ_ECO_METRIC_8241" hidden="1">"c8241"</definedName>
    <definedName name="IQ_ECO_METRIC_8242" hidden="1">"c8242"</definedName>
    <definedName name="IQ_ECO_METRIC_8243" hidden="1">"c8243"</definedName>
    <definedName name="IQ_ECO_METRIC_8244" hidden="1">"c8244"</definedName>
    <definedName name="IQ_ECO_METRIC_8245" hidden="1">"c8245"</definedName>
    <definedName name="IQ_ECO_METRIC_8246" hidden="1">"c8246"</definedName>
    <definedName name="IQ_ECO_METRIC_8247">"c8247"</definedName>
    <definedName name="IQ_ECO_METRIC_8248" hidden="1">"c8248"</definedName>
    <definedName name="IQ_ECO_METRIC_8249" hidden="1">"c8249"</definedName>
    <definedName name="IQ_ECO_METRIC_8250" hidden="1">"c8250"</definedName>
    <definedName name="IQ_ECO_METRIC_8251">"c8251"</definedName>
    <definedName name="IQ_ECO_METRIC_8252" hidden="1">"c8252"</definedName>
    <definedName name="IQ_ECO_METRIC_8253" hidden="1">"c8253"</definedName>
    <definedName name="IQ_ECO_METRIC_8254" hidden="1">"c8254"</definedName>
    <definedName name="IQ_ECO_METRIC_8255" hidden="1">"c8255"</definedName>
    <definedName name="IQ_ECO_METRIC_8256" hidden="1">"c8256"</definedName>
    <definedName name="IQ_ECO_METRIC_8257" hidden="1">"c8257"</definedName>
    <definedName name="IQ_ECO_METRIC_8258" hidden="1">"c8258"</definedName>
    <definedName name="IQ_ECO_METRIC_8259" hidden="1">"c8259"</definedName>
    <definedName name="IQ_ECO_METRIC_8260" hidden="1">"c8260"</definedName>
    <definedName name="IQ_ECO_METRIC_8261" hidden="1">"c8261"</definedName>
    <definedName name="IQ_ECO_METRIC_8262" hidden="1">"c8262"</definedName>
    <definedName name="IQ_ECO_METRIC_8263" hidden="1">"c8263"</definedName>
    <definedName name="IQ_ECO_METRIC_8264" hidden="1">"c8264"</definedName>
    <definedName name="IQ_ECO_METRIC_8265" hidden="1">"c8265"</definedName>
    <definedName name="IQ_ECO_METRIC_8266" hidden="1">"c8266"</definedName>
    <definedName name="IQ_ECO_METRIC_8267" hidden="1">"c8267"</definedName>
    <definedName name="IQ_ECO_METRIC_8268" hidden="1">"c8268"</definedName>
    <definedName name="IQ_ECO_METRIC_8269" hidden="1">"c8269"</definedName>
    <definedName name="IQ_ECO_METRIC_8270" hidden="1">"c8270"</definedName>
    <definedName name="IQ_ECO_METRIC_8271" hidden="1">"c8271"</definedName>
    <definedName name="IQ_ECO_METRIC_8272" hidden="1">"c8272"</definedName>
    <definedName name="IQ_ECO_METRIC_8273" hidden="1">"c8273"</definedName>
    <definedName name="IQ_ECO_METRIC_8274" hidden="1">"c8274"</definedName>
    <definedName name="IQ_ECO_METRIC_8275" hidden="1">"c8275"</definedName>
    <definedName name="IQ_ECO_METRIC_8276" hidden="1">"c8276"</definedName>
    <definedName name="IQ_ECO_METRIC_8277" hidden="1">"c8277"</definedName>
    <definedName name="IQ_ECO_METRIC_8278" hidden="1">"c8278"</definedName>
    <definedName name="IQ_ECO_METRIC_8279" hidden="1">"c8279"</definedName>
    <definedName name="IQ_ECO_METRIC_8280" hidden="1">"c8280"</definedName>
    <definedName name="IQ_ECO_METRIC_8282" hidden="1">"c8282"</definedName>
    <definedName name="IQ_ECO_METRIC_8283" hidden="1">"c8283"</definedName>
    <definedName name="IQ_ECO_METRIC_8284" hidden="1">"c8284"</definedName>
    <definedName name="IQ_ECO_METRIC_8285" hidden="1">"c8285"</definedName>
    <definedName name="IQ_ECO_METRIC_8286" hidden="1">"c8286"</definedName>
    <definedName name="IQ_ECO_METRIC_8287" hidden="1">"c8287"</definedName>
    <definedName name="IQ_ECO_METRIC_8288" hidden="1">"c8288"</definedName>
    <definedName name="IQ_ECO_METRIC_8289" hidden="1">"c8289"</definedName>
    <definedName name="IQ_ECO_METRIC_8290" hidden="1">"c8290"</definedName>
    <definedName name="IQ_ECO_METRIC_8291" hidden="1">"c8291"</definedName>
    <definedName name="IQ_ECO_METRIC_8292" hidden="1">"c8292"</definedName>
    <definedName name="IQ_ECO_METRIC_8293" hidden="1">"c8293"</definedName>
    <definedName name="IQ_ECO_METRIC_8294" hidden="1">"c8294"</definedName>
    <definedName name="IQ_ECO_METRIC_8295" hidden="1">"c8295"</definedName>
    <definedName name="IQ_ECO_METRIC_8296" hidden="1">"c8296"</definedName>
    <definedName name="IQ_ECO_METRIC_8297" hidden="1">"c8297"</definedName>
    <definedName name="IQ_ECO_METRIC_8298" hidden="1">"c8298"</definedName>
    <definedName name="IQ_ECO_METRIC_8299" hidden="1">"c8299"</definedName>
    <definedName name="IQ_ECO_METRIC_8300" hidden="1">"c8300"</definedName>
    <definedName name="IQ_ECO_METRIC_8301" hidden="1">"c8301"</definedName>
    <definedName name="IQ_ECO_METRIC_8302" hidden="1">"c8302"</definedName>
    <definedName name="IQ_ECO_METRIC_8303" hidden="1">"c8303"</definedName>
    <definedName name="IQ_ECO_METRIC_8304" hidden="1">"c8304"</definedName>
    <definedName name="IQ_ECO_METRIC_8305" hidden="1">"c8305"</definedName>
    <definedName name="IQ_ECO_METRIC_8306" hidden="1">"c8306"</definedName>
    <definedName name="IQ_ECO_METRIC_8307" hidden="1">"c8307"</definedName>
    <definedName name="IQ_ECO_METRIC_8308" hidden="1">"c8308"</definedName>
    <definedName name="IQ_ECO_METRIC_8308_UNUSED">"c8308"</definedName>
    <definedName name="IQ_ECO_METRIC_8308_UNUSED_UNUSED_UNUSED" hidden="1">"c8308"</definedName>
    <definedName name="IQ_ECO_METRIC_8309" hidden="1">"c8309"</definedName>
    <definedName name="IQ_ECO_METRIC_8310" hidden="1">"c8310"</definedName>
    <definedName name="IQ_ECO_METRIC_8311" hidden="1">"c8311"</definedName>
    <definedName name="IQ_ECO_METRIC_8312" hidden="1">"c8312"</definedName>
    <definedName name="IQ_ECO_METRIC_8313">"c8313"</definedName>
    <definedName name="IQ_ECO_METRIC_8314" hidden="1">"c8314"</definedName>
    <definedName name="IQ_ECO_METRIC_8315" hidden="1">"c8315"</definedName>
    <definedName name="IQ_ECO_METRIC_8316" hidden="1">"c8316"</definedName>
    <definedName name="IQ_ECO_METRIC_8317" hidden="1">"c8317"</definedName>
    <definedName name="IQ_ECO_METRIC_8318" hidden="1">"c8318"</definedName>
    <definedName name="IQ_ECO_METRIC_8320" hidden="1">"c8320"</definedName>
    <definedName name="IQ_ECO_METRIC_8321" hidden="1">"c8321"</definedName>
    <definedName name="IQ_ECO_METRIC_8322" hidden="1">"c8322"</definedName>
    <definedName name="IQ_ECO_METRIC_8323" hidden="1">"c8323"</definedName>
    <definedName name="IQ_ECO_METRIC_8324" hidden="1">"c8324"</definedName>
    <definedName name="IQ_ECO_METRIC_8325" hidden="1">"c8325"</definedName>
    <definedName name="IQ_ECO_METRIC_8326" hidden="1">"c8326"</definedName>
    <definedName name="IQ_ECO_METRIC_8327" hidden="1">"c8327"</definedName>
    <definedName name="IQ_ECO_METRIC_8328" hidden="1">"c8328"</definedName>
    <definedName name="IQ_ECO_METRIC_8329" hidden="1">"c8329"</definedName>
    <definedName name="IQ_ECO_METRIC_8330" hidden="1">"c8330"</definedName>
    <definedName name="IQ_ECO_METRIC_8331" hidden="1">"c8331"</definedName>
    <definedName name="IQ_ECO_METRIC_8332" hidden="1">"c8332"</definedName>
    <definedName name="IQ_ECO_METRIC_8333" hidden="1">"c8333"</definedName>
    <definedName name="IQ_ECO_METRIC_8335" hidden="1">"c8335"</definedName>
    <definedName name="IQ_ECO_METRIC_8336" hidden="1">"c8336"</definedName>
    <definedName name="IQ_ECO_METRIC_8337" hidden="1">"c8337"</definedName>
    <definedName name="IQ_ECO_METRIC_8338" hidden="1">"c8338"</definedName>
    <definedName name="IQ_ECO_METRIC_8339" hidden="1">"c8339"</definedName>
    <definedName name="IQ_ECO_METRIC_8340" hidden="1">"c8340"</definedName>
    <definedName name="IQ_ECO_METRIC_8341" hidden="1">"c8341"</definedName>
    <definedName name="IQ_ECO_METRIC_8343" hidden="1">"c8343"</definedName>
    <definedName name="IQ_ECO_METRIC_8344" hidden="1">"c8344"</definedName>
    <definedName name="IQ_ECO_METRIC_8345" hidden="1">"c8345"</definedName>
    <definedName name="IQ_ECO_METRIC_8346" hidden="1">"c8346"</definedName>
    <definedName name="IQ_ECO_METRIC_8347" hidden="1">"c8347"</definedName>
    <definedName name="IQ_ECO_METRIC_8348" hidden="1">"c8348"</definedName>
    <definedName name="IQ_ECO_METRIC_8349" hidden="1">"c8349"</definedName>
    <definedName name="IQ_ECO_METRIC_8350" hidden="1">"c8350"</definedName>
    <definedName name="IQ_ECO_METRIC_8352" hidden="1">"c8352"</definedName>
    <definedName name="IQ_ECO_METRIC_8353" hidden="1">"c8353"</definedName>
    <definedName name="IQ_ECO_METRIC_8354" hidden="1">"c8354"</definedName>
    <definedName name="IQ_ECO_METRIC_8355" hidden="1">"c8355"</definedName>
    <definedName name="IQ_ECO_METRIC_8356" hidden="1">"c8356"</definedName>
    <definedName name="IQ_ECO_METRIC_8357" hidden="1">"c8357"</definedName>
    <definedName name="IQ_ECO_METRIC_8358" hidden="1">"c8358"</definedName>
    <definedName name="IQ_ECO_METRIC_8359" hidden="1">"c8359"</definedName>
    <definedName name="IQ_ECO_METRIC_8360" hidden="1">"c8360"</definedName>
    <definedName name="IQ_ECO_METRIC_8361" hidden="1">"c8361"</definedName>
    <definedName name="IQ_ECO_METRIC_8362" hidden="1">"c8362"</definedName>
    <definedName name="IQ_ECO_METRIC_8363" hidden="1">"c8363"</definedName>
    <definedName name="IQ_ECO_METRIC_8366">"c8366"</definedName>
    <definedName name="IQ_ECO_METRIC_8367" hidden="1">"c8367"</definedName>
    <definedName name="IQ_ECO_METRIC_8368" hidden="1">"c8368"</definedName>
    <definedName name="IQ_ECO_METRIC_8369" hidden="1">"c8369"</definedName>
    <definedName name="IQ_ECO_METRIC_8370" hidden="1">"c8370"</definedName>
    <definedName name="IQ_ECO_METRIC_8371" hidden="1">"c8371"</definedName>
    <definedName name="IQ_ECO_METRIC_8372" hidden="1">"c8372"</definedName>
    <definedName name="IQ_ECO_METRIC_8373" hidden="1">"c8373"</definedName>
    <definedName name="IQ_ECO_METRIC_8374" hidden="1">"c8374"</definedName>
    <definedName name="IQ_ECO_METRIC_8375" hidden="1">"c8375"</definedName>
    <definedName name="IQ_ECO_METRIC_8376" hidden="1">"c8376"</definedName>
    <definedName name="IQ_ECO_METRIC_8377" hidden="1">"c8377"</definedName>
    <definedName name="IQ_ECO_METRIC_8378">"c8378"</definedName>
    <definedName name="IQ_ECO_METRIC_8380" hidden="1">"c8380"</definedName>
    <definedName name="IQ_ECO_METRIC_8381" hidden="1">"c8381"</definedName>
    <definedName name="IQ_ECO_METRIC_8382" hidden="1">"c8382"</definedName>
    <definedName name="IQ_ECO_METRIC_8383" hidden="1">"c8383"</definedName>
    <definedName name="IQ_ECO_METRIC_8384" hidden="1">"c8384"</definedName>
    <definedName name="IQ_ECO_METRIC_8385" hidden="1">"c8385"</definedName>
    <definedName name="IQ_ECO_METRIC_8387" hidden="1">"c8387"</definedName>
    <definedName name="IQ_ECO_METRIC_8388" hidden="1">"c8388"</definedName>
    <definedName name="IQ_ECO_METRIC_8389" hidden="1">"c8389"</definedName>
    <definedName name="IQ_ECO_METRIC_8390" hidden="1">"c8390"</definedName>
    <definedName name="IQ_ECO_METRIC_8391" hidden="1">"c8391"</definedName>
    <definedName name="IQ_ECO_METRIC_8392" hidden="1">"c8392"</definedName>
    <definedName name="IQ_ECO_METRIC_8393" hidden="1">"c8393"</definedName>
    <definedName name="IQ_ECO_METRIC_8394" hidden="1">"c8394"</definedName>
    <definedName name="IQ_ECO_METRIC_8395" hidden="1">"c8395"</definedName>
    <definedName name="IQ_ECO_METRIC_8396" hidden="1">"c8396"</definedName>
    <definedName name="IQ_ECO_METRIC_8397" hidden="1">"c8397"</definedName>
    <definedName name="IQ_ECO_METRIC_8398" hidden="1">"c8398"</definedName>
    <definedName name="IQ_ECO_METRIC_8399" hidden="1">"c8399"</definedName>
    <definedName name="IQ_ECO_METRIC_8400" hidden="1">"c8400"</definedName>
    <definedName name="IQ_ECO_METRIC_8401" hidden="1">"c8401"</definedName>
    <definedName name="IQ_ECO_METRIC_8402" hidden="1">"c8402"</definedName>
    <definedName name="IQ_ECO_METRIC_8403" hidden="1">"c8403"</definedName>
    <definedName name="IQ_ECO_METRIC_8404" hidden="1">"c8404"</definedName>
    <definedName name="IQ_ECO_METRIC_8405" hidden="1">"c8405"</definedName>
    <definedName name="IQ_ECO_METRIC_8406" hidden="1">"c8406"</definedName>
    <definedName name="IQ_ECO_METRIC_8407" hidden="1">"c8407"</definedName>
    <definedName name="IQ_ECO_METRIC_8408" hidden="1">"c8408"</definedName>
    <definedName name="IQ_ECO_METRIC_8409" hidden="1">"c8409"</definedName>
    <definedName name="IQ_ECO_METRIC_8410" hidden="1">"c8410"</definedName>
    <definedName name="IQ_ECO_METRIC_8411" hidden="1">"c8411"</definedName>
    <definedName name="IQ_ECO_METRIC_8412" hidden="1">"c8412"</definedName>
    <definedName name="IQ_ECO_METRIC_8413" hidden="1">"c8413"</definedName>
    <definedName name="IQ_ECO_METRIC_8414" hidden="1">"c8414"</definedName>
    <definedName name="IQ_ECO_METRIC_8415" hidden="1">"c8415"</definedName>
    <definedName name="IQ_ECO_METRIC_8416" hidden="1">"c8416"</definedName>
    <definedName name="IQ_ECO_METRIC_8417" hidden="1">"c8417"</definedName>
    <definedName name="IQ_ECO_METRIC_8418" hidden="1">"c8418"</definedName>
    <definedName name="IQ_ECO_METRIC_8419" hidden="1">"c8419"</definedName>
    <definedName name="IQ_ECO_METRIC_8420" hidden="1">"c8420"</definedName>
    <definedName name="IQ_ECO_METRIC_8421" hidden="1">"c8421"</definedName>
    <definedName name="IQ_ECO_METRIC_8422" hidden="1">"c8422"</definedName>
    <definedName name="IQ_ECO_METRIC_8423" hidden="1">"c8423"</definedName>
    <definedName name="IQ_ECO_METRIC_8424" hidden="1">"c8424"</definedName>
    <definedName name="IQ_ECO_METRIC_8425" hidden="1">"c8425"</definedName>
    <definedName name="IQ_ECO_METRIC_8426" hidden="1">"c8426"</definedName>
    <definedName name="IQ_ECO_METRIC_8427" hidden="1">"c8427"</definedName>
    <definedName name="IQ_ECO_METRIC_8428" hidden="1">"c8428"</definedName>
    <definedName name="IQ_ECO_METRIC_8429" hidden="1">"c8429"</definedName>
    <definedName name="IQ_ECO_METRIC_8430" hidden="1">"c8430"</definedName>
    <definedName name="IQ_ECO_METRIC_8431" hidden="1">"c8431"</definedName>
    <definedName name="IQ_ECO_METRIC_8432" hidden="1">"c8432"</definedName>
    <definedName name="IQ_ECO_METRIC_8433" hidden="1">"c8433"</definedName>
    <definedName name="IQ_ECO_METRIC_8434" hidden="1">"c8434"</definedName>
    <definedName name="IQ_ECO_METRIC_8435" hidden="1">"c8435"</definedName>
    <definedName name="IQ_ECO_METRIC_8436" hidden="1">"c8436"</definedName>
    <definedName name="IQ_ECO_METRIC_8436_UNUSED">"c8436"</definedName>
    <definedName name="IQ_ECO_METRIC_8436_UNUSED_UNUSED_UNUSED" hidden="1">"c8436"</definedName>
    <definedName name="IQ_ECO_METRIC_8437" hidden="1">"c8437"</definedName>
    <definedName name="IQ_ECO_METRIC_8437_UNUSED">"c8437"</definedName>
    <definedName name="IQ_ECO_METRIC_8437_UNUSED_UNUSED_UNUSED" hidden="1">"c8437"</definedName>
    <definedName name="IQ_ECO_METRIC_8440" hidden="1">"c8440"</definedName>
    <definedName name="IQ_ECO_METRIC_8441" hidden="1">"c8441"</definedName>
    <definedName name="IQ_ECO_METRIC_8442" hidden="1">"c8442"</definedName>
    <definedName name="IQ_ECO_METRIC_8443" hidden="1">"c8443"</definedName>
    <definedName name="IQ_ECO_METRIC_8444" hidden="1">"c8444"</definedName>
    <definedName name="IQ_ECO_METRIC_8445" hidden="1">"c8445"</definedName>
    <definedName name="IQ_ECO_METRIC_8446" hidden="1">"c8446"</definedName>
    <definedName name="IQ_ECO_METRIC_8447" hidden="1">"c8447"</definedName>
    <definedName name="IQ_ECO_METRIC_8448" hidden="1">"c8448"</definedName>
    <definedName name="IQ_ECO_METRIC_8450" hidden="1">"c8450"</definedName>
    <definedName name="IQ_ECO_METRIC_8451" hidden="1">"c8451"</definedName>
    <definedName name="IQ_ECO_METRIC_8452" hidden="1">"c8452"</definedName>
    <definedName name="IQ_ECO_METRIC_8453" hidden="1">"c8453"</definedName>
    <definedName name="IQ_ECO_METRIC_8454" hidden="1">"c8454"</definedName>
    <definedName name="IQ_ECO_METRIC_8455" hidden="1">"c8455"</definedName>
    <definedName name="IQ_ECO_METRIC_8456" hidden="1">"c8456"</definedName>
    <definedName name="IQ_ECO_METRIC_8457" hidden="1">"c8457"</definedName>
    <definedName name="IQ_ECO_METRIC_8458" hidden="1">"c8458"</definedName>
    <definedName name="IQ_ECO_METRIC_8459" hidden="1">"c8459"</definedName>
    <definedName name="IQ_ECO_METRIC_8460" hidden="1">"c8460"</definedName>
    <definedName name="IQ_ECO_METRIC_8461" hidden="1">"c8461"</definedName>
    <definedName name="IQ_ECO_METRIC_8462" hidden="1">"c8462"</definedName>
    <definedName name="IQ_ECO_METRIC_8463" hidden="1">"c8463"</definedName>
    <definedName name="IQ_ECO_METRIC_8464" hidden="1">"c8464"</definedName>
    <definedName name="IQ_ECO_METRIC_8465" hidden="1">"c8465"</definedName>
    <definedName name="IQ_ECO_METRIC_8466" hidden="1">"c8466"</definedName>
    <definedName name="IQ_ECO_METRIC_8467">"c8467"</definedName>
    <definedName name="IQ_ECO_METRIC_8468" hidden="1">"c8468"</definedName>
    <definedName name="IQ_ECO_METRIC_8469" hidden="1">"c8469"</definedName>
    <definedName name="IQ_ECO_METRIC_8470" hidden="1">"c8470"</definedName>
    <definedName name="IQ_ECO_METRIC_8471">"c8471"</definedName>
    <definedName name="IQ_ECO_METRIC_8472" hidden="1">"c8472"</definedName>
    <definedName name="IQ_ECO_METRIC_8473" hidden="1">"c8473"</definedName>
    <definedName name="IQ_ECO_METRIC_8474" hidden="1">"c8474"</definedName>
    <definedName name="IQ_ECO_METRIC_8476" hidden="1">"c8476"</definedName>
    <definedName name="IQ_ECO_METRIC_8477" hidden="1">"c8477"</definedName>
    <definedName name="IQ_ECO_METRIC_8478" hidden="1">"c8478"</definedName>
    <definedName name="IQ_ECO_METRIC_8479" hidden="1">"c8479"</definedName>
    <definedName name="IQ_ECO_METRIC_8480" hidden="1">"c8480"</definedName>
    <definedName name="IQ_ECO_METRIC_8481" hidden="1">"c8481"</definedName>
    <definedName name="IQ_ECO_METRIC_8482" hidden="1">"c8482"</definedName>
    <definedName name="IQ_ECO_METRIC_8483" hidden="1">"c8483"</definedName>
    <definedName name="IQ_ECO_METRIC_8484" hidden="1">"c8484"</definedName>
    <definedName name="IQ_ECO_METRIC_8485" hidden="1">"c8485"</definedName>
    <definedName name="IQ_ECO_METRIC_8486" hidden="1">"c8486"</definedName>
    <definedName name="IQ_ECO_METRIC_8487" hidden="1">"c8487"</definedName>
    <definedName name="IQ_ECO_METRIC_8488" hidden="1">"c8488"</definedName>
    <definedName name="IQ_ECO_METRIC_8489" hidden="1">"c8489"</definedName>
    <definedName name="IQ_ECO_METRIC_8490" hidden="1">"c8490"</definedName>
    <definedName name="IQ_ECO_METRIC_8491" hidden="1">"c8491"</definedName>
    <definedName name="IQ_ECO_METRIC_8492" hidden="1">"c8492"</definedName>
    <definedName name="IQ_ECO_METRIC_8493" hidden="1">"c8493"</definedName>
    <definedName name="IQ_ECO_METRIC_8494" hidden="1">"c8494"</definedName>
    <definedName name="IQ_ECO_METRIC_8495" hidden="1">"c8495"</definedName>
    <definedName name="IQ_ECO_METRIC_8496" hidden="1">"c8496"</definedName>
    <definedName name="IQ_ECO_METRIC_8497" hidden="1">"c8497"</definedName>
    <definedName name="IQ_ECO_METRIC_8498" hidden="1">"c8498"</definedName>
    <definedName name="IQ_ECO_METRIC_8499" hidden="1">"c8499"</definedName>
    <definedName name="IQ_ECO_METRIC_8500" hidden="1">"c8500"</definedName>
    <definedName name="IQ_ECO_METRIC_8502" hidden="1">"c8502"</definedName>
    <definedName name="IQ_ECO_METRIC_8503" hidden="1">"c8503"</definedName>
    <definedName name="IQ_ECO_METRIC_8504" hidden="1">"c8504"</definedName>
    <definedName name="IQ_ECO_METRIC_8505" hidden="1">"c8505"</definedName>
    <definedName name="IQ_ECO_METRIC_8506" hidden="1">"c8506"</definedName>
    <definedName name="IQ_ECO_METRIC_8507" hidden="1">"c8507"</definedName>
    <definedName name="IQ_ECO_METRIC_8508" hidden="1">"c8508"</definedName>
    <definedName name="IQ_ECO_METRIC_8509" hidden="1">"c8509"</definedName>
    <definedName name="IQ_ECO_METRIC_8510" hidden="1">"c8510"</definedName>
    <definedName name="IQ_ECO_METRIC_8511" hidden="1">"c8511"</definedName>
    <definedName name="IQ_ECO_METRIC_8512" hidden="1">"c8512"</definedName>
    <definedName name="IQ_ECO_METRIC_8513" hidden="1">"c8513"</definedName>
    <definedName name="IQ_ECO_METRIC_8514" hidden="1">"c8514"</definedName>
    <definedName name="IQ_ECO_METRIC_8515" hidden="1">"c8515"</definedName>
    <definedName name="IQ_ECO_METRIC_8516" hidden="1">"c8516"</definedName>
    <definedName name="IQ_ECO_METRIC_8517" hidden="1">"c8517"</definedName>
    <definedName name="IQ_ECO_METRIC_8518" hidden="1">"c8518"</definedName>
    <definedName name="IQ_ECO_METRIC_8519" hidden="1">"c8519"</definedName>
    <definedName name="IQ_ECO_METRIC_8520" hidden="1">"c8520"</definedName>
    <definedName name="IQ_ECO_METRIC_8521" hidden="1">"c8521"</definedName>
    <definedName name="IQ_ECO_METRIC_8522" hidden="1">"c8522"</definedName>
    <definedName name="IQ_ECO_METRIC_8523" hidden="1">"c8523"</definedName>
    <definedName name="IQ_ECO_METRIC_8524" hidden="1">"c8524"</definedName>
    <definedName name="IQ_ECO_METRIC_8525" hidden="1">"c8525"</definedName>
    <definedName name="IQ_ECO_METRIC_8526" hidden="1">"c8526"</definedName>
    <definedName name="IQ_ECO_METRIC_8527" hidden="1">"c8527"</definedName>
    <definedName name="IQ_ECO_METRIC_8528" hidden="1">"c8528"</definedName>
    <definedName name="IQ_ECO_METRIC_8528_UNUSED">"c8528"</definedName>
    <definedName name="IQ_ECO_METRIC_8528_UNUSED_UNUSED_UNUSED" hidden="1">"c8528"</definedName>
    <definedName name="IQ_ECO_METRIC_8529" hidden="1">"c8529"</definedName>
    <definedName name="IQ_ECO_METRIC_8530" hidden="1">"c8530"</definedName>
    <definedName name="IQ_ECO_METRIC_8531" hidden="1">"c8531"</definedName>
    <definedName name="IQ_ECO_METRIC_8532" hidden="1">"c8532"</definedName>
    <definedName name="IQ_ECO_METRIC_8533">"c8533"</definedName>
    <definedName name="IQ_ECO_METRIC_8534" hidden="1">"c8534"</definedName>
    <definedName name="IQ_ECO_METRIC_8535" hidden="1">"c8535"</definedName>
    <definedName name="IQ_ECO_METRIC_8536" hidden="1">"c8536"</definedName>
    <definedName name="IQ_ECO_METRIC_8537" hidden="1">"c8537"</definedName>
    <definedName name="IQ_ECO_METRIC_8538" hidden="1">"c8538"</definedName>
    <definedName name="IQ_ECO_METRIC_8540" hidden="1">"c8540"</definedName>
    <definedName name="IQ_ECO_METRIC_8541" hidden="1">"c8541"</definedName>
    <definedName name="IQ_ECO_METRIC_8543" hidden="1">"c8543"</definedName>
    <definedName name="IQ_ECO_METRIC_8544" hidden="1">"c8544"</definedName>
    <definedName name="IQ_ECO_METRIC_8545" hidden="1">"c8545"</definedName>
    <definedName name="IQ_ECO_METRIC_8546" hidden="1">"c8546"</definedName>
    <definedName name="IQ_ECO_METRIC_8547" hidden="1">"c8547"</definedName>
    <definedName name="IQ_ECO_METRIC_8548" hidden="1">"c8548"</definedName>
    <definedName name="IQ_ECO_METRIC_8549" hidden="1">"c8549"</definedName>
    <definedName name="IQ_ECO_METRIC_8550" hidden="1">"c8550"</definedName>
    <definedName name="IQ_ECO_METRIC_8555" hidden="1">"c8555"</definedName>
    <definedName name="IQ_ECO_METRIC_8556" hidden="1">"c8556"</definedName>
    <definedName name="IQ_ECO_METRIC_8557" hidden="1">"c8557"</definedName>
    <definedName name="IQ_ECO_METRIC_8558" hidden="1">"c8558"</definedName>
    <definedName name="IQ_ECO_METRIC_8559" hidden="1">"c8559"</definedName>
    <definedName name="IQ_ECO_METRIC_8560" hidden="1">"c8560"</definedName>
    <definedName name="IQ_ECO_METRIC_8561" hidden="1">"c8561"</definedName>
    <definedName name="IQ_ECO_METRIC_8565" hidden="1">"c8565"</definedName>
    <definedName name="IQ_ECO_METRIC_8567" hidden="1">"c8567"</definedName>
    <definedName name="IQ_ECO_METRIC_8568" hidden="1">"c8568"</definedName>
    <definedName name="IQ_ECO_METRIC_8569" hidden="1">"c8569"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1" hidden="1">"c16242"</definedName>
    <definedName name="IQ_ECS_NUM_SHAREHOLDERS_ABS">"c5598"</definedName>
    <definedName name="IQ_ECS_NUM_SHAREHOLDERS_ABS_1" hidden="1">"c16243"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 hidden="1">"c1595"</definedName>
    <definedName name="IQ_EFFECT_TAX_RATE" hidden="1">"c1899"</definedName>
    <definedName name="IQ_EFFECTIVE_DATE">"c8966"</definedName>
    <definedName name="IQ_EFFECTIVE_TAX_REV_DATE_TIME_REUT" hidden="1">"c28566"</definedName>
    <definedName name="IQ_EFFECTIVE_TAX_REVISIONS_REUT" hidden="1">"c28527"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>"c9962"</definedName>
    <definedName name="IQ_EMBEDDED_VAL_COVERED_BEG">"c9957"</definedName>
    <definedName name="IQ_EMBEDDED_VAL_GROUP">"c9948"</definedName>
    <definedName name="IQ_EMBEDDED_VAL_GROUP_BEG">"c9943"</definedName>
    <definedName name="IQ_EMPLOY_COST_INDEX_BENEFITS">"c6857"</definedName>
    <definedName name="IQ_EMPLOY_COST_INDEX_BENEFITS_APR">"c7517"</definedName>
    <definedName name="IQ_EMPLOY_COST_INDEX_BENEFITS_APR_FC">"c8397"</definedName>
    <definedName name="IQ_EMPLOY_COST_INDEX_BENEFITS_FC">"c7737"</definedName>
    <definedName name="IQ_EMPLOY_COST_INDEX_BENEFITS_POP">"c7077"</definedName>
    <definedName name="IQ_EMPLOY_COST_INDEX_BENEFITS_POP_FC">"c7957"</definedName>
    <definedName name="IQ_EMPLOY_COST_INDEX_BENEFITS_YOY">"c7297"</definedName>
    <definedName name="IQ_EMPLOY_COST_INDEX_BENEFITS_YOY_FC">"c8177"</definedName>
    <definedName name="IQ_EMPLOY_COST_INDEX_COMP">"c6856"</definedName>
    <definedName name="IQ_EMPLOY_COST_INDEX_COMP_APR">"c7516"</definedName>
    <definedName name="IQ_EMPLOY_COST_INDEX_COMP_APR_FC">"c8396"</definedName>
    <definedName name="IQ_EMPLOY_COST_INDEX_COMP_FC">"c7736"</definedName>
    <definedName name="IQ_EMPLOY_COST_INDEX_COMP_POP">"c7076"</definedName>
    <definedName name="IQ_EMPLOY_COST_INDEX_COMP_POP_FC">"c7956"</definedName>
    <definedName name="IQ_EMPLOY_COST_INDEX_COMP_YOY">"c7296"</definedName>
    <definedName name="IQ_EMPLOY_COST_INDEX_COMP_YOY_FC">"c8176"</definedName>
    <definedName name="IQ_EMPLOY_COST_INDEX_WAGE_SALARY">"c6858"</definedName>
    <definedName name="IQ_EMPLOY_COST_INDEX_WAGE_SALARY_APR">"c7518"</definedName>
    <definedName name="IQ_EMPLOY_COST_INDEX_WAGE_SALARY_APR_FC">"c8398"</definedName>
    <definedName name="IQ_EMPLOY_COST_INDEX_WAGE_SALARY_FC">"c7738"</definedName>
    <definedName name="IQ_EMPLOY_COST_INDEX_WAGE_SALARY_POP">"c7078"</definedName>
    <definedName name="IQ_EMPLOY_COST_INDEX_WAGE_SALARY_POP_FC">"c7958"</definedName>
    <definedName name="IQ_EMPLOY_COST_INDEX_WAGE_SALARY_YOY">"c7298"</definedName>
    <definedName name="IQ_EMPLOY_COST_INDEX_WAGE_SALARY_YOY_FC">"c8178"</definedName>
    <definedName name="IQ_EMPLOYEES" hidden="1">"c392"</definedName>
    <definedName name="IQ_ENTERPRISE_VALUE" localSheetId="9" hidden="1">"c84"</definedName>
    <definedName name="IQ_ENTERPRISE_VALUE" hidden="1">"c1348"</definedName>
    <definedName name="IQ_ENTERPRISE_VALUE_1" hidden="1">"c1348"</definedName>
    <definedName name="IQ_ENTITLEMENT_DET_EST">"c12044"</definedName>
    <definedName name="IQ_ENTITLEMENT_DET_EST_THOM">"c12072"</definedName>
    <definedName name="IQ_ENTREPRENEURAL_PROPERTY_INC">"c6859"</definedName>
    <definedName name="IQ_ENTREPRENEURAL_PROPERTY_INC_APR">"c7519"</definedName>
    <definedName name="IQ_ENTREPRENEURAL_PROPERTY_INC_APR_FC">"c8399"</definedName>
    <definedName name="IQ_ENTREPRENEURAL_PROPERTY_INC_FC">"c7739"</definedName>
    <definedName name="IQ_ENTREPRENEURAL_PROPERTY_INC_POP">"c7079"</definedName>
    <definedName name="IQ_ENTREPRENEURAL_PROPERTY_INC_POP_FC">"c7959"</definedName>
    <definedName name="IQ_ENTREPRENEURAL_PROPERTY_INC_YOY">"c7299"</definedName>
    <definedName name="IQ_ENTREPRENEURAL_PROPERTY_INC_YOY_FC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>"c6085"</definedName>
    <definedName name="IQ_EPS_10YR_ANN_GROWTH" hidden="1">"c393"</definedName>
    <definedName name="IQ_EPS_1YR_ANN_GROWTH" hidden="1">"c394"</definedName>
    <definedName name="IQ_EPS_2YR_ANN_CAGR">"c6086"</definedName>
    <definedName name="IQ_EPS_2YR_ANN_GROWTH" hidden="1">"c395"</definedName>
    <definedName name="IQ_EPS_3YR_ANN_CAGR">"c6087"</definedName>
    <definedName name="IQ_EPS_3YR_ANN_GROWTH" hidden="1">"c396"</definedName>
    <definedName name="IQ_EPS_5YR_ANN_CAGR">"c6088"</definedName>
    <definedName name="IQ_EPS_5YR_ANN_GROWTH" hidden="1">"c397"</definedName>
    <definedName name="IQ_EPS_7YR_ANN_CAGR">"c6089"</definedName>
    <definedName name="IQ_EPS_7YR_ANN_GROWTH" hidden="1">"c398"</definedName>
    <definedName name="IQ_EPS_ACT_OR_EST" hidden="1">"c2213"</definedName>
    <definedName name="IQ_EPS_ACT_OR_EST_CIQ">"c5058"</definedName>
    <definedName name="IQ_EPS_ACT_OR_EST_REUT" hidden="1">"c5460"</definedName>
    <definedName name="IQ_EPS_ACT_OR_EST_THOM">"c5298"</definedName>
    <definedName name="IQ_EPS_AP">"c8880"</definedName>
    <definedName name="IQ_EPS_AP_ABS">"c8899"</definedName>
    <definedName name="IQ_EPS_DET_EST_CURRENCY_THOM">"c12484"</definedName>
    <definedName name="IQ_EPS_DET_EST_DATE_THOM">"c12235"</definedName>
    <definedName name="IQ_EPS_DET_EST_INCL_THOM">"c12367"</definedName>
    <definedName name="IQ_EPS_DET_EST_ORIGIN_THOM">"c12605"</definedName>
    <definedName name="IQ_EPS_DET_EST_THOM">"c12085"</definedName>
    <definedName name="IQ_EPS_EST" hidden="1">"c399"</definedName>
    <definedName name="IQ_EPS_EST_1" hidden="1">"IQ_EPS_EST_1"</definedName>
    <definedName name="IQ_EPS_EST_BOTTOM_UP">"c5489"</definedName>
    <definedName name="IQ_EPS_EST_BOTTOM_UP_REUT" hidden="1">"c5497"</definedName>
    <definedName name="IQ_EPS_EST_BOTTOM_UP_THOM">"c5647"</definedName>
    <definedName name="IQ_EPS_EST_CIQ">"c4994"</definedName>
    <definedName name="IQ_EPS_EST_REUT" hidden="1">"c5453"</definedName>
    <definedName name="IQ_EPS_EST_THOM">"c5290"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 hidden="1">"c2223"</definedName>
    <definedName name="IQ_EPS_GW_ACT_OR_EST_CIQ">"c5066"</definedName>
    <definedName name="IQ_EPS_GW_ACT_OR_EST_REUT" hidden="1">"c5469"</definedName>
    <definedName name="IQ_EPS_GW_DET_EST">"c12056"</definedName>
    <definedName name="IQ_EPS_GW_DET_EST_CURRENCY">"c12463"</definedName>
    <definedName name="IQ_EPS_GW_DET_EST_CURRENCY_THOM">"c12485"</definedName>
    <definedName name="IQ_EPS_GW_DET_EST_DATE">"c12209"</definedName>
    <definedName name="IQ_EPS_GW_DET_EST_DATE_THOM">"c12236"</definedName>
    <definedName name="IQ_EPS_GW_DET_EST_INCL">"c12346"</definedName>
    <definedName name="IQ_EPS_GW_DET_EST_INCL_THOM">"c12368"</definedName>
    <definedName name="IQ_EPS_GW_DET_EST_ORIGIN">"c12582"</definedName>
    <definedName name="IQ_EPS_GW_DET_EST_ORIGIN_THOM">"c12606"</definedName>
    <definedName name="IQ_EPS_GW_DET_EST_REUT_CURRENCY_CURRENCY_REUT" hidden="1">"c12533"</definedName>
    <definedName name="IQ_EPS_GW_DET_EST_THOM">"c12086"</definedName>
    <definedName name="IQ_EPS_GW_EST" hidden="1">"c1737"</definedName>
    <definedName name="IQ_EPS_GW_EST_BOTTOM_UP">"c5491"</definedName>
    <definedName name="IQ_EPS_GW_EST_BOTTOM_UP_REUT" hidden="1">"c5499"</definedName>
    <definedName name="IQ_EPS_GW_EST_CIQ">"c4723"</definedName>
    <definedName name="IQ_EPS_GW_EST_REUT" hidden="1">"c5389"</definedName>
    <definedName name="IQ_EPS_GW_EST_THOM">"c5133"</definedName>
    <definedName name="IQ_EPS_GW_GUIDANCE">"c4372"</definedName>
    <definedName name="IQ_EPS_GW_HIGH_EST" hidden="1">"c1739"</definedName>
    <definedName name="IQ_EPS_GW_HIGH_EST_CIQ">"c4725"</definedName>
    <definedName name="IQ_EPS_GW_HIGH_EST_REUT" hidden="1">"c5391"</definedName>
    <definedName name="IQ_EPS_GW_HIGH_EST_THOM">"c5135"</definedName>
    <definedName name="IQ_EPS_GW_HIGH_GUIDANCE">"c4373"</definedName>
    <definedName name="IQ_EPS_GW_LOW_EST" hidden="1">"c1740"</definedName>
    <definedName name="IQ_EPS_GW_LOW_EST_CIQ">"c4726"</definedName>
    <definedName name="IQ_EPS_GW_LOW_EST_REUT" hidden="1">"c5392"</definedName>
    <definedName name="IQ_EPS_GW_LOW_EST_THOM">"c5136"</definedName>
    <definedName name="IQ_EPS_GW_LOW_GUIDANCE">"c4206"</definedName>
    <definedName name="IQ_EPS_GW_MEDIAN_EST" hidden="1">"c1738"</definedName>
    <definedName name="IQ_EPS_GW_MEDIAN_EST_CIQ">"c4724"</definedName>
    <definedName name="IQ_EPS_GW_MEDIAN_EST_REUT" hidden="1">"c5390"</definedName>
    <definedName name="IQ_EPS_GW_MEDIAN_EST_THOM">"c5134"</definedName>
    <definedName name="IQ_EPS_GW_NUM_EST" hidden="1">"c1741"</definedName>
    <definedName name="IQ_EPS_GW_NUM_EST_CIQ">"c4727"</definedName>
    <definedName name="IQ_EPS_GW_NUM_EST_REUT" hidden="1">"c5393"</definedName>
    <definedName name="IQ_EPS_GW_NUM_EST_THOM">"c5137"</definedName>
    <definedName name="IQ_EPS_GW_STDDEV_EST" hidden="1">"c1742"</definedName>
    <definedName name="IQ_EPS_GW_STDDEV_EST_CIQ">"c4728"</definedName>
    <definedName name="IQ_EPS_GW_STDDEV_EST_REUT" hidden="1">"c5394"</definedName>
    <definedName name="IQ_EPS_GW_STDDEV_EST_THOM">"c5138"</definedName>
    <definedName name="IQ_EPS_HIGH_EST" hidden="1">"c400"</definedName>
    <definedName name="IQ_EPS_HIGH_EST_CIQ">"c4995"</definedName>
    <definedName name="IQ_EPS_HIGH_EST_REUT" hidden="1">"c5454"</definedName>
    <definedName name="IQ_EPS_HIGH_EST_THOM">"c5291"</definedName>
    <definedName name="IQ_EPS_LOW_EST" hidden="1">"c401"</definedName>
    <definedName name="IQ_EPS_LOW_EST_CIQ">"c4996"</definedName>
    <definedName name="IQ_EPS_LOW_EST_REUT" hidden="1">"c5455"</definedName>
    <definedName name="IQ_EPS_LOW_EST_THOM">"c5292"</definedName>
    <definedName name="IQ_EPS_MEDIAN_EST" hidden="1">"c1661"</definedName>
    <definedName name="IQ_EPS_MEDIAN_EST_CIQ">"c4997"</definedName>
    <definedName name="IQ_EPS_MEDIAN_EST_REUT" hidden="1">"c5456"</definedName>
    <definedName name="IQ_EPS_MEDIAN_EST_THOM">"c5293"</definedName>
    <definedName name="IQ_EPS_NAME_AP">"c8918"</definedName>
    <definedName name="IQ_EPS_NAME_AP_ABS">"c8937"</definedName>
    <definedName name="IQ_EPS_NO_EST" hidden="1">"c271"</definedName>
    <definedName name="IQ_EPS_NORM" hidden="1">"c1902"</definedName>
    <definedName name="IQ_EPS_NORM_DET_EST">"c12058"</definedName>
    <definedName name="IQ_EPS_NORM_DET_EST_CURRENCY">"c12465"</definedName>
    <definedName name="IQ_EPS_NORM_DET_EST_DATE">"c12211"</definedName>
    <definedName name="IQ_EPS_NORM_DET_EST_INCL">"c12348"</definedName>
    <definedName name="IQ_EPS_NORM_DET_EST_ORIGIN">"c12583"</definedName>
    <definedName name="IQ_EPS_NORM_EST" hidden="1">"c2226"</definedName>
    <definedName name="IQ_EPS_NORM_EST_BOTTOM_UP">"c5490"</definedName>
    <definedName name="IQ_EPS_NORM_EST_BOTTOM_UP_REUT" hidden="1">"c5498"</definedName>
    <definedName name="IQ_EPS_NORM_EST_CIQ">"c4667"</definedName>
    <definedName name="IQ_EPS_NORM_EST_REUT" hidden="1">"c5326"</definedName>
    <definedName name="IQ_EPS_NORM_HIGH_EST" hidden="1">"c2228"</definedName>
    <definedName name="IQ_EPS_NORM_HIGH_EST_CIQ">"c4669"</definedName>
    <definedName name="IQ_EPS_NORM_HIGH_EST_REUT" hidden="1">"c5328"</definedName>
    <definedName name="IQ_EPS_NORM_LOW_EST" hidden="1">"c2229"</definedName>
    <definedName name="IQ_EPS_NORM_LOW_EST_CIQ">"c4670"</definedName>
    <definedName name="IQ_EPS_NORM_LOW_EST_REUT" hidden="1">"c5329"</definedName>
    <definedName name="IQ_EPS_NORM_MEDIAN_EST" hidden="1">"c2227"</definedName>
    <definedName name="IQ_EPS_NORM_MEDIAN_EST_CIQ">"c4668"</definedName>
    <definedName name="IQ_EPS_NORM_MEDIAN_EST_REUT" hidden="1">"c5327"</definedName>
    <definedName name="IQ_EPS_NORM_NUM_EST" hidden="1">"c2230"</definedName>
    <definedName name="IQ_EPS_NORM_NUM_EST_CIQ">"c4671"</definedName>
    <definedName name="IQ_EPS_NORM_NUM_EST_REUT" hidden="1">"c5330"</definedName>
    <definedName name="IQ_EPS_NORM_STDDEV_EST" hidden="1">"c2231"</definedName>
    <definedName name="IQ_EPS_NORM_STDDEV_EST_CIQ">"c4672"</definedName>
    <definedName name="IQ_EPS_NORM_STDDEV_EST_REUT" hidden="1">"c5331"</definedName>
    <definedName name="IQ_EPS_NUM_EST" hidden="1">"c402"</definedName>
    <definedName name="IQ_EPS_NUM_EST_CIQ">"c4992"</definedName>
    <definedName name="IQ_EPS_NUM_EST_REUT" hidden="1">"c5451"</definedName>
    <definedName name="IQ_EPS_NUM_EST_THOM">"c5288"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REPORT_ACT_OR_EST" hidden="1">"c2224"</definedName>
    <definedName name="IQ_EPS_REPORT_ACT_OR_EST_CIQ">"c5067"</definedName>
    <definedName name="IQ_EPS_REPORT_ACT_OR_EST_REUT" hidden="1">"c5470"</definedName>
    <definedName name="IQ_EPS_REPORT_ACT_OR_EST_THOM">"c5307"</definedName>
    <definedName name="IQ_EPS_REPORTED_DET_EST">"c12057"</definedName>
    <definedName name="IQ_EPS_REPORTED_DET_EST_CURRENCY">"c12464"</definedName>
    <definedName name="IQ_EPS_REPORTED_DET_EST_CURRENCY_THOM">"c12486"</definedName>
    <definedName name="IQ_EPS_REPORTED_DET_EST_DATE">"c12210"</definedName>
    <definedName name="IQ_EPS_REPORTED_DET_EST_DATE_THOM">"c12237"</definedName>
    <definedName name="IQ_EPS_REPORTED_DET_EST_INCL">"c12347"</definedName>
    <definedName name="IQ_EPS_REPORTED_DET_EST_INCL_THOM">"c12369"</definedName>
    <definedName name="IQ_EPS_REPORTED_DET_EST_ORIGIN">"c12772"</definedName>
    <definedName name="IQ_EPS_REPORTED_DET_EST_ORIGIN_THOM">"c12607"</definedName>
    <definedName name="IQ_EPS_REPORTED_DET_EST_THOM">"c12087"</definedName>
    <definedName name="IQ_EPS_REPORTED_EST" hidden="1">"c1744"</definedName>
    <definedName name="IQ_EPS_REPORTED_EST_BOTTOM_UP">"c5492"</definedName>
    <definedName name="IQ_EPS_REPORTED_EST_BOTTOM_UP_REUT" hidden="1">"c5500"</definedName>
    <definedName name="IQ_EPS_REPORTED_EST_CIQ">"c4730"</definedName>
    <definedName name="IQ_EPS_REPORTED_EST_REUT" hidden="1">"c5396"</definedName>
    <definedName name="IQ_EPS_REPORTED_EST_THOM">"c5140"</definedName>
    <definedName name="IQ_EPS_REPORTED_HIGH_EST" hidden="1">"c1746"</definedName>
    <definedName name="IQ_EPS_REPORTED_HIGH_EST_CIQ">"c4732"</definedName>
    <definedName name="IQ_EPS_REPORTED_HIGH_EST_REUT" hidden="1">"c5398"</definedName>
    <definedName name="IQ_EPS_REPORTED_HIGH_EST_THOM">"c5142"</definedName>
    <definedName name="IQ_EPS_REPORTED_LOW_EST" hidden="1">"c1747"</definedName>
    <definedName name="IQ_EPS_REPORTED_LOW_EST_CIQ">"c4733"</definedName>
    <definedName name="IQ_EPS_REPORTED_LOW_EST_REUT" hidden="1">"c5399"</definedName>
    <definedName name="IQ_EPS_REPORTED_LOW_EST_THOM">"c5143"</definedName>
    <definedName name="IQ_EPS_REPORTED_MEDIAN_EST" hidden="1">"c1745"</definedName>
    <definedName name="IQ_EPS_REPORTED_MEDIAN_EST_CIQ">"c4731"</definedName>
    <definedName name="IQ_EPS_REPORTED_MEDIAN_EST_REUT" hidden="1">"c5397"</definedName>
    <definedName name="IQ_EPS_REPORTED_MEDIAN_EST_THOM">"c5141"</definedName>
    <definedName name="IQ_EPS_REPORTED_NUM_EST" hidden="1">"c1748"</definedName>
    <definedName name="IQ_EPS_REPORTED_NUM_EST_CIQ">"c4734"</definedName>
    <definedName name="IQ_EPS_REPORTED_NUM_EST_REUT" hidden="1">"c5400"</definedName>
    <definedName name="IQ_EPS_REPORTED_NUM_EST_THOM">"c5144"</definedName>
    <definedName name="IQ_EPS_REPORTED_STDDEV_EST" hidden="1">"c1749"</definedName>
    <definedName name="IQ_EPS_REPORTED_STDDEV_EST_CIQ">"c4735"</definedName>
    <definedName name="IQ_EPS_REPORTED_STDDEV_EST_REUT" hidden="1">"c5401"</definedName>
    <definedName name="IQ_EPS_REPORTED_STDDEV_EST_THOM">"c5145"</definedName>
    <definedName name="IQ_EPS_SBC_ACT_OR_EST">"c4376"</definedName>
    <definedName name="IQ_EPS_SBC_ACT_OR_EST_CIQ">"c4901"</definedName>
    <definedName name="IQ_EPS_SBC_EST">"c4375"</definedName>
    <definedName name="IQ_EPS_SBC_GUIDANCE">"c4377"</definedName>
    <definedName name="IQ_EPS_SBC_GW_ACT_OR_EST">"c4380"</definedName>
    <definedName name="IQ_EPS_SBC_GW_ACT_OR_EST_CIQ">"c4905"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 hidden="1">"c403"</definedName>
    <definedName name="IQ_EPS_STDDEV_EST_CIQ">"c4993"</definedName>
    <definedName name="IQ_EPS_STDDEV_EST_REUT" hidden="1">"c5452"</definedName>
    <definedName name="IQ_EPS_STDDEV_EST_THOM">"c5289"</definedName>
    <definedName name="IQ_EQUITY_AFFIL" localSheetId="9" hidden="1">"c552"</definedName>
    <definedName name="IQ_EQUITY_AFFIL" hidden="1">"c1451"</definedName>
    <definedName name="IQ_EQUITY_AFFIL_1" hidden="1">"c1451"</definedName>
    <definedName name="IQ_EQUITY_AP">"c8887"</definedName>
    <definedName name="IQ_EQUITY_AP_ABS">"c8906"</definedName>
    <definedName name="IQ_EQUITY_CAPITAL_ASSETS_FDIC" hidden="1">"c6744"</definedName>
    <definedName name="IQ_EQUITY_FDIC" hidden="1">"c6353"</definedName>
    <definedName name="IQ_EQUITY_LIST" hidden="1">"c15158"</definedName>
    <definedName name="IQ_EQUITY_METHOD" hidden="1">"c404"</definedName>
    <definedName name="IQ_EQUITY_NAME_AP">"c8925"</definedName>
    <definedName name="IQ_EQUITY_NAME_AP_ABS">"c8944"</definedName>
    <definedName name="IQ_EQUITY_SECURITIES_FDIC" hidden="1">"c6304"</definedName>
    <definedName name="IQ_EQUITY_SECURITIES_QUARTERLY_AVG_FFIEC" hidden="1">"c15474"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localSheetId="9" hidden="1">"c739"</definedName>
    <definedName name="IQ_EQV_OVER_LTM_PRETAX_INC" hidden="1">"c1390"</definedName>
    <definedName name="IQ_EQV_OVER_LTM_PRETAX_INC_1" hidden="1">"c1390"</definedName>
    <definedName name="IQ_ESOP_DEBT" hidden="1">"c1597"</definedName>
    <definedName name="IQ_EST_ACT_BV">"c5630"</definedName>
    <definedName name="IQ_EST_ACT_BV_REUT" hidden="1">"c5409"</definedName>
    <definedName name="IQ_EST_ACT_BV_SHARE">"c3549"</definedName>
    <definedName name="IQ_EST_ACT_BV_SHARE_REUT" hidden="1">"c5445"</definedName>
    <definedName name="IQ_EST_ACT_BV_SHARE_THOM">"c4026"</definedName>
    <definedName name="IQ_EST_ACT_BV_THOM" hidden="1">"c5153"</definedName>
    <definedName name="IQ_EST_ACT_CAPEX">"c3546"</definedName>
    <definedName name="IQ_EST_ACT_CAPEX_REUT" hidden="1">"c3975"</definedName>
    <definedName name="IQ_EST_ACT_CAPEX_THOM">"c5508"</definedName>
    <definedName name="IQ_EST_ACT_CASH_EPS">"c5637"</definedName>
    <definedName name="IQ_EST_ACT_CASH_EPS_THOM">"c5645"</definedName>
    <definedName name="IQ_EST_ACT_CASH_FLOW">"c4394"</definedName>
    <definedName name="IQ_EST_ACT_CASH_OPER">"c4395"</definedName>
    <definedName name="IQ_EST_ACT_CFPS" hidden="1">"c1673"</definedName>
    <definedName name="IQ_EST_ACT_CFPS_REUT" hidden="1">"c3850"</definedName>
    <definedName name="IQ_EST_ACT_CFPS_THOM">"c4012"</definedName>
    <definedName name="IQ_EST_ACT_DISTRIBUTABLE_CASH">"c4396"</definedName>
    <definedName name="IQ_EST_ACT_DISTRIBUTABLE_CASH_SHARE">"c4397"</definedName>
    <definedName name="IQ_EST_ACT_DPS" hidden="1">"c1680"</definedName>
    <definedName name="IQ_EST_ACT_DPS_REUT" hidden="1">"c3857"</definedName>
    <definedName name="IQ_EST_ACT_DPS_THOM">"c4019"</definedName>
    <definedName name="IQ_EST_ACT_EBIT" hidden="1">"c1687"</definedName>
    <definedName name="IQ_EST_ACT_EBIT_GW">"c4398"</definedName>
    <definedName name="IQ_EST_ACT_EBIT_REUT" hidden="1">"c5339"</definedName>
    <definedName name="IQ_EST_ACT_EBIT_SBC">"c4399"</definedName>
    <definedName name="IQ_EST_ACT_EBIT_SBC_GW">"c4400"</definedName>
    <definedName name="IQ_EST_ACT_EBIT_THOM">"c5111"</definedName>
    <definedName name="IQ_EST_ACT_EBITDA" hidden="1">"c1664"</definedName>
    <definedName name="IQ_EST_ACT_EBITDA_REUT" hidden="1">"c3836"</definedName>
    <definedName name="IQ_EST_ACT_EBITDA_SBC">"c4401"</definedName>
    <definedName name="IQ_EST_ACT_EBITDA_THOM">"c3998"</definedName>
    <definedName name="IQ_EST_ACT_EBT_SBC">"c4402"</definedName>
    <definedName name="IQ_EST_ACT_EBT_SBC_GW">"c4403"</definedName>
    <definedName name="IQ_EST_ACT_EPS" hidden="1">"c1648"</definedName>
    <definedName name="IQ_EST_ACT_EPS_GW" hidden="1">"c1743"</definedName>
    <definedName name="IQ_EST_ACT_EPS_GW_CIQ">"c4729"</definedName>
    <definedName name="IQ_EST_ACT_EPS_GW_REUT" hidden="1">"c5395"</definedName>
    <definedName name="IQ_EST_ACT_EPS_GW_THOM">"c5139"</definedName>
    <definedName name="IQ_EST_ACT_EPS_NORM" hidden="1">"c2232"</definedName>
    <definedName name="IQ_EST_ACT_EPS_NORM_CIQ">"c4673"</definedName>
    <definedName name="IQ_EST_ACT_EPS_NORM_REUT" hidden="1">"c5332"</definedName>
    <definedName name="IQ_EST_ACT_EPS_PRIMARY" hidden="1">"c2232"</definedName>
    <definedName name="IQ_EST_ACT_EPS_REPORTED" hidden="1">"c1750"</definedName>
    <definedName name="IQ_EST_ACT_EPS_REPORTED_CIQ">"c4736"</definedName>
    <definedName name="IQ_EST_ACT_EPS_REPORTED_REUT" hidden="1">"c5402"</definedName>
    <definedName name="IQ_EST_ACT_EPS_REPORTED_THOM">"c5146"</definedName>
    <definedName name="IQ_EST_ACT_EPS_REUT" hidden="1">"c5457"</definedName>
    <definedName name="IQ_EST_ACT_EPS_SBC">"c4404"</definedName>
    <definedName name="IQ_EST_ACT_EPS_SBC_GW">"c4405"</definedName>
    <definedName name="IQ_EST_ACT_EPS_THOM">"c5294"</definedName>
    <definedName name="IQ_EST_ACT_FFO" hidden="1">"c1666"</definedName>
    <definedName name="IQ_EST_ACT_FFO_ADJ">"c4406"</definedName>
    <definedName name="IQ_EST_ACT_FFO_REUT" hidden="1">"c3843"</definedName>
    <definedName name="IQ_EST_ACT_FFO_SHARE">"c4407"</definedName>
    <definedName name="IQ_EST_ACT_FFO_SHARE_REUT" hidden="1">"c3843"</definedName>
    <definedName name="IQ_EST_ACT_FFO_SHARE_SHARE_REUT" hidden="1">"c3843"</definedName>
    <definedName name="IQ_EST_ACT_FFO_SHARE_SHARE_THOM" hidden="1">"c4005"</definedName>
    <definedName name="IQ_EST_ACT_FFO_THOM" hidden="1">"c4005"</definedName>
    <definedName name="IQ_EST_ACT_GROSS_MARGIN">"c5553"</definedName>
    <definedName name="IQ_EST_ACT_GROSS_MARGIN_THOM">"c5561"</definedName>
    <definedName name="IQ_EST_ACT_MAINT_CAPEX">"c4408"</definedName>
    <definedName name="IQ_EST_ACT_NAV" hidden="1">"c1757"</definedName>
    <definedName name="IQ_EST_ACT_NAV_SHARE">"c5608"</definedName>
    <definedName name="IQ_EST_ACT_NAV_SHARE_REUT" hidden="1">"c5616"</definedName>
    <definedName name="IQ_EST_ACT_NAV_THOM">"c5600"</definedName>
    <definedName name="IQ_EST_ACT_NET_DEBT">"c3545"</definedName>
    <definedName name="IQ_EST_ACT_NET_DEBT_REUT" hidden="1">"c5446"</definedName>
    <definedName name="IQ_EST_ACT_NET_DEBT_THOM">"c4033"</definedName>
    <definedName name="IQ_EST_ACT_NI" hidden="1">"c1722"</definedName>
    <definedName name="IQ_EST_ACT_NI_GW" hidden="1">"c1729"</definedName>
    <definedName name="IQ_EST_ACT_NI_GW_REUT" hidden="1">"c5381"</definedName>
    <definedName name="IQ_EST_ACT_NI_GW_THOM" hidden="1">"c5139"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>"c4409"</definedName>
    <definedName name="IQ_EST_ACT_NI_SBC_GW">"c4410"</definedName>
    <definedName name="IQ_EST_ACT_NI_THOM">"c5132"</definedName>
    <definedName name="IQ_EST_ACT_OPER_INC" hidden="1">"c1694"</definedName>
    <definedName name="IQ_EST_ACT_OPER_INC_REUT" hidden="1">"c5346"</definedName>
    <definedName name="IQ_EST_ACT_OPER_INC_THOM">"c5118"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INC_THOM">"c5125"</definedName>
    <definedName name="IQ_EST_ACT_PRETAX_REPORT_INC" hidden="1">"c1715"</definedName>
    <definedName name="IQ_EST_ACT_PRETAX_REPORT_INC_REUT" hidden="1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 hidden="1">"c3996"</definedName>
    <definedName name="IQ_EST_ACT_RETURN_ASSETS_THOM">"c4040"</definedName>
    <definedName name="IQ_EST_ACT_RETURN_EQUITY">"c3548"</definedName>
    <definedName name="IQ_EST_ACT_RETURN_EQUITY_REUT" hidden="1">"c3989"</definedName>
    <definedName name="IQ_EST_ACT_RETURN_EQUITY_THOM">"c5287"</definedName>
    <definedName name="IQ_EST_ACT_REV" hidden="1">"c2113"</definedName>
    <definedName name="IQ_EST_ACT_REV_REUT" hidden="1">"c3835"</definedName>
    <definedName name="IQ_EST_ACT_REV_THOM">"c3997"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HARE_DIFF">"c4147"</definedName>
    <definedName name="IQ_EST_BV_SHARE_SURPRISE_PERCENT">"c4148"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APEX_DIFF">"c4149"</definedName>
    <definedName name="IQ_EST_CAPEX_GROWTH_1YR">"c3588"</definedName>
    <definedName name="IQ_EST_CAPEX_GROWTH_1YR_REUT" hidden="1">"c5447"</definedName>
    <definedName name="IQ_EST_CAPEX_GROWTH_1YR_THOM">"c5542"</definedName>
    <definedName name="IQ_EST_CAPEX_GROWTH_2YR">"c3589"</definedName>
    <definedName name="IQ_EST_CAPEX_GROWTH_2YR_REUT" hidden="1">"c5448"</definedName>
    <definedName name="IQ_EST_CAPEX_GROWTH_2YR_THOM">"c5543"</definedName>
    <definedName name="IQ_EST_CAPEX_GROWTH_Q_1YR">"c3590"</definedName>
    <definedName name="IQ_EST_CAPEX_GROWTH_Q_1YR_REUT" hidden="1">"c5449"</definedName>
    <definedName name="IQ_EST_CAPEX_GROWTH_Q_1YR_THOM">"c5544"</definedName>
    <definedName name="IQ_EST_CAPEX_SEQ_GROWTH_Q">"c3591"</definedName>
    <definedName name="IQ_EST_CAPEX_SEQ_GROWTH_Q_REUT" hidden="1">"c5450"</definedName>
    <definedName name="IQ_EST_CAPEX_SEQ_GROWTH_Q_THOM">"c5545"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 hidden="1">"c1871"</definedName>
    <definedName name="IQ_EST_CFPS_DIFF_REUT" hidden="1">"c3892"</definedName>
    <definedName name="IQ_EST_CFPS_DIFF_THOM">"c5188"</definedName>
    <definedName name="IQ_EST_CFPS_GROWTH_1YR" hidden="1">"c1774"</definedName>
    <definedName name="IQ_EST_CFPS_GROWTH_1YR_REUT" hidden="1">"c3878"</definedName>
    <definedName name="IQ_EST_CFPS_GROWTH_1YR_THOM">"c5174"</definedName>
    <definedName name="IQ_EST_CFPS_GROWTH_2YR" hidden="1">"c1775"</definedName>
    <definedName name="IQ_EST_CFPS_GROWTH_2YR_REUT" hidden="1">"c3879"</definedName>
    <definedName name="IQ_EST_CFPS_GROWTH_2YR_THOM">"c5175"</definedName>
    <definedName name="IQ_EST_CFPS_GROWTH_Q_1YR" hidden="1">"c1776"</definedName>
    <definedName name="IQ_EST_CFPS_GROWTH_Q_1YR_REUT" hidden="1">"c3880"</definedName>
    <definedName name="IQ_EST_CFPS_GROWTH_Q_1YR_THOM">"c5176"</definedName>
    <definedName name="IQ_EST_CFPS_SEQ_GROWTH_Q" hidden="1">"c1777"</definedName>
    <definedName name="IQ_EST_CFPS_SEQ_GROWTH_Q_REUT" hidden="1">"c3881"</definedName>
    <definedName name="IQ_EST_CFPS_SEQ_GROWTH_Q_THOM">"c5177"</definedName>
    <definedName name="IQ_EST_CFPS_SURPRISE_PERCENT" hidden="1">"c1872"</definedName>
    <definedName name="IQ_EST_CFPS_SURPRISE_PERCENT_REUT" hidden="1">"c3893"</definedName>
    <definedName name="IQ_EST_CFPS_SURPRISE_PERCENT_THOM">"c5189"</definedName>
    <definedName name="IQ_EST_CURRENCY" hidden="1">"c2140"</definedName>
    <definedName name="IQ_EST_CURRENCY_CIQ">"c4769"</definedName>
    <definedName name="IQ_EST_CURRENCY_REUT" hidden="1">"c5437"</definedName>
    <definedName name="IQ_EST_CURRENCY_THOM">"c5280"</definedName>
    <definedName name="IQ_EST_DATE" hidden="1">"c1634"</definedName>
    <definedName name="IQ_EST_DATE_CIQ">"c4770"</definedName>
    <definedName name="IQ_EST_DATE_REUT" hidden="1">"c5438"</definedName>
    <definedName name="IQ_EST_DATE_THOM">"c5281"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 hidden="1">"c1873"</definedName>
    <definedName name="IQ_EST_DPS_DIFF_REUT" hidden="1">"c3894"</definedName>
    <definedName name="IQ_EST_DPS_DIFF_THOM">"c5190"</definedName>
    <definedName name="IQ_EST_DPS_GROWTH_1YR" hidden="1">"c1778"</definedName>
    <definedName name="IQ_EST_DPS_GROWTH_1YR_REUT" hidden="1">"c3882"</definedName>
    <definedName name="IQ_EST_DPS_GROWTH_1YR_THOM">"c5178"</definedName>
    <definedName name="IQ_EST_DPS_GROWTH_2YR" hidden="1">"c1779"</definedName>
    <definedName name="IQ_EST_DPS_GROWTH_2YR_REUT" hidden="1">"c3883"</definedName>
    <definedName name="IQ_EST_DPS_GROWTH_2YR_THOM">"c5179"</definedName>
    <definedName name="IQ_EST_DPS_GROWTH_Q_1YR" hidden="1">"c1780"</definedName>
    <definedName name="IQ_EST_DPS_GROWTH_Q_1YR_REUT" hidden="1">"c3884"</definedName>
    <definedName name="IQ_EST_DPS_GROWTH_Q_1YR_THOM">"c5180"</definedName>
    <definedName name="IQ_EST_DPS_SEQ_GROWTH_Q" hidden="1">"c1781"</definedName>
    <definedName name="IQ_EST_DPS_SEQ_GROWTH_Q_REUT" hidden="1">"c3885"</definedName>
    <definedName name="IQ_EST_DPS_SEQ_GROWTH_Q_THOM">"c5181"</definedName>
    <definedName name="IQ_EST_DPS_SURPRISE_PERCENT" hidden="1">"c1874"</definedName>
    <definedName name="IQ_EST_DPS_SURPRISE_PERCENT_REUT" hidden="1">"c3895"</definedName>
    <definedName name="IQ_EST_DPS_SURPRISE_PERCENT_THOM">"c5191"</definedName>
    <definedName name="IQ_EST_EBIT_DIFF" hidden="1">"c1875"</definedName>
    <definedName name="IQ_EST_EBIT_DIFF_REUT" hidden="1">"c5413"</definedName>
    <definedName name="IQ_EST_EBIT_DIFF_THOM">"c5192"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 hidden="1">"c1876"</definedName>
    <definedName name="IQ_EST_EBIT_SURPRISE_PERCENT_REUT" hidden="1">"c5414"</definedName>
    <definedName name="IQ_EST_EBIT_SURPRISE_PERCENT_THOM">"c5193"</definedName>
    <definedName name="IQ_EST_EBITDA_DIFF" hidden="1">"c1867"</definedName>
    <definedName name="IQ_EST_EBITDA_DIFF_REUT" hidden="1">"c3888"</definedName>
    <definedName name="IQ_EST_EBITDA_DIFF_THOM">"c5184"</definedName>
    <definedName name="IQ_EST_EBITDA_GROWTH_1YR" hidden="1">"c1766"</definedName>
    <definedName name="IQ_EST_EBITDA_GROWTH_1YR_REUT" hidden="1">"c3864"</definedName>
    <definedName name="IQ_EST_EBITDA_GROWTH_1YR_THOM">"c5161"</definedName>
    <definedName name="IQ_EST_EBITDA_GROWTH_2YR" hidden="1">"c1767"</definedName>
    <definedName name="IQ_EST_EBITDA_GROWTH_2YR_REUT" hidden="1">"c3865"</definedName>
    <definedName name="IQ_EST_EBITDA_GROWTH_2YR_THOM">"c5162"</definedName>
    <definedName name="IQ_EST_EBITDA_GROWTH_Q_1YR" hidden="1">"c1768"</definedName>
    <definedName name="IQ_EST_EBITDA_GROWTH_Q_1YR_REUT" hidden="1">"c3866"</definedName>
    <definedName name="IQ_EST_EBITDA_GROWTH_Q_1YR_THOM">"c5163"</definedName>
    <definedName name="IQ_EST_EBITDA_SBC_DIFF">"c4335"</definedName>
    <definedName name="IQ_EST_EBITDA_SBC_SURPRISE_PERCENT">"c4344"</definedName>
    <definedName name="IQ_EST_EBITDA_SEQ_GROWTH_Q" hidden="1">"c1769"</definedName>
    <definedName name="IQ_EST_EBITDA_SEQ_GROWTH_Q_REUT" hidden="1">"c3867"</definedName>
    <definedName name="IQ_EST_EBITDA_SEQ_GROWTH_Q_THOM">"c5164"</definedName>
    <definedName name="IQ_EST_EBITDA_SURPRISE_PERCENT" hidden="1">"c1868"</definedName>
    <definedName name="IQ_EST_EBITDA_SURPRISE_PERCENT_REUT" hidden="1">"c3889"</definedName>
    <definedName name="IQ_EST_EBITDA_SURPRISE_PERCENT_THOM">"c5185"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 hidden="1">"c1864"</definedName>
    <definedName name="IQ_EST_EPS_DIFF_REUT" hidden="1">"c5458"</definedName>
    <definedName name="IQ_EST_EPS_DIFF_THOM">"c5295"</definedName>
    <definedName name="IQ_EST_EPS_GROWTH_1YR" hidden="1">"c1636"</definedName>
    <definedName name="IQ_EST_EPS_GROWTH_1YR_CIQ">"c3628"</definedName>
    <definedName name="IQ_EST_EPS_GROWTH_1YR_REUT" hidden="1">"c3646"</definedName>
    <definedName name="IQ_EST_EPS_GROWTH_1YR_THOM">"c3664"</definedName>
    <definedName name="IQ_EST_EPS_GROWTH_2YR" hidden="1">"c1637"</definedName>
    <definedName name="IQ_EST_EPS_GROWTH_2YR_REUT" hidden="1">"c3858"</definedName>
    <definedName name="IQ_EST_EPS_GROWTH_2YR_THOM">"c5154"</definedName>
    <definedName name="IQ_EST_EPS_GROWTH_5YR" hidden="1">"c1655"</definedName>
    <definedName name="IQ_EST_EPS_GROWTH_5YR_BOTTOM_UP">"c5487"</definedName>
    <definedName name="IQ_EST_EPS_GROWTH_5YR_BOTTOM_UP_REUT" hidden="1">"c5495"</definedName>
    <definedName name="IQ_EST_EPS_GROWTH_5YR_CIQ">"c3615"</definedName>
    <definedName name="IQ_EST_EPS_GROWTH_5YR_HIGH" hidden="1">"c1657"</definedName>
    <definedName name="IQ_EST_EPS_GROWTH_5YR_HIGH_CIQ">"c4663"</definedName>
    <definedName name="IQ_EST_EPS_GROWTH_5YR_HIGH_REUT" hidden="1">"c5322"</definedName>
    <definedName name="IQ_EST_EPS_GROWTH_5YR_HIGH_THOM">"c5101"</definedName>
    <definedName name="IQ_EST_EPS_GROWTH_5YR_LOW" hidden="1">"c1658"</definedName>
    <definedName name="IQ_EST_EPS_GROWTH_5YR_LOW_CIQ">"c4664"</definedName>
    <definedName name="IQ_EST_EPS_GROWTH_5YR_LOW_REUT" hidden="1">"c5323"</definedName>
    <definedName name="IQ_EST_EPS_GROWTH_5YR_LOW_THOM">"c5102"</definedName>
    <definedName name="IQ_EST_EPS_GROWTH_5YR_MEDIAN" hidden="1">"c1656"</definedName>
    <definedName name="IQ_EST_EPS_GROWTH_5YR_MEDIAN_CIQ">"c5480"</definedName>
    <definedName name="IQ_EST_EPS_GROWTH_5YR_MEDIAN_REUT" hidden="1">"c5321"</definedName>
    <definedName name="IQ_EST_EPS_GROWTH_5YR_MEDIAN_THOM">"c5100"</definedName>
    <definedName name="IQ_EST_EPS_GROWTH_5YR_NUM" hidden="1">"c1659"</definedName>
    <definedName name="IQ_EST_EPS_GROWTH_5YR_NUM_CIQ">"c4665"</definedName>
    <definedName name="IQ_EST_EPS_GROWTH_5YR_NUM_REUT" hidden="1">"c5324"</definedName>
    <definedName name="IQ_EST_EPS_GROWTH_5YR_NUM_THOM">"c5103"</definedName>
    <definedName name="IQ_EST_EPS_GROWTH_5YR_REUT" hidden="1">"c3633"</definedName>
    <definedName name="IQ_EST_EPS_GROWTH_5YR_STDDEV" hidden="1">"c1660"</definedName>
    <definedName name="IQ_EST_EPS_GROWTH_5YR_STDDEV_CIQ">"c4666"</definedName>
    <definedName name="IQ_EST_EPS_GROWTH_5YR_STDDEV_REUT" hidden="1">"c5325"</definedName>
    <definedName name="IQ_EST_EPS_GROWTH_5YR_STDDEV_THOM">"c5104"</definedName>
    <definedName name="IQ_EST_EPS_GROWTH_5YR_THOM">"c3651"</definedName>
    <definedName name="IQ_EST_EPS_GROWTH_Q_1YR" hidden="1">"c1641"</definedName>
    <definedName name="IQ_EST_EPS_GROWTH_Q_1YR_CIQ">"c4744"</definedName>
    <definedName name="IQ_EST_EPS_GROWTH_Q_1YR_REUT" hidden="1">"c5410"</definedName>
    <definedName name="IQ_EST_EPS_GROWTH_Q_1YR_THOM">"c5155"</definedName>
    <definedName name="IQ_EST_EPS_GW_DIFF" hidden="1">"c1891"</definedName>
    <definedName name="IQ_EST_EPS_GW_DIFF_CIQ">"c4761"</definedName>
    <definedName name="IQ_EST_EPS_GW_DIFF_REUT" hidden="1">"c5429"</definedName>
    <definedName name="IQ_EST_EPS_GW_DIFF_THOM">"c5200"</definedName>
    <definedName name="IQ_EST_EPS_GW_SURPRISE_PERCENT" hidden="1">"c1892"</definedName>
    <definedName name="IQ_EST_EPS_GW_SURPRISE_PERCENT_CIQ">"c4762"</definedName>
    <definedName name="IQ_EST_EPS_GW_SURPRISE_PERCENT_REUT" hidden="1">"c5430"</definedName>
    <definedName name="IQ_EST_EPS_GW_SURPRISE_PERCENT_THOM">"c5201"</definedName>
    <definedName name="IQ_EST_EPS_NORM_DIFF" hidden="1">"c2247"</definedName>
    <definedName name="IQ_EST_EPS_NORM_DIFF_CIQ">"c4745"</definedName>
    <definedName name="IQ_EST_EPS_NORM_DIFF_REUT" hidden="1">"c5411"</definedName>
    <definedName name="IQ_EST_EPS_NORM_SURPRISE_PERCENT" hidden="1">"c2248"</definedName>
    <definedName name="IQ_EST_EPS_NORM_SURPRISE_PERCENT_CIQ">"c4746"</definedName>
    <definedName name="IQ_EST_EPS_NORM_SURPRISE_PERCENT_REUT" hidden="1">"c5412"</definedName>
    <definedName name="IQ_EST_EPS_REPORT_DIFF" hidden="1">"c1893"</definedName>
    <definedName name="IQ_EST_EPS_REPORT_DIFF_CIQ">"c4763"</definedName>
    <definedName name="IQ_EST_EPS_REPORT_DIFF_REUT" hidden="1">"c5431"</definedName>
    <definedName name="IQ_EST_EPS_REPORT_DIFF_THOM">"c5202"</definedName>
    <definedName name="IQ_EST_EPS_REPORT_SURPRISE_PERCENT" hidden="1">"c1894"</definedName>
    <definedName name="IQ_EST_EPS_REPORT_SURPRISE_PERCENT_CIQ">"c4764"</definedName>
    <definedName name="IQ_EST_EPS_REPORT_SURPRISE_PERCENT_REUT" hidden="1">"c5432"</definedName>
    <definedName name="IQ_EST_EPS_REPORT_SURPRISE_PERCENT_THOM">"c5203"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 hidden="1">"c1764"</definedName>
    <definedName name="IQ_EST_EPS_SEQ_GROWTH_Q_REUT" hidden="1">"c3859"</definedName>
    <definedName name="IQ_EST_EPS_SEQ_GROWTH_Q_THOM">"c5156"</definedName>
    <definedName name="IQ_EST_EPS_SURPRISE" hidden="1">"c1635"</definedName>
    <definedName name="IQ_EST_EPS_SURPRISE_PERCENT" hidden="1">"c1635"</definedName>
    <definedName name="IQ_EST_EPS_SURPRISE_PERCENT_REUT" hidden="1">"c5459"</definedName>
    <definedName name="IQ_EST_EPS_SURPRISE_PERCENT_THOM">"c5296"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 hidden="1">"c1869"</definedName>
    <definedName name="IQ_EST_FFO_DIFF_REUT" hidden="1">"c3890"</definedName>
    <definedName name="IQ_EST_FFO_DIFF_THOM" hidden="1">"c5186"</definedName>
    <definedName name="IQ_EST_FFO_GROWTH_1YR" hidden="1">"c1770"</definedName>
    <definedName name="IQ_EST_FFO_GROWTH_1YR_REUT" hidden="1">"c3874"</definedName>
    <definedName name="IQ_EST_FFO_GROWTH_1YR_THOM">"c5170"</definedName>
    <definedName name="IQ_EST_FFO_GROWTH_2YR" hidden="1">"c1771"</definedName>
    <definedName name="IQ_EST_FFO_GROWTH_2YR_REUT" hidden="1">"c3875"</definedName>
    <definedName name="IQ_EST_FFO_GROWTH_2YR_THOM">"c5171"</definedName>
    <definedName name="IQ_EST_FFO_GROWTH_Q_1YR" hidden="1">"c1772"</definedName>
    <definedName name="IQ_EST_FFO_GROWTH_Q_1YR_REUT" hidden="1">"c3876"</definedName>
    <definedName name="IQ_EST_FFO_GROWTH_Q_1YR_THOM">"c5172"</definedName>
    <definedName name="IQ_EST_FFO_SEQ_GROWTH_Q" hidden="1">"c1773"</definedName>
    <definedName name="IQ_EST_FFO_SEQ_GROWTH_Q_REUT" hidden="1">"c3877"</definedName>
    <definedName name="IQ_EST_FFO_SEQ_GROWTH_Q_THOM">"c5173"</definedName>
    <definedName name="IQ_EST_FFO_SHARE_DIFF">"c4444"</definedName>
    <definedName name="IQ_EST_FFO_SHARE_DIFF_REUT" hidden="1">"c3890"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HARE_DIFF_REUT" hidden="1">"c3890"</definedName>
    <definedName name="IQ_EST_FFO_SHARE_SHARE_DIFF_THOM" hidden="1">"c5186"</definedName>
    <definedName name="IQ_EST_FFO_SHARE_SHARE_SURPRISE_PERCENT_REUT" hidden="1">"c3891"</definedName>
    <definedName name="IQ_EST_FFO_SHARE_SHARE_SURPRISE_PERCENT_THOM" hidden="1">"c5187"</definedName>
    <definedName name="IQ_EST_FFO_SHARE_SURPRISE_PERCENT">"c4453"</definedName>
    <definedName name="IQ_EST_FFO_SHARE_SURPRISE_PERCENT_REUT" hidden="1">"c3891"</definedName>
    <definedName name="IQ_EST_FFO_SURPRISE_PERCENT" hidden="1">"c1870"</definedName>
    <definedName name="IQ_EST_FFO_SURPRISE_PERCENT_REUT" hidden="1">"c3891"</definedName>
    <definedName name="IQ_EST_FFO_SURPRISE_PERCENT_THOM" hidden="1">"c5187"</definedName>
    <definedName name="IQ_EST_FOOTNOTE">"c4540"</definedName>
    <definedName name="IQ_EST_FOOTNOTE_CIQ">"c12022"</definedName>
    <definedName name="IQ_EST_FOOTNOTE_REUT" hidden="1">"c5478"</definedName>
    <definedName name="IQ_EST_FOOTNOTE_THOM">"c5313"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 hidden="1">"c1895"</definedName>
    <definedName name="IQ_EST_NAV_SHARE_SURPRISE_PERCENT">"c1896"</definedName>
    <definedName name="IQ_EST_NAV_SURPRISE_PERCENT" hidden="1">"c1896"</definedName>
    <definedName name="IQ_EST_NET_DEBT_DIFF">"c4466"</definedName>
    <definedName name="IQ_EST_NET_DEBT_SURPRISE_PERCENT">"c4468"</definedName>
    <definedName name="IQ_EST_NI_DIFF" hidden="1">"c1885"</definedName>
    <definedName name="IQ_EST_NI_DIFF_REUT" hidden="1">"c5423"</definedName>
    <definedName name="IQ_EST_NI_DIFF_THOM">"c5198"</definedName>
    <definedName name="IQ_EST_NI_GW_DIFF" hidden="1">"c1887"</definedName>
    <definedName name="IQ_EST_NI_GW_DIFF_REUT" hidden="1">"c5425"</definedName>
    <definedName name="IQ_EST_NI_GW_DIFF_THOM" hidden="1">"c5200"</definedName>
    <definedName name="IQ_EST_NI_GW_SURPRISE_PERCENT" hidden="1">"c1888"</definedName>
    <definedName name="IQ_EST_NI_GW_SURPRISE_PERCENT_REUT" hidden="1">"c5426"</definedName>
    <definedName name="IQ_EST_NI_GW_SURPRISE_PERCENT_THOM" hidden="1">"c5201"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 hidden="1">"c1886"</definedName>
    <definedName name="IQ_EST_NI_SURPRISE_PERCENT_REUT" hidden="1">"c5424"</definedName>
    <definedName name="IQ_EST_NI_SURPRISE_PERCENT_THOM">"c5199"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IGH_REC">"c5649"</definedName>
    <definedName name="IQ_EST_NUM_HIGH_REC_REUT" hidden="1">"c3870"</definedName>
    <definedName name="IQ_EST_NUM_HIGH_REC_THOM">"c5166"</definedName>
    <definedName name="IQ_EST_NUM_HIGHEST_REC">"c5648"</definedName>
    <definedName name="IQ_EST_NUM_HIGHEST_REC_REUT" hidden="1">"c3869"</definedName>
    <definedName name="IQ_EST_NUM_HIGHEST_REC_THOM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LOW_REC">"c5651"</definedName>
    <definedName name="IQ_EST_NUM_LOW_REC_REUT" hidden="1">"c3872"</definedName>
    <definedName name="IQ_EST_NUM_LOW_REC_THOM">"c5168"</definedName>
    <definedName name="IQ_EST_NUM_LOWEST_REC">"c5652"</definedName>
    <definedName name="IQ_EST_NUM_LOWEST_REC_REUT" hidden="1">"c3873"</definedName>
    <definedName name="IQ_EST_NUM_LOWEST_REC_THOM">"c5169"</definedName>
    <definedName name="IQ_EST_NUM_NEUTRAL_REC">"c5650"</definedName>
    <definedName name="IQ_EST_NUM_NEUTRAL_REC_REUT" hidden="1">"c3871"</definedName>
    <definedName name="IQ_EST_NUM_NEUTRAL_REC_THOM">"c5167"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DIFF_REUT" hidden="1">"c5415"</definedName>
    <definedName name="IQ_EST_OPER_INC_DIFF_THOM">"c5194"</definedName>
    <definedName name="IQ_EST_OPER_INC_SURPRISE_PERCENT" hidden="1">"c1878"</definedName>
    <definedName name="IQ_EST_OPER_INC_SURPRISE_PERCENT_REUT" hidden="1">"c5416"</definedName>
    <definedName name="IQ_EST_OPER_INC_SURPRISE_PERCENT_THOM">"c5195"</definedName>
    <definedName name="IQ_EST_PRE_TAX_DIFF" hidden="1">"c1879"</definedName>
    <definedName name="IQ_EST_PRE_TAX_DIFF_REUT" hidden="1">"c5417"</definedName>
    <definedName name="IQ_EST_PRE_TAX_DIFF_THOM">"c5196"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PRE_TAX_SURPRISE_PERCENT_THOM">"c5197"</definedName>
    <definedName name="IQ_EST_RECURRING_PROFIT_SHARE_DIFF">"c4505"</definedName>
    <definedName name="IQ_EST_RECURRING_PROFIT_SHARE_SURPRISE_PERCENT">"c4515"</definedName>
    <definedName name="IQ_EST_REUT_ACT_CAPEX" hidden="1">"c3975"</definedName>
    <definedName name="IQ_EST_REV_DIFF" hidden="1">"c1865"</definedName>
    <definedName name="IQ_EST_REV_DIFF_REUT" hidden="1">"c3886"</definedName>
    <definedName name="IQ_EST_REV_DIFF_THOM">"c5182"</definedName>
    <definedName name="IQ_EST_REV_GROWTH_1YR" hidden="1">"c1638"</definedName>
    <definedName name="IQ_EST_REV_GROWTH_1YR_REUT" hidden="1">"c3860"</definedName>
    <definedName name="IQ_EST_REV_GROWTH_1YR_THOM">"c5157"</definedName>
    <definedName name="IQ_EST_REV_GROWTH_2YR" hidden="1">"c1639"</definedName>
    <definedName name="IQ_EST_REV_GROWTH_2YR_REUT" hidden="1">"c3861"</definedName>
    <definedName name="IQ_EST_REV_GROWTH_2YR_THOM">"c5158"</definedName>
    <definedName name="IQ_EST_REV_GROWTH_Q_1YR" hidden="1">"c1640"</definedName>
    <definedName name="IQ_EST_REV_GROWTH_Q_1YR_REUT" hidden="1">"c3862"</definedName>
    <definedName name="IQ_EST_REV_GROWTH_Q_1YR_THOM">"c5159"</definedName>
    <definedName name="IQ_EST_REV_SEQ_GROWTH_Q" hidden="1">"c1765"</definedName>
    <definedName name="IQ_EST_REV_SEQ_GROWTH_Q_REUT" hidden="1">"c3863"</definedName>
    <definedName name="IQ_EST_REV_SEQ_GROWTH_Q_THOM">"c5160"</definedName>
    <definedName name="IQ_EST_REV_SURPRISE_PERCENT" hidden="1">"c1866"</definedName>
    <definedName name="IQ_EST_REV_SURPRISE_PERCENT_REUT" hidden="1">"c3887"</definedName>
    <definedName name="IQ_EST_REV_SURPRISE_PERCENT_THOM">"c5183"</definedName>
    <definedName name="IQ_EST_VENDOR">"c5564"</definedName>
    <definedName name="IQ_ESTIMATED_ASSESSABLE_DEPOSITS_FDIC" hidden="1">"c6490"</definedName>
    <definedName name="IQ_ESTIMATED_INSURED_DEPOSITS_FDIC" hidden="1">"c6491"</definedName>
    <definedName name="IQ_EV_OVER_EMPLOYEE" localSheetId="9" hidden="1">"c1225"</definedName>
    <definedName name="IQ_EV_OVER_EMPLOYEE" hidden="1">"c1428"</definedName>
    <definedName name="IQ_EV_OVER_EMPLOYEE_1" hidden="1">"c1428"</definedName>
    <definedName name="IQ_EV_OVER_LTM_EBIT" localSheetId="9" hidden="1">"c1221"</definedName>
    <definedName name="IQ_EV_OVER_LTM_EBIT" hidden="1">"c1426"</definedName>
    <definedName name="IQ_EV_OVER_LTM_EBIT_1" hidden="1">"c1426"</definedName>
    <definedName name="IQ_EV_OVER_LTM_EBITDA" localSheetId="9" hidden="1">"c1223"</definedName>
    <definedName name="IQ_EV_OVER_LTM_EBITDA" hidden="1">"c1427"</definedName>
    <definedName name="IQ_EV_OVER_LTM_EBITDA_1" hidden="1">"c1427"</definedName>
    <definedName name="IQ_EV_OVER_LTM_REVENUE" localSheetId="9" hidden="1">"c1227"</definedName>
    <definedName name="IQ_EV_OVER_LTM_REVENUE" hidden="1">"c1429"</definedName>
    <definedName name="IQ_EV_OVER_LTM_REVENUE_1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>"c5515"</definedName>
    <definedName name="IQ_EXCISE_TAXES_INCL_SALES">"c5514"</definedName>
    <definedName name="IQ_EXERCISE_PRICE" localSheetId="9" hidden="1">"c406"</definedName>
    <definedName name="IQ_EXERCISE_PRICE" hidden="1">"c1897"</definedName>
    <definedName name="IQ_EXERCISE_PRICE_1" hidden="1">"c1897"</definedName>
    <definedName name="IQ_EXERCISED" hidden="1">"c406"</definedName>
    <definedName name="IQ_EXP_RETTRN_PENSION_FOREIGN" hidden="1">"c408"</definedName>
    <definedName name="IQ_EXP_RETURN_PENSION_DOMESTIC" hidden="1">"c407"</definedName>
    <definedName name="IQ_EXP_RETURN_PENSION_FOREIGN" hidden="1">"c408"</definedName>
    <definedName name="IQ_EXPENSE_CODE_" hidden="1">"B000"</definedName>
    <definedName name="IQ_EXPENSES_AP">"c8875"</definedName>
    <definedName name="IQ_EXPENSES_AP_ABS">"c8894"</definedName>
    <definedName name="IQ_EXPENSES_NAME_AP">"c8913"</definedName>
    <definedName name="IQ_EXPENSES_NAME_AP_ABS">"c8932"</definedName>
    <definedName name="IQ_EXPLORATION_EXPENDITURE_ALUM">"c9255"</definedName>
    <definedName name="IQ_EXPLORATION_EXPENDITURE_COAL">"c9827"</definedName>
    <definedName name="IQ_EXPLORATION_EXPENDITURE_COP">"c9202"</definedName>
    <definedName name="IQ_EXPLORATION_EXPENDITURE_DIAM">"c9679"</definedName>
    <definedName name="IQ_EXPLORATION_EXPENDITURE_GOLD">"c9040"</definedName>
    <definedName name="IQ_EXPLORATION_EXPENDITURE_IRON">"c9414"</definedName>
    <definedName name="IQ_EXPLORATION_EXPENDITURE_LEAD">"c9467"</definedName>
    <definedName name="IQ_EXPLORATION_EXPENDITURE_MANG">"c9520"</definedName>
    <definedName name="IQ_EXPLORATION_EXPENDITURE_MOLYB">"c9732"</definedName>
    <definedName name="IQ_EXPLORATION_EXPENDITURE_NICK">"c9308"</definedName>
    <definedName name="IQ_EXPLORATION_EXPENDITURE_PLAT">"c9146"</definedName>
    <definedName name="IQ_EXPLORATION_EXPENDITURE_SILVER">"c9093"</definedName>
    <definedName name="IQ_EXPLORATION_EXPENDITURE_TITAN">"c9573"</definedName>
    <definedName name="IQ_EXPLORATION_EXPENDITURE_URAN">"c9626"</definedName>
    <definedName name="IQ_EXPLORATION_EXPENDITURE_ZINC">"c9361"</definedName>
    <definedName name="IQ_EXPLORE_DRILL" hidden="1">"c409"</definedName>
    <definedName name="IQ_EXPORT_PRICE_INDEX">"c6860"</definedName>
    <definedName name="IQ_EXPORT_PRICE_INDEX_APR">"c7520"</definedName>
    <definedName name="IQ_EXPORT_PRICE_INDEX_APR_FC">"c8400"</definedName>
    <definedName name="IQ_EXPORT_PRICE_INDEX_FC">"c7740"</definedName>
    <definedName name="IQ_EXPORT_PRICE_INDEX_POP">"c7080"</definedName>
    <definedName name="IQ_EXPORT_PRICE_INDEX_POP_FC">"c7960"</definedName>
    <definedName name="IQ_EXPORT_PRICE_INDEX_YOY">"c7300"</definedName>
    <definedName name="IQ_EXPORT_PRICE_INDEX_YOY_FC">"c8180"</definedName>
    <definedName name="IQ_EXPORTS_APR_FC_UNUSED">"c8401"</definedName>
    <definedName name="IQ_EXPORTS_APR_FC_UNUSED_UNUSED_UNUSED" hidden="1">"c8401"</definedName>
    <definedName name="IQ_EXPORTS_APR_UNUSED">"c7521"</definedName>
    <definedName name="IQ_EXPORTS_APR_UNUSED_UNUSED_UNUSED" hidden="1">"c7521"</definedName>
    <definedName name="IQ_EXPORTS_FACTOR_SERVICES">"c6862"</definedName>
    <definedName name="IQ_EXPORTS_FACTOR_SERVICES_APR">"c7522"</definedName>
    <definedName name="IQ_EXPORTS_FACTOR_SERVICES_APR_FC">"c8402"</definedName>
    <definedName name="IQ_EXPORTS_FACTOR_SERVICES_FC">"c7742"</definedName>
    <definedName name="IQ_EXPORTS_FACTOR_SERVICES_POP">"c7082"</definedName>
    <definedName name="IQ_EXPORTS_FACTOR_SERVICES_POP_FC">"c7962"</definedName>
    <definedName name="IQ_EXPORTS_FACTOR_SERVICES_SAAR">"c6863"</definedName>
    <definedName name="IQ_EXPORTS_FACTOR_SERVICES_SAAR_APR">"c7523"</definedName>
    <definedName name="IQ_EXPORTS_FACTOR_SERVICES_SAAR_APR_FC">"c8403"</definedName>
    <definedName name="IQ_EXPORTS_FACTOR_SERVICES_SAAR_FC">"c7743"</definedName>
    <definedName name="IQ_EXPORTS_FACTOR_SERVICES_SAAR_POP">"c7083"</definedName>
    <definedName name="IQ_EXPORTS_FACTOR_SERVICES_SAAR_POP_FC">"c7963"</definedName>
    <definedName name="IQ_EXPORTS_FACTOR_SERVICES_SAAR_USD_APR_FC">"c11817"</definedName>
    <definedName name="IQ_EXPORTS_FACTOR_SERVICES_SAAR_USD_FC">"c11814"</definedName>
    <definedName name="IQ_EXPORTS_FACTOR_SERVICES_SAAR_USD_POP_FC">"c11815"</definedName>
    <definedName name="IQ_EXPORTS_FACTOR_SERVICES_SAAR_USD_YOY_FC">"c11816"</definedName>
    <definedName name="IQ_EXPORTS_FACTOR_SERVICES_SAAR_YOY">"c7303"</definedName>
    <definedName name="IQ_EXPORTS_FACTOR_SERVICES_SAAR_YOY_FC">"c8183"</definedName>
    <definedName name="IQ_EXPORTS_FACTOR_SERVICES_USD_APR_FC">"c11813"</definedName>
    <definedName name="IQ_EXPORTS_FACTOR_SERVICES_USD_FC">"c11810"</definedName>
    <definedName name="IQ_EXPORTS_FACTOR_SERVICES_USD_POP_FC">"c11811"</definedName>
    <definedName name="IQ_EXPORTS_FACTOR_SERVICES_USD_YOY_FC">"c11812"</definedName>
    <definedName name="IQ_EXPORTS_FACTOR_SERVICES_YOY">"c7302"</definedName>
    <definedName name="IQ_EXPORTS_FACTOR_SERVICES_YOY_FC">"c8182"</definedName>
    <definedName name="IQ_EXPORTS_FC_UNUSED">"c7741"</definedName>
    <definedName name="IQ_EXPORTS_FC_UNUSED_UNUSED_UNUSED" hidden="1">"c7741"</definedName>
    <definedName name="IQ_EXPORTS_GOODS">"c6864"</definedName>
    <definedName name="IQ_EXPORTS_GOODS_APR">"c7524"</definedName>
    <definedName name="IQ_EXPORTS_GOODS_APR_FC">"c8404"</definedName>
    <definedName name="IQ_EXPORTS_GOODS_FC">"c7744"</definedName>
    <definedName name="IQ_EXPORTS_GOODS_NONFACTOR_SERVICES">"c6865"</definedName>
    <definedName name="IQ_EXPORTS_GOODS_NONFACTOR_SERVICES_APR">"c7525"</definedName>
    <definedName name="IQ_EXPORTS_GOODS_NONFACTOR_SERVICES_APR_FC">"c8405"</definedName>
    <definedName name="IQ_EXPORTS_GOODS_NONFACTOR_SERVICES_FC">"c7745"</definedName>
    <definedName name="IQ_EXPORTS_GOODS_NONFACTOR_SERVICES_POP">"c7085"</definedName>
    <definedName name="IQ_EXPORTS_GOODS_NONFACTOR_SERVICES_POP_FC">"c7965"</definedName>
    <definedName name="IQ_EXPORTS_GOODS_NONFACTOR_SERVICES_YOY">"c7305"</definedName>
    <definedName name="IQ_EXPORTS_GOODS_NONFACTOR_SERVICES_YOY_FC">"c8185"</definedName>
    <definedName name="IQ_EXPORTS_GOODS_POP">"c7084"</definedName>
    <definedName name="IQ_EXPORTS_GOODS_POP_FC">"c7964"</definedName>
    <definedName name="IQ_EXPORTS_GOODS_REAL">"c6973"</definedName>
    <definedName name="IQ_EXPORTS_GOODS_REAL_APR">"c7633"</definedName>
    <definedName name="IQ_EXPORTS_GOODS_REAL_APR_FC">"c8513"</definedName>
    <definedName name="IQ_EXPORTS_GOODS_REAL_FC">"c7853"</definedName>
    <definedName name="IQ_EXPORTS_GOODS_REAL_POP">"c7193"</definedName>
    <definedName name="IQ_EXPORTS_GOODS_REAL_POP_FC">"c8073"</definedName>
    <definedName name="IQ_EXPORTS_GOODS_REAL_SAAR">"c11930"</definedName>
    <definedName name="IQ_EXPORTS_GOODS_REAL_SAAR_APR">"c11933"</definedName>
    <definedName name="IQ_EXPORTS_GOODS_REAL_SAAR_APR_FC_UNUSED">"c8512"</definedName>
    <definedName name="IQ_EXPORTS_GOODS_REAL_SAAR_APR_FC_UNUSED_UNUSED_UNUSED" hidden="1">"c8512"</definedName>
    <definedName name="IQ_EXPORTS_GOODS_REAL_SAAR_APR_UNUSED">"c7632"</definedName>
    <definedName name="IQ_EXPORTS_GOODS_REAL_SAAR_APR_UNUSED_UNUSED_UNUSED" hidden="1">"c7632"</definedName>
    <definedName name="IQ_EXPORTS_GOODS_REAL_SAAR_FC_UNUSED">"c7852"</definedName>
    <definedName name="IQ_EXPORTS_GOODS_REAL_SAAR_FC_UNUSED_UNUSED_UNUSED" hidden="1">"c7852"</definedName>
    <definedName name="IQ_EXPORTS_GOODS_REAL_SAAR_POP">"c11931"</definedName>
    <definedName name="IQ_EXPORTS_GOODS_REAL_SAAR_POP_FC_UNUSED">"c8072"</definedName>
    <definedName name="IQ_EXPORTS_GOODS_REAL_SAAR_POP_FC_UNUSED_UNUSED_UNUSED" hidden="1">"c8072"</definedName>
    <definedName name="IQ_EXPORTS_GOODS_REAL_SAAR_POP_UNUSED">"c7192"</definedName>
    <definedName name="IQ_EXPORTS_GOODS_REAL_SAAR_POP_UNUSED_UNUSED_UNUSED" hidden="1">"c7192"</definedName>
    <definedName name="IQ_EXPORTS_GOODS_REAL_SAAR_UNUSED">"c6972"</definedName>
    <definedName name="IQ_EXPORTS_GOODS_REAL_SAAR_UNUSED_UNUSED_UNUSED" hidden="1">"c6972"</definedName>
    <definedName name="IQ_EXPORTS_GOODS_REAL_SAAR_YOY">"c11932"</definedName>
    <definedName name="IQ_EXPORTS_GOODS_REAL_SAAR_YOY_FC_UNUSED">"c8292"</definedName>
    <definedName name="IQ_EXPORTS_GOODS_REAL_SAAR_YOY_FC_UNUSED_UNUSED_UNUSED" hidden="1">"c8292"</definedName>
    <definedName name="IQ_EXPORTS_GOODS_REAL_SAAR_YOY_UNUSED">"c7412"</definedName>
    <definedName name="IQ_EXPORTS_GOODS_REAL_SAAR_YOY_UNUSED_UNUSED_UNUSED" hidden="1">"c7412"</definedName>
    <definedName name="IQ_EXPORTS_GOODS_REAL_YOY">"c7413"</definedName>
    <definedName name="IQ_EXPORTS_GOODS_REAL_YOY_FC">"c8293"</definedName>
    <definedName name="IQ_EXPORTS_GOODS_SERVICES">"c6866"</definedName>
    <definedName name="IQ_EXPORTS_GOODS_SERVICES_APR">"c7526"</definedName>
    <definedName name="IQ_EXPORTS_GOODS_SERVICES_APR_FC">"c8406"</definedName>
    <definedName name="IQ_EXPORTS_GOODS_SERVICES_FC">"c7746"</definedName>
    <definedName name="IQ_EXPORTS_GOODS_SERVICES_POP">"c7086"</definedName>
    <definedName name="IQ_EXPORTS_GOODS_SERVICES_POP_FC">"c7966"</definedName>
    <definedName name="IQ_EXPORTS_GOODS_SERVICES_REAL">"c6974"</definedName>
    <definedName name="IQ_EXPORTS_GOODS_SERVICES_REAL_APR">"c7634"</definedName>
    <definedName name="IQ_EXPORTS_GOODS_SERVICES_REAL_APR_FC">"c8514"</definedName>
    <definedName name="IQ_EXPORTS_GOODS_SERVICES_REAL_FC">"c7854"</definedName>
    <definedName name="IQ_EXPORTS_GOODS_SERVICES_REAL_POP">"c7194"</definedName>
    <definedName name="IQ_EXPORTS_GOODS_SERVICES_REAL_POP_FC">"c8074"</definedName>
    <definedName name="IQ_EXPORTS_GOODS_SERVICES_REAL_SAAR">"c6975"</definedName>
    <definedName name="IQ_EXPORTS_GOODS_SERVICES_REAL_SAAR_APR">"c7635"</definedName>
    <definedName name="IQ_EXPORTS_GOODS_SERVICES_REAL_SAAR_APR_FC">"c8515"</definedName>
    <definedName name="IQ_EXPORTS_GOODS_SERVICES_REAL_SAAR_FC">"c7855"</definedName>
    <definedName name="IQ_EXPORTS_GOODS_SERVICES_REAL_SAAR_POP">"c7195"</definedName>
    <definedName name="IQ_EXPORTS_GOODS_SERVICES_REAL_SAAR_POP_FC">"c8075"</definedName>
    <definedName name="IQ_EXPORTS_GOODS_SERVICES_REAL_SAAR_YOY">"c7415"</definedName>
    <definedName name="IQ_EXPORTS_GOODS_SERVICES_REAL_SAAR_YOY_FC">"c8295"</definedName>
    <definedName name="IQ_EXPORTS_GOODS_SERVICES_REAL_USD">"c11926"</definedName>
    <definedName name="IQ_EXPORTS_GOODS_SERVICES_REAL_USD_APR">"c11929"</definedName>
    <definedName name="IQ_EXPORTS_GOODS_SERVICES_REAL_USD_POP">"c11927"</definedName>
    <definedName name="IQ_EXPORTS_GOODS_SERVICES_REAL_USD_YOY">"c11928"</definedName>
    <definedName name="IQ_EXPORTS_GOODS_SERVICES_REAL_YOY">"c7414"</definedName>
    <definedName name="IQ_EXPORTS_GOODS_SERVICES_REAL_YOY_FC">"c8294"</definedName>
    <definedName name="IQ_EXPORTS_GOODS_SERVICES_SAAR">"c6867"</definedName>
    <definedName name="IQ_EXPORTS_GOODS_SERVICES_SAAR_APR">"c7527"</definedName>
    <definedName name="IQ_EXPORTS_GOODS_SERVICES_SAAR_APR_FC">"c8407"</definedName>
    <definedName name="IQ_EXPORTS_GOODS_SERVICES_SAAR_FC">"c7747"</definedName>
    <definedName name="IQ_EXPORTS_GOODS_SERVICES_SAAR_POP">"c7087"</definedName>
    <definedName name="IQ_EXPORTS_GOODS_SERVICES_SAAR_POP_FC">"c7967"</definedName>
    <definedName name="IQ_EXPORTS_GOODS_SERVICES_SAAR_YOY">"c7307"</definedName>
    <definedName name="IQ_EXPORTS_GOODS_SERVICES_SAAR_YOY_FC">"c8187"</definedName>
    <definedName name="IQ_EXPORTS_GOODS_SERVICES_USD">"c11822"</definedName>
    <definedName name="IQ_EXPORTS_GOODS_SERVICES_USD_APR">"c11825"</definedName>
    <definedName name="IQ_EXPORTS_GOODS_SERVICES_USD_POP">"c11823"</definedName>
    <definedName name="IQ_EXPORTS_GOODS_SERVICES_USD_YOY">"c11824"</definedName>
    <definedName name="IQ_EXPORTS_GOODS_SERVICES_YOY">"c7306"</definedName>
    <definedName name="IQ_EXPORTS_GOODS_SERVICES_YOY_FC">"c8186"</definedName>
    <definedName name="IQ_EXPORTS_GOODS_USD">"c11818"</definedName>
    <definedName name="IQ_EXPORTS_GOODS_USD_APR">"c11821"</definedName>
    <definedName name="IQ_EXPORTS_GOODS_USD_POP">"c11819"</definedName>
    <definedName name="IQ_EXPORTS_GOODS_USD_YOY">"c11820"</definedName>
    <definedName name="IQ_EXPORTS_GOODS_YOY">"c7304"</definedName>
    <definedName name="IQ_EXPORTS_GOODS_YOY_FC">"c8184"</definedName>
    <definedName name="IQ_EXPORTS_NONFACTOR_SERVICES">"c6868"</definedName>
    <definedName name="IQ_EXPORTS_NONFACTOR_SERVICES_APR">"c7528"</definedName>
    <definedName name="IQ_EXPORTS_NONFACTOR_SERVICES_APR_FC">"c8408"</definedName>
    <definedName name="IQ_EXPORTS_NONFACTOR_SERVICES_FC">"c7748"</definedName>
    <definedName name="IQ_EXPORTS_NONFACTOR_SERVICES_POP">"c7088"</definedName>
    <definedName name="IQ_EXPORTS_NONFACTOR_SERVICES_POP_FC">"c7968"</definedName>
    <definedName name="IQ_EXPORTS_NONFACTOR_SERVICES_YOY">"c7308"</definedName>
    <definedName name="IQ_EXPORTS_NONFACTOR_SERVICES_YOY_FC">"c8188"</definedName>
    <definedName name="IQ_EXPORTS_POP_FC_UNUSED">"c7961"</definedName>
    <definedName name="IQ_EXPORTS_POP_FC_UNUSED_UNUSED_UNUSED" hidden="1">"c7961"</definedName>
    <definedName name="IQ_EXPORTS_POP_UNUSED">"c7081"</definedName>
    <definedName name="IQ_EXPORTS_POP_UNUSED_UNUSED_UNUSED" hidden="1">"c7081"</definedName>
    <definedName name="IQ_EXPORTS_SERVICES_REAL">"c6977"</definedName>
    <definedName name="IQ_EXPORTS_SERVICES_REAL_APR">"c7637"</definedName>
    <definedName name="IQ_EXPORTS_SERVICES_REAL_APR_FC">"c8517"</definedName>
    <definedName name="IQ_EXPORTS_SERVICES_REAL_FC">"c7857"</definedName>
    <definedName name="IQ_EXPORTS_SERVICES_REAL_POP">"c7197"</definedName>
    <definedName name="IQ_EXPORTS_SERVICES_REAL_POP_FC">"c8077"</definedName>
    <definedName name="IQ_EXPORTS_SERVICES_REAL_SAAR">"c11934"</definedName>
    <definedName name="IQ_EXPORTS_SERVICES_REAL_SAAR_APR">"c11937"</definedName>
    <definedName name="IQ_EXPORTS_SERVICES_REAL_SAAR_APR_FC_UNUSED">"c8516"</definedName>
    <definedName name="IQ_EXPORTS_SERVICES_REAL_SAAR_APR_FC_UNUSED_UNUSED_UNUSED" hidden="1">"c8516"</definedName>
    <definedName name="IQ_EXPORTS_SERVICES_REAL_SAAR_APR_UNUSED">"c7636"</definedName>
    <definedName name="IQ_EXPORTS_SERVICES_REAL_SAAR_APR_UNUSED_UNUSED_UNUSED" hidden="1">"c7636"</definedName>
    <definedName name="IQ_EXPORTS_SERVICES_REAL_SAAR_FC_UNUSED">"c7856"</definedName>
    <definedName name="IQ_EXPORTS_SERVICES_REAL_SAAR_FC_UNUSED_UNUSED_UNUSED" hidden="1">"c7856"</definedName>
    <definedName name="IQ_EXPORTS_SERVICES_REAL_SAAR_POP">"c11935"</definedName>
    <definedName name="IQ_EXPORTS_SERVICES_REAL_SAAR_POP_FC_UNUSED">"c8076"</definedName>
    <definedName name="IQ_EXPORTS_SERVICES_REAL_SAAR_POP_FC_UNUSED_UNUSED_UNUSED" hidden="1">"c8076"</definedName>
    <definedName name="IQ_EXPORTS_SERVICES_REAL_SAAR_POP_UNUSED">"c7196"</definedName>
    <definedName name="IQ_EXPORTS_SERVICES_REAL_SAAR_POP_UNUSED_UNUSED_UNUSED" hidden="1">"c7196"</definedName>
    <definedName name="IQ_EXPORTS_SERVICES_REAL_SAAR_UNUSED">"c6976"</definedName>
    <definedName name="IQ_EXPORTS_SERVICES_REAL_SAAR_UNUSED_UNUSED_UNUSED" hidden="1">"c6976"</definedName>
    <definedName name="IQ_EXPORTS_SERVICES_REAL_SAAR_YOY">"c11936"</definedName>
    <definedName name="IQ_EXPORTS_SERVICES_REAL_SAAR_YOY_FC_UNUSED">"c8296"</definedName>
    <definedName name="IQ_EXPORTS_SERVICES_REAL_SAAR_YOY_FC_UNUSED_UNUSED_UNUSED" hidden="1">"c8296"</definedName>
    <definedName name="IQ_EXPORTS_SERVICES_REAL_SAAR_YOY_UNUSED">"c7416"</definedName>
    <definedName name="IQ_EXPORTS_SERVICES_REAL_SAAR_YOY_UNUSED_UNUSED_UNUSED" hidden="1">"c7416"</definedName>
    <definedName name="IQ_EXPORTS_SERVICES_REAL_YOY">"c7417"</definedName>
    <definedName name="IQ_EXPORTS_SERVICES_REAL_YOY_FC">"c8297"</definedName>
    <definedName name="IQ_EXPORTS_UNUSED">"c6861"</definedName>
    <definedName name="IQ_EXPORTS_UNUSED_UNUSED_UNUSED" hidden="1">"c6861"</definedName>
    <definedName name="IQ_EXPORTS_USD">"c11806"</definedName>
    <definedName name="IQ_EXPORTS_USD_APR">"c11809"</definedName>
    <definedName name="IQ_EXPORTS_USD_POP">"c11807"</definedName>
    <definedName name="IQ_EXPORTS_USD_YOY">"c11808"</definedName>
    <definedName name="IQ_EXPORTS_YOY_FC_UNUSED">"c8181"</definedName>
    <definedName name="IQ_EXPORTS_YOY_FC_UNUSED_UNUSED_UNUSED" hidden="1">"c8181"</definedName>
    <definedName name="IQ_EXPORTS_YOY_UNUSED">"c7301"</definedName>
    <definedName name="IQ_EXPORTS_YOY_UNUSED_UNUSED_UNUSED" hidden="1">"c7301"</definedName>
    <definedName name="IQ_EXTRA_ACC_ATEMS_BR" hidden="1">"c412"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>"c6216"</definedName>
    <definedName name="IQ_EXTRA_ACC_ITEMS_REIT" hidden="1">"c415"</definedName>
    <definedName name="IQ_EXTRA_ACC_ITEMS_UTI" hidden="1">"c416"</definedName>
    <definedName name="IQ_EXTRA_ITEMS" localSheetId="9" hidden="1">"c413"</definedName>
    <definedName name="IQ_EXTRA_ITEMS" hidden="1">"c1459"</definedName>
    <definedName name="IQ_EXTRA_ITEMS_1" hidden="1">"c1459"</definedName>
    <definedName name="IQ_EXTRA_ITEMS_OTHER_ADJUSTMENTS_FOREIGN_FFIEC" hidden="1">"c15392"</definedName>
    <definedName name="IQ_EXTRAORDINARY_GAINS_FDIC" hidden="1">"c6586"</definedName>
    <definedName name="IQ_FAD">"c8757"</definedName>
    <definedName name="IQ_FAD_PAYOUT_RATIO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CF_REV_DATE_TIME_REUT" hidden="1">"c28571"</definedName>
    <definedName name="IQ_FCF_REVISIONS_REUT" hidden="1">"c28532"</definedName>
    <definedName name="IQ_FDIC" hidden="1">"c417"</definedName>
    <definedName name="IQ_FED_BUDGET_RECEIPTS">"c6869"</definedName>
    <definedName name="IQ_FED_BUDGET_RECEIPTS_APR">"c7529"</definedName>
    <definedName name="IQ_FED_BUDGET_RECEIPTS_APR_FC">"c8409"</definedName>
    <definedName name="IQ_FED_BUDGET_RECEIPTS_FC">"c7749"</definedName>
    <definedName name="IQ_FED_BUDGET_RECEIPTS_POP">"c7089"</definedName>
    <definedName name="IQ_FED_BUDGET_RECEIPTS_POP_FC">"c7969"</definedName>
    <definedName name="IQ_FED_BUDGET_RECEIPTS_YOY">"c7309"</definedName>
    <definedName name="IQ_FED_BUDGET_RECEIPTS_YOY_FC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FDIC" hidden="1">"c6343"</definedName>
    <definedName name="IQ_FED_FUNDS_SOLD_FDIC" hidden="1">"c6307"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OTHER_INCOME" hidden="1">"c15257"</definedName>
    <definedName name="IQ_FFO" hidden="1">"c1574"</definedName>
    <definedName name="IQ_FFO_ACT_OR_EST" hidden="1">"c2216"</definedName>
    <definedName name="IQ_FFO_ADJ_ACT_OR_EST">"c4435"</definedName>
    <definedName name="IQ_FFO_ADJ_ACT_OR_EST_CIQ">"c4960"</definedName>
    <definedName name="IQ_FFO_ADJ_EST">"c4434"</definedName>
    <definedName name="IQ_FFO_ADJ_EST_CIQ" hidden="1">"c4959"</definedName>
    <definedName name="IQ_FFO_ADJ_GUIDANCE">"c4436"</definedName>
    <definedName name="IQ_FFO_ADJ_HIGH_EST">"c4437"</definedName>
    <definedName name="IQ_FFO_ADJ_HIGH_EST_CIQ" hidden="1">"c4962"</definedName>
    <definedName name="IQ_FFO_ADJ_HIGH_GUIDANCE">"c4202"</definedName>
    <definedName name="IQ_FFO_ADJ_LOW_EST">"c4438"</definedName>
    <definedName name="IQ_FFO_ADJ_LOW_EST_CIQ" hidden="1">"c4963"</definedName>
    <definedName name="IQ_FFO_ADJ_LOW_GUIDANCE">"c4242"</definedName>
    <definedName name="IQ_FFO_ADJ_MEDIAN_EST">"c4439"</definedName>
    <definedName name="IQ_FFO_ADJ_MEDIAN_EST_CIQ" hidden="1">"c4964"</definedName>
    <definedName name="IQ_FFO_ADJ_NUM_EST">"c4440"</definedName>
    <definedName name="IQ_FFO_ADJ_NUM_EST_CIQ" hidden="1">"c4965"</definedName>
    <definedName name="IQ_FFO_ADJ_STDDEV_EST">"c4441"</definedName>
    <definedName name="IQ_FFO_ADJ_STDDEV_EST_CIQ" hidden="1">"c4966"</definedName>
    <definedName name="IQ_FFO_EST" hidden="1">"c418"</definedName>
    <definedName name="IQ_FFO_EST_CIQ" hidden="1">"c3668"</definedName>
    <definedName name="IQ_FFO_EST_DET_EST" hidden="1">"c12059"</definedName>
    <definedName name="IQ_FFO_EST_DET_EST_CIQ" hidden="1">"c12121"</definedName>
    <definedName name="IQ_FFO_EST_DET_EST_CURRENCY" hidden="1">"c12466"</definedName>
    <definedName name="IQ_FFO_EST_DET_EST_CURRENCY_CIQ" hidden="1">"c12512"</definedName>
    <definedName name="IQ_FFO_EST_DET_EST_CURRENCY_REUT" hidden="1">"c12536"</definedName>
    <definedName name="IQ_FFO_EST_DET_EST_CURRENCY_THOM" hidden="1">"c12487"</definedName>
    <definedName name="IQ_FFO_EST_DET_EST_DATE" hidden="1">"c12212"</definedName>
    <definedName name="IQ_FFO_EST_DET_EST_DATE_CIQ" hidden="1">"c12267"</definedName>
    <definedName name="IQ_FFO_EST_DET_EST_DATE_REUT" hidden="1">"c12295"</definedName>
    <definedName name="IQ_FFO_EST_DET_EST_DATE_THOM" hidden="1">"c12238"</definedName>
    <definedName name="IQ_FFO_EST_DET_EST_INCL" hidden="1">"c12349"</definedName>
    <definedName name="IQ_FFO_EST_DET_EST_INCL_CIQ" hidden="1">"c12395"</definedName>
    <definedName name="IQ_FFO_EST_DET_EST_INCL_REUT" hidden="1">"c12419"</definedName>
    <definedName name="IQ_FFO_EST_DET_EST_INCL_THOM" hidden="1">"c12370"</definedName>
    <definedName name="IQ_FFO_EST_DET_EST_ORIGIN" hidden="1">"c12722"</definedName>
    <definedName name="IQ_FFO_EST_DET_EST_ORIGIN_CIQ" hidden="1">"c12720"</definedName>
    <definedName name="IQ_FFO_EST_DET_EST_ORIGIN_REUT" hidden="1">"c12724"</definedName>
    <definedName name="IQ_FFO_EST_DET_EST_ORIGIN_THOM" hidden="1">"c12608"</definedName>
    <definedName name="IQ_FFO_EST_DET_EST_REUT" hidden="1">"c12153"</definedName>
    <definedName name="IQ_FFO_EST_DET_EST_THOM" hidden="1">"c12088"</definedName>
    <definedName name="IQ_FFO_EST_REUT" hidden="1">"c3837"</definedName>
    <definedName name="IQ_FFO_EST_THOM" hidden="1">"c3999"</definedName>
    <definedName name="IQ_FFO_GUIDANCE">"c4443"</definedName>
    <definedName name="IQ_FFO_HIGH_EST" hidden="1">"c419"</definedName>
    <definedName name="IQ_FFO_HIGH_EST_CIQ" hidden="1">"c3670"</definedName>
    <definedName name="IQ_FFO_HIGH_EST_REUT" hidden="1">"c3839"</definedName>
    <definedName name="IQ_FFO_HIGH_EST_THOM" hidden="1">"c4001"</definedName>
    <definedName name="IQ_FFO_HIGH_GUIDANCE">"c4184"</definedName>
    <definedName name="IQ_FFO_LOW_EST" hidden="1">"c420"</definedName>
    <definedName name="IQ_FFO_LOW_EST_CIQ" hidden="1">"c3671"</definedName>
    <definedName name="IQ_FFO_LOW_EST_REUT" hidden="1">"c3840"</definedName>
    <definedName name="IQ_FFO_LOW_EST_THOM" hidden="1">"c4002"</definedName>
    <definedName name="IQ_FFO_LOW_GUIDANCE">"c4224"</definedName>
    <definedName name="IQ_FFO_MEDIAN_EST" hidden="1">"c1665"</definedName>
    <definedName name="IQ_FFO_MEDIAN_EST_CIQ" hidden="1">"c3669"</definedName>
    <definedName name="IQ_FFO_MEDIAN_EST_REUT" hidden="1">"c3838"</definedName>
    <definedName name="IQ_FFO_MEDIAN_EST_THOM" hidden="1">"c4000"</definedName>
    <definedName name="IQ_FFO_NO_EST" hidden="1">"c276"</definedName>
    <definedName name="IQ_FFO_NUM_EST" hidden="1">"c421"</definedName>
    <definedName name="IQ_FFO_NUM_EST_CIQ" hidden="1">"c3672"</definedName>
    <definedName name="IQ_FFO_NUM_EST_REUT" hidden="1">"c3841"</definedName>
    <definedName name="IQ_FFO_NUM_EST_THOM" hidden="1">"c4003"</definedName>
    <definedName name="IQ_FFO_PAYOUT_RATIO" hidden="1">"c3492"</definedName>
    <definedName name="IQ_FFO_PER_SHARE_BASIC">"c8867"</definedName>
    <definedName name="IQ_FFO_PER_SHARE_DILUTED">"c8868"</definedName>
    <definedName name="IQ_FFO_SHARE_ACT_OR_EST">"c4446"</definedName>
    <definedName name="IQ_FFO_SHARE_ACT_OR_EST_CIQ">"c4971"</definedName>
    <definedName name="IQ_FFO_SHARE_EST">"c4445"</definedName>
    <definedName name="IQ_FFO_SHARE_EST_REUT" hidden="1">"c3837"</definedName>
    <definedName name="IQ_FFO_SHARE_GUIDANCE">"c4447"</definedName>
    <definedName name="IQ_FFO_SHARE_HIGH_EST">"c4448"</definedName>
    <definedName name="IQ_FFO_SHARE_HIGH_EST_REUT" hidden="1">"c3839"</definedName>
    <definedName name="IQ_FFO_SHARE_HIGH_GUIDANCE">"c4203"</definedName>
    <definedName name="IQ_FFO_SHARE_LOW_EST">"c4449"</definedName>
    <definedName name="IQ_FFO_SHARE_LOW_EST_REUT" hidden="1">"c3840"</definedName>
    <definedName name="IQ_FFO_SHARE_LOW_GUIDANCE">"c4243"</definedName>
    <definedName name="IQ_FFO_SHARE_MEDIAN_EST">"c4450"</definedName>
    <definedName name="IQ_FFO_SHARE_MEDIAN_EST_REUT" hidden="1">"c3838"</definedName>
    <definedName name="IQ_FFO_SHARE_NUM_EST">"c4451"</definedName>
    <definedName name="IQ_FFO_SHARE_NUM_EST_REUT" hidden="1">"c3841"</definedName>
    <definedName name="IQ_FFO_SHARE_SHARE_EST_DET_EST" hidden="1">"c12059"</definedName>
    <definedName name="IQ_FFO_SHARE_SHARE_EST_DET_EST_CIQ" hidden="1">"c12121"</definedName>
    <definedName name="IQ_FFO_SHARE_SHARE_EST_DET_EST_CURRENCY" hidden="1">"c12466"</definedName>
    <definedName name="IQ_FFO_SHARE_SHARE_EST_DET_EST_CURRENCY_CIQ" hidden="1">"c12512"</definedName>
    <definedName name="IQ_FFO_SHARE_SHARE_EST_DET_EST_CURRENCY_REUT" hidden="1">"c12536"</definedName>
    <definedName name="IQ_FFO_SHARE_SHARE_EST_DET_EST_CURRENCY_THOM" hidden="1">"c12487"</definedName>
    <definedName name="IQ_FFO_SHARE_SHARE_EST_DET_EST_DATE" hidden="1">"c12212"</definedName>
    <definedName name="IQ_FFO_SHARE_SHARE_EST_DET_EST_DATE_CIQ" hidden="1">"c12267"</definedName>
    <definedName name="IQ_FFO_SHARE_SHARE_EST_DET_EST_DATE_REUT" hidden="1">"c12295"</definedName>
    <definedName name="IQ_FFO_SHARE_SHARE_EST_DET_EST_DATE_THOM" hidden="1">"c12238"</definedName>
    <definedName name="IQ_FFO_SHARE_SHARE_EST_DET_EST_INCL" hidden="1">"c12349"</definedName>
    <definedName name="IQ_FFO_SHARE_SHARE_EST_DET_EST_INCL_CIQ" hidden="1">"c12395"</definedName>
    <definedName name="IQ_FFO_SHARE_SHARE_EST_DET_EST_INCL_REUT" hidden="1">"c12419"</definedName>
    <definedName name="IQ_FFO_SHARE_SHARE_EST_DET_EST_INCL_THOM" hidden="1">"c12370"</definedName>
    <definedName name="IQ_FFO_SHARE_SHARE_EST_DET_EST_ORIGIN" hidden="1">"c12722"</definedName>
    <definedName name="IQ_FFO_SHARE_SHARE_EST_DET_EST_ORIGIN_CIQ" hidden="1">"c12720"</definedName>
    <definedName name="IQ_FFO_SHARE_SHARE_EST_DET_EST_ORIGIN_REUT" hidden="1">"c12724"</definedName>
    <definedName name="IQ_FFO_SHARE_SHARE_EST_DET_EST_ORIGIN_THOM" hidden="1">"c12608"</definedName>
    <definedName name="IQ_FFO_SHARE_SHARE_EST_DET_EST_REUT" hidden="1">"c12153"</definedName>
    <definedName name="IQ_FFO_SHARE_SHARE_EST_DET_EST_THOM" hidden="1">"c12088"</definedName>
    <definedName name="IQ_FFO_SHARE_SHARE_EST_REUT" hidden="1">"c3837"</definedName>
    <definedName name="IQ_FFO_SHARE_SHARE_EST_THOM" hidden="1">"c3999"</definedName>
    <definedName name="IQ_FFO_SHARE_SHARE_HIGH_EST_REUT" hidden="1">"c3839"</definedName>
    <definedName name="IQ_FFO_SHARE_SHARE_HIGH_EST_THOM" hidden="1">"c4001"</definedName>
    <definedName name="IQ_FFO_SHARE_SHARE_LOW_EST_REUT" hidden="1">"c3840"</definedName>
    <definedName name="IQ_FFO_SHARE_SHARE_LOW_EST_THOM" hidden="1">"c4002"</definedName>
    <definedName name="IQ_FFO_SHARE_SHARE_MEDIAN_EST_REUT" hidden="1">"c3838"</definedName>
    <definedName name="IQ_FFO_SHARE_SHARE_MEDIAN_EST_THOM" hidden="1">"c4000"</definedName>
    <definedName name="IQ_FFO_SHARE_SHARE_NUM_EST_REUT" hidden="1">"c3841"</definedName>
    <definedName name="IQ_FFO_SHARE_SHARE_NUM_EST_THOM" hidden="1">"c4003"</definedName>
    <definedName name="IQ_FFO_SHARE_SHARE_STDDEV_EST_REUT" hidden="1">"c3842"</definedName>
    <definedName name="IQ_FFO_SHARE_SHARE_STDDEV_EST_THOM" hidden="1">"c4004"</definedName>
    <definedName name="IQ_FFO_SHARE_STDDEV_EST">"c4452"</definedName>
    <definedName name="IQ_FFO_SHARE_STDDEV_EST_REUT" hidden="1">"c3842"</definedName>
    <definedName name="IQ_FFO_STDDEV_EST" hidden="1">"c422"</definedName>
    <definedName name="IQ_FFO_STDDEV_EST_CIQ" hidden="1">"c3673"</definedName>
    <definedName name="IQ_FFO_STDDEV_EST_REUT" hidden="1">"c3842"</definedName>
    <definedName name="IQ_FFO_STDDEV_EST_THOM" hidden="1">"c4004"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HLB_DUE_NEXTV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I_12M_RETURN">"c25807"</definedName>
    <definedName name="IQ_FII_3M_RETURN">"c25808"</definedName>
    <definedName name="IQ_FII_6M_RETURN">"c25809"</definedName>
    <definedName name="IQ_FII_AVGBIDSPREAD">"c25820"</definedName>
    <definedName name="IQ_FII_CONVEX">"c25799"</definedName>
    <definedName name="IQ_FII_COUPON">"c25800"</definedName>
    <definedName name="IQ_FII_DAILY_RETURN">"c25810"</definedName>
    <definedName name="IQ_FII_DURTW">"c25802"</definedName>
    <definedName name="IQ_FII_EXCESS_RETURN">"c25819"</definedName>
    <definedName name="IQ_FII_INDEXPRICE">"c25806"</definedName>
    <definedName name="IQ_FII_MATURITY">"c25804"</definedName>
    <definedName name="IQ_FII_MODDUR">"c25801"</definedName>
    <definedName name="IQ_FII_MTD_RETURN_COUPON">"c25813"</definedName>
    <definedName name="IQ_FII_MTD_RETURN_CURRENCY">"c25814"</definedName>
    <definedName name="IQ_FII_MTD_RETURN_PAYDOWN">"c25815"</definedName>
    <definedName name="IQ_FII_MTD_RETURN_PRICE">"c25816"</definedName>
    <definedName name="IQ_FII_MTD_RETURN_TOTAL">"c25812"</definedName>
    <definedName name="IQ_FII_MV">"c25803"</definedName>
    <definedName name="IQ_FII_NUMISSUE">"c25805"</definedName>
    <definedName name="IQ_FII_OAS">"c25798"</definedName>
    <definedName name="IQ_FII_RETURN_INCEPTION">"c25811"</definedName>
    <definedName name="IQ_FII_YTD_RETURN">"c25817"</definedName>
    <definedName name="IQ_FII_YTW">"c25818"</definedName>
    <definedName name="IQ_FILING_CURRENCY" hidden="1">"c2129"</definedName>
    <definedName name="IQ_FILING_CURRENCY_AP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>"c6788"</definedName>
    <definedName name="IQ_FIN_DIV_ASSETS_CURRENT" hidden="1">"c427"</definedName>
    <definedName name="IQ_FIN_DIV_ASSETS_LT" hidden="1">"c428"</definedName>
    <definedName name="IQ_FIN_DIV_CASH_EQUIV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>"c5655"</definedName>
    <definedName name="IQ_FIN_DIV_NOTES_PAY_TOTAL" hidden="1">"c5522"</definedName>
    <definedName name="IQ_FIN_DIV_REV" hidden="1">"c437"</definedName>
    <definedName name="IQ_FIN_DIV_ST_DEBT_TOTAL">"c5527"</definedName>
    <definedName name="IQ_FIN_DIV_ST_INVEST">"c6288"</definedName>
    <definedName name="IQ_FINANCING_CASH" localSheetId="9" hidden="1">"c893"</definedName>
    <definedName name="IQ_FINANCING_CASH" hidden="1">"c1405"</definedName>
    <definedName name="IQ_FINANCING_CASH_1" hidden="1">"c1405"</definedName>
    <definedName name="IQ_FINANCING_CASH_SUPPL" localSheetId="9" hidden="1">"c899"</definedName>
    <definedName name="IQ_FINANCING_CASH_SUPPL" hidden="1">"c1406"</definedName>
    <definedName name="IQ_FINANCING_CASH_SUPPL_1" hidden="1">"c1406"</definedName>
    <definedName name="IQ_FINANCING_OBLIG_CURRENT">"c6190"</definedName>
    <definedName name="IQ_FINANCING_OBLIG_CURRENT_1" hidden="1">"c11753"</definedName>
    <definedName name="IQ_FINANCING_OBLIG_NON_CURRENT">"c6191"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>"c6794"</definedName>
    <definedName name="IQ_FISCAL_Q_EST_CIQ">"c6806"</definedName>
    <definedName name="IQ_FISCAL_Q_EST_REUT" hidden="1">"c6798"</definedName>
    <definedName name="IQ_FISCAL_Q_EST_THOM">"c6802"</definedName>
    <definedName name="IQ_FISCAL_Y" hidden="1">"c441"</definedName>
    <definedName name="IQ_FISCAL_Y_EST">"c6795"</definedName>
    <definedName name="IQ_FISCAL_Y_EST_CIQ">"c6807"</definedName>
    <definedName name="IQ_FISCAL_Y_EST_REUT" hidden="1">"c6799"</definedName>
    <definedName name="IQ_FISCAL_Y_EST_THOM">"c6803"</definedName>
    <definedName name="IQ_FIVE_PERCENT_AMOUNT" hidden="1">"c240"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OWNER" hidden="1">"c239"</definedName>
    <definedName name="IQ_FIVEPERCENT_PERCENT" hidden="1">"c443"</definedName>
    <definedName name="IQ_FIVEPERCENT_SHARES" hidden="1">"c444"</definedName>
    <definedName name="IQ_FIX_FREQUENCY">"c8964"</definedName>
    <definedName name="IQ_FIXED_ASSET_TURNS" hidden="1">"c445"</definedName>
    <definedName name="IQ_FIXED_INVEST_APR_FC_UNUSED">"c8410"</definedName>
    <definedName name="IQ_FIXED_INVEST_APR_FC_UNUSED_UNUSED_UNUSED" hidden="1">"c8410"</definedName>
    <definedName name="IQ_FIXED_INVEST_APR_UNUSED">"c7530"</definedName>
    <definedName name="IQ_FIXED_INVEST_APR_UNUSED_UNUSED_UNUSED" hidden="1">"c7530"</definedName>
    <definedName name="IQ_FIXED_INVEST_FC_UNUSED">"c7750"</definedName>
    <definedName name="IQ_FIXED_INVEST_FC_UNUSED_UNUSED_UNUSED" hidden="1">"c7750"</definedName>
    <definedName name="IQ_FIXED_INVEST_MACH_EQUIP">"c6871"</definedName>
    <definedName name="IQ_FIXED_INVEST_MACH_EQUIP_APR">"c7531"</definedName>
    <definedName name="IQ_FIXED_INVEST_MACH_EQUIP_APR_FC">"c8411"</definedName>
    <definedName name="IQ_FIXED_INVEST_MACH_EQUIP_FC">"c7751"</definedName>
    <definedName name="IQ_FIXED_INVEST_MACH_EQUIP_POP">"c7091"</definedName>
    <definedName name="IQ_FIXED_INVEST_MACH_EQUIP_POP_FC">"c7971"</definedName>
    <definedName name="IQ_FIXED_INVEST_MACH_EQUIP_REAL">"c6979"</definedName>
    <definedName name="IQ_FIXED_INVEST_MACH_EQUIP_REAL_APR">"c7639"</definedName>
    <definedName name="IQ_FIXED_INVEST_MACH_EQUIP_REAL_APR_FC">"c8519"</definedName>
    <definedName name="IQ_FIXED_INVEST_MACH_EQUIP_REAL_FC">"c7859"</definedName>
    <definedName name="IQ_FIXED_INVEST_MACH_EQUIP_REAL_POP">"c7199"</definedName>
    <definedName name="IQ_FIXED_INVEST_MACH_EQUIP_REAL_POP_FC">"c8079"</definedName>
    <definedName name="IQ_FIXED_INVEST_MACH_EQUIP_REAL_YOY">"c7419"</definedName>
    <definedName name="IQ_FIXED_INVEST_MACH_EQUIP_REAL_YOY_FC">"c8299"</definedName>
    <definedName name="IQ_FIXED_INVEST_MACH_EQUIP_YOY">"c7311"</definedName>
    <definedName name="IQ_FIXED_INVEST_MACH_EQUIP_YOY_FC">"c8191"</definedName>
    <definedName name="IQ_FIXED_INVEST_POP_FC_UNUSED">"c7970"</definedName>
    <definedName name="IQ_FIXED_INVEST_POP_FC_UNUSED_UNUSED_UNUSED" hidden="1">"c7970"</definedName>
    <definedName name="IQ_FIXED_INVEST_POP_UNUSED">"c7090"</definedName>
    <definedName name="IQ_FIXED_INVEST_POP_UNUSED_UNUSED_UNUSED" hidden="1">"c7090"</definedName>
    <definedName name="IQ_FIXED_INVEST_REAL_APR_FC_UNUSED">"c8518"</definedName>
    <definedName name="IQ_FIXED_INVEST_REAL_APR_FC_UNUSED_UNUSED_UNUSED" hidden="1">"c8518"</definedName>
    <definedName name="IQ_FIXED_INVEST_REAL_APR_UNUSED">"c7638"</definedName>
    <definedName name="IQ_FIXED_INVEST_REAL_APR_UNUSED_UNUSED_UNUSED" hidden="1">"c7638"</definedName>
    <definedName name="IQ_FIXED_INVEST_REAL_FC_UNUSED">"c7858"</definedName>
    <definedName name="IQ_FIXED_INVEST_REAL_FC_UNUSED_UNUSED_UNUSED" hidden="1">"c7858"</definedName>
    <definedName name="IQ_FIXED_INVEST_REAL_POP_FC_UNUSED">"c8078"</definedName>
    <definedName name="IQ_FIXED_INVEST_REAL_POP_FC_UNUSED_UNUSED_UNUSED" hidden="1">"c8078"</definedName>
    <definedName name="IQ_FIXED_INVEST_REAL_POP_UNUSED">"c7198"</definedName>
    <definedName name="IQ_FIXED_INVEST_REAL_POP_UNUSED_UNUSED_UNUSED" hidden="1">"c7198"</definedName>
    <definedName name="IQ_FIXED_INVEST_REAL_SAAR">"c6980"</definedName>
    <definedName name="IQ_FIXED_INVEST_REAL_SAAR_APR">"c7640"</definedName>
    <definedName name="IQ_FIXED_INVEST_REAL_SAAR_APR_FC">"c8520"</definedName>
    <definedName name="IQ_FIXED_INVEST_REAL_SAAR_FC">"c7860"</definedName>
    <definedName name="IQ_FIXED_INVEST_REAL_SAAR_POP">"c7200"</definedName>
    <definedName name="IQ_FIXED_INVEST_REAL_SAAR_POP_FC">"c8080"</definedName>
    <definedName name="IQ_FIXED_INVEST_REAL_SAAR_USD_APR_FC">"c11945"</definedName>
    <definedName name="IQ_FIXED_INVEST_REAL_SAAR_USD_FC">"c11942"</definedName>
    <definedName name="IQ_FIXED_INVEST_REAL_SAAR_USD_POP_FC">"c11943"</definedName>
    <definedName name="IQ_FIXED_INVEST_REAL_SAAR_USD_YOY_FC">"c11944"</definedName>
    <definedName name="IQ_FIXED_INVEST_REAL_SAAR_YOY">"c7420"</definedName>
    <definedName name="IQ_FIXED_INVEST_REAL_SAAR_YOY_FC">"c8300"</definedName>
    <definedName name="IQ_FIXED_INVEST_REAL_UNUSED">"c6978"</definedName>
    <definedName name="IQ_FIXED_INVEST_REAL_UNUSED_UNUSED_UNUSED" hidden="1">"c6978"</definedName>
    <definedName name="IQ_FIXED_INVEST_REAL_USD_APR_FC">"c11941"</definedName>
    <definedName name="IQ_FIXED_INVEST_REAL_USD_FC">"c11938"</definedName>
    <definedName name="IQ_FIXED_INVEST_REAL_USD_POP_FC">"c11939"</definedName>
    <definedName name="IQ_FIXED_INVEST_REAL_USD_YOY_FC">"c11940"</definedName>
    <definedName name="IQ_FIXED_INVEST_REAL_YOY_FC_UNUSED">"c8298"</definedName>
    <definedName name="IQ_FIXED_INVEST_REAL_YOY_FC_UNUSED_UNUSED_UNUSED" hidden="1">"c8298"</definedName>
    <definedName name="IQ_FIXED_INVEST_REAL_YOY_UNUSED">"c7418"</definedName>
    <definedName name="IQ_FIXED_INVEST_REAL_YOY_UNUSED_UNUSED_UNUSED" hidden="1">"c7418"</definedName>
    <definedName name="IQ_FIXED_INVEST_SAAR">"c6872"</definedName>
    <definedName name="IQ_FIXED_INVEST_SAAR_APR">"c7532"</definedName>
    <definedName name="IQ_FIXED_INVEST_SAAR_APR_FC">"c8412"</definedName>
    <definedName name="IQ_FIXED_INVEST_SAAR_FC">"c7752"</definedName>
    <definedName name="IQ_FIXED_INVEST_SAAR_POP">"c7092"</definedName>
    <definedName name="IQ_FIXED_INVEST_SAAR_POP_FC">"c7972"</definedName>
    <definedName name="IQ_FIXED_INVEST_SAAR_USD_APR_FC">"c11833"</definedName>
    <definedName name="IQ_FIXED_INVEST_SAAR_USD_FC">"c11830"</definedName>
    <definedName name="IQ_FIXED_INVEST_SAAR_USD_POP_FC">"c11831"</definedName>
    <definedName name="IQ_FIXED_INVEST_SAAR_USD_YOY_FC">"c11832"</definedName>
    <definedName name="IQ_FIXED_INVEST_SAAR_YOY">"c7312"</definedName>
    <definedName name="IQ_FIXED_INVEST_SAAR_YOY_FC">"c8192"</definedName>
    <definedName name="IQ_FIXED_INVEST_UNUSED">"c6870"</definedName>
    <definedName name="IQ_FIXED_INVEST_UNUSED_UNUSED_UNUSED" hidden="1">"c6870"</definedName>
    <definedName name="IQ_FIXED_INVEST_USD_APR_FC">"c11829"</definedName>
    <definedName name="IQ_FIXED_INVEST_USD_FC">"c11826"</definedName>
    <definedName name="IQ_FIXED_INVEST_USD_POP_FC">"c11827"</definedName>
    <definedName name="IQ_FIXED_INVEST_USD_YOY_FC">"c11828"</definedName>
    <definedName name="IQ_FIXED_INVEST_YOY_FC_UNUSED">"c8190"</definedName>
    <definedName name="IQ_FIXED_INVEST_YOY_FC_UNUSED_UNUSED_UNUSED" hidden="1">"c8190"</definedName>
    <definedName name="IQ_FIXED_INVEST_YOY_UNUSED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localSheetId="9" hidden="1">"c451"</definedName>
    <definedName name="IQ_FOREIGN_EXCHANGE" hidden="1">"c1376"</definedName>
    <definedName name="IQ_FOREIGN_EXCHANGE_1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OANS" hidden="1">"c448"</definedName>
    <definedName name="IQ_FQ" hidden="1">500</definedName>
    <definedName name="IQ_FREE_OPERATING_CASH_FLOW_DEBT_CSD" hidden="1">"c27718"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NAV" hidden="1">"c15225"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FY_DATE" hidden="1">"IQ_FY_DATE"</definedName>
    <definedName name="IQ_GA_EXP" hidden="1">"c2241"</definedName>
    <definedName name="IQ_GAAP_BS">"c6789"</definedName>
    <definedName name="IQ_GAAP_CF">"c6790"</definedName>
    <definedName name="IQ_GAAP_EST_CIQ" hidden="1">"c13924"</definedName>
    <definedName name="IQ_GAAP_IS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>"c6218"</definedName>
    <definedName name="IQ_GAIN_ASSETS_REC" hidden="1">"c464"</definedName>
    <definedName name="IQ_GAIN_ASSETS_REC_BNK" hidden="1">"c465"</definedName>
    <definedName name="IQ_GAIN_ASSETS_REC_BR" hidden="1">"c466"</definedName>
    <definedName name="IQ_GAIN_ASSETS_REC_FIN" hidden="1">"c467"</definedName>
    <definedName name="IQ_GAIN_ASSETS_REC_INS" hidden="1">"c468"</definedName>
    <definedName name="IQ_GAIN_ASSETS_REC_REIT" hidden="1">"c469"</definedName>
    <definedName name="IQ_GAIN_ASSETS_REC_UTI" hidden="1">"c470"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>"c6278"</definedName>
    <definedName name="IQ_GAIN_INVEST_REC" hidden="1">"c487"</definedName>
    <definedName name="IQ_GAIN_INVEST_REC_BNK" hidden="1">"c488"</definedName>
    <definedName name="IQ_GAIN_INVEST_REC_BR" hidden="1">"c489"</definedName>
    <definedName name="IQ_GAIN_INVEST_REC_FIN" hidden="1">"c490"</definedName>
    <definedName name="IQ_GAIN_INVEST_REC_INS" hidden="1">"c491"</definedName>
    <definedName name="IQ_GAIN_INVEST_REC_REIT" hidden="1">"c492"</definedName>
    <definedName name="IQ_GAIN_INVEST_REC_UTI" hidden="1">"c493"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localSheetId="9" hidden="1">"c452"</definedName>
    <definedName name="IQ_GAIN_SALE_ASSETS" hidden="1">"c1377"</definedName>
    <definedName name="IQ_GAIN_SALE_ASSETS_1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CP_CDS_MDS_DATE" hidden="1">"c27273"</definedName>
    <definedName name="IQ_GCP_CDS_MDS_SCORE" hidden="1">"c27272"</definedName>
    <definedName name="IQ_GCP_CDS_MDS_Z_SCORE" hidden="1">"c27274"</definedName>
    <definedName name="IQ_GDP">"c6874"</definedName>
    <definedName name="IQ_GDP_APR">"c7534"</definedName>
    <definedName name="IQ_GDP_APR_FC">"c8414"</definedName>
    <definedName name="IQ_GDP_FC">"c7754"</definedName>
    <definedName name="IQ_GDP_POP">"c7094"</definedName>
    <definedName name="IQ_GDP_POP_FC">"c7974"</definedName>
    <definedName name="IQ_GDP_REAL">"c6981"</definedName>
    <definedName name="IQ_GDP_REAL_APR">"c7641"</definedName>
    <definedName name="IQ_GDP_REAL_APR_FC">"c8521"</definedName>
    <definedName name="IQ_GDP_REAL_FC">"c7861"</definedName>
    <definedName name="IQ_GDP_REAL_POP">"c7201"</definedName>
    <definedName name="IQ_GDP_REAL_POP_FC">"c8081"</definedName>
    <definedName name="IQ_GDP_REAL_SAAR">"c6982"</definedName>
    <definedName name="IQ_GDP_REAL_SAAR_APR">"c7642"</definedName>
    <definedName name="IQ_GDP_REAL_SAAR_APR_FC">"c8522"</definedName>
    <definedName name="IQ_GDP_REAL_SAAR_FC">"c7862"</definedName>
    <definedName name="IQ_GDP_REAL_SAAR_POP">"c7202"</definedName>
    <definedName name="IQ_GDP_REAL_SAAR_POP_FC">"c8082"</definedName>
    <definedName name="IQ_GDP_REAL_SAAR_YOY">"c7422"</definedName>
    <definedName name="IQ_GDP_REAL_SAAR_YOY_FC">"c8302"</definedName>
    <definedName name="IQ_GDP_REAL_USD">"c11946"</definedName>
    <definedName name="IQ_GDP_REAL_USD_APR">"c11949"</definedName>
    <definedName name="IQ_GDP_REAL_USD_POP">"c11947"</definedName>
    <definedName name="IQ_GDP_REAL_USD_YOY">"c11948"</definedName>
    <definedName name="IQ_GDP_REAL_YOY">"c7421"</definedName>
    <definedName name="IQ_GDP_REAL_YOY_FC">"c8301"</definedName>
    <definedName name="IQ_GDP_SAAR">"c6875"</definedName>
    <definedName name="IQ_GDP_SAAR_APR">"c7535"</definedName>
    <definedName name="IQ_GDP_SAAR_APR_FC">"c8415"</definedName>
    <definedName name="IQ_GDP_SAAR_FC">"c7755"</definedName>
    <definedName name="IQ_GDP_SAAR_POP">"c7095"</definedName>
    <definedName name="IQ_GDP_SAAR_POP_FC">"c7975"</definedName>
    <definedName name="IQ_GDP_SAAR_YOY">"c7315"</definedName>
    <definedName name="IQ_GDP_SAAR_YOY_FC">"c8195"</definedName>
    <definedName name="IQ_GDP_USD">"c11834"</definedName>
    <definedName name="IQ_GDP_USD_APR">"c11837"</definedName>
    <definedName name="IQ_GDP_USD_POP">"c11835"</definedName>
    <definedName name="IQ_GDP_USD_YOY">"c11836"</definedName>
    <definedName name="IQ_GDP_YOY">"c7314"</definedName>
    <definedName name="IQ_GDP_YOY_FC">"c8194"</definedName>
    <definedName name="IQ_GENERAL_ALLOWANCE" hidden="1">"c15248"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LA_PCT_LEASED_CONSOL">"c8810"</definedName>
    <definedName name="IQ_GLA_PCT_LEASED_MANAGED">"c8812"</definedName>
    <definedName name="IQ_GLA_PCT_LEASED_OTHER">"c8813"</definedName>
    <definedName name="IQ_GLA_PCT_LEASED_TOTAL">"c8814"</definedName>
    <definedName name="IQ_GLA_PCT_LEASED_UNCONSOL">"c8811"</definedName>
    <definedName name="IQ_GLA_SQ_FT_CONSOL">"c8790"</definedName>
    <definedName name="IQ_GLA_SQ_FT_MANAGED">"c8792"</definedName>
    <definedName name="IQ_GLA_SQ_FT_OTHER">"c8793"</definedName>
    <definedName name="IQ_GLA_SQ_FT_TOTAL">"c8794"</definedName>
    <definedName name="IQ_GLA_SQ_FT_UNCONSOL">"c8791"</definedName>
    <definedName name="IQ_GLA_SQ_METER_CONSOL">"c8795"</definedName>
    <definedName name="IQ_GLA_SQ_METER_MANAGED">"c8797"</definedName>
    <definedName name="IQ_GLA_SQ_METER_OTHER">"c8798"</definedName>
    <definedName name="IQ_GLA_SQ_METER_TOTAL">"c8799"</definedName>
    <definedName name="IQ_GLA_SQ_METER_UNCONSOL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localSheetId="9" hidden="1">"c530"</definedName>
    <definedName name="IQ_GOODWILL_NET" hidden="1">"c1380"</definedName>
    <definedName name="IQ_GOODWILL_NET_1" hidden="1">"c1380"</definedName>
    <definedName name="IQ_GOVT_PERSONAL_TAXES_RECEIPTS">"c6876"</definedName>
    <definedName name="IQ_GOVT_PERSONAL_TAXES_RECEIPTS_APR">"c7536"</definedName>
    <definedName name="IQ_GOVT_PERSONAL_TAXES_RECEIPTS_APR_FC">"c8416"</definedName>
    <definedName name="IQ_GOVT_PERSONAL_TAXES_RECEIPTS_FC">"c7756"</definedName>
    <definedName name="IQ_GOVT_PERSONAL_TAXES_RECEIPTS_POP">"c7096"</definedName>
    <definedName name="IQ_GOVT_PERSONAL_TAXES_RECEIPTS_POP_FC">"c7976"</definedName>
    <definedName name="IQ_GOVT_PERSONAL_TAXES_RECEIPTS_YOY">"c7316"</definedName>
    <definedName name="IQ_GOVT_PERSONAL_TAXES_RECEIPTS_YOY_FC">"c8196"</definedName>
    <definedName name="IQ_GOVT_RECEIPTS">"c6877"</definedName>
    <definedName name="IQ_GOVT_RECEIPTS_APR">"c7537"</definedName>
    <definedName name="IQ_GOVT_RECEIPTS_APR_FC">"c8417"</definedName>
    <definedName name="IQ_GOVT_RECEIPTS_FC">"c7757"</definedName>
    <definedName name="IQ_GOVT_RECEIPTS_POP">"c7097"</definedName>
    <definedName name="IQ_GOVT_RECEIPTS_POP_FC">"c7977"</definedName>
    <definedName name="IQ_GOVT_RECEIPTS_YOY">"c7317"</definedName>
    <definedName name="IQ_GOVT_RECEIPTS_YOY_FC">"c8197"</definedName>
    <definedName name="IQ_GP" hidden="1">"c511"</definedName>
    <definedName name="IQ_GP_10YR_ANN_CAGR">"c6090"</definedName>
    <definedName name="IQ_GP_10YR_ANN_GROWTH" hidden="1">"c512"</definedName>
    <definedName name="IQ_GP_1YR_ANN_GROWTH" hidden="1">"c513"</definedName>
    <definedName name="IQ_GP_2YR_ANN_CAGR">"c6091"</definedName>
    <definedName name="IQ_GP_2YR_ANN_GROWTH" hidden="1">"c514"</definedName>
    <definedName name="IQ_GP_3YR_ANN_CAGR">"c6092"</definedName>
    <definedName name="IQ_GP_3YR_ANN_GROWTH" hidden="1">"c515"</definedName>
    <definedName name="IQ_GP_5YR_ANN_CAGR">"c6093"</definedName>
    <definedName name="IQ_GP_5YR_ANN_GROWTH" hidden="1">"c516"</definedName>
    <definedName name="IQ_GP_7YR_ANN_CAGR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localSheetId="9" hidden="1">"c192"</definedName>
    <definedName name="IQ_GROSS_DIVID" hidden="1">"c1446"</definedName>
    <definedName name="IQ_GROSS_DIVID_1" hidden="1">"c1446"</definedName>
    <definedName name="IQ_GROSS_EARNED" hidden="1">"c2732"</definedName>
    <definedName name="IQ_GROSS_GW" hidden="1">"c519"</definedName>
    <definedName name="IQ_GROSS_GW_1" hidden="1">"c17750"</definedName>
    <definedName name="IQ_GROSS_INTAN" hidden="1">"c520"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>"c6095"</definedName>
    <definedName name="IQ_GROSS_LOANS_10YR_ANN_GROWTH" hidden="1">"c522"</definedName>
    <definedName name="IQ_GROSS_LOANS_1YR_ANN_GROWTH" hidden="1">"c523"</definedName>
    <definedName name="IQ_GROSS_LOANS_2YR_ANN_CAGR">"c6096"</definedName>
    <definedName name="IQ_GROSS_LOANS_2YR_ANN_GROWTH" hidden="1">"c524"</definedName>
    <definedName name="IQ_GROSS_LOANS_3YR_ANN_CAGR">"c6097"</definedName>
    <definedName name="IQ_GROSS_LOANS_3YR_ANN_GROWTH" hidden="1">"c525"</definedName>
    <definedName name="IQ_GROSS_LOANS_5YR_ANN_CAGR">"c6098"</definedName>
    <definedName name="IQ_GROSS_LOANS_5YR_ANN_GROWTH" hidden="1">"c526"</definedName>
    <definedName name="IQ_GROSS_LOANS_7YR_ANN_CAGR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>"c5554"</definedName>
    <definedName name="IQ_GROSS_MARGIN_ACT_OR_EST_THOM">"c5562"</definedName>
    <definedName name="IQ_GROSS_MARGIN_DET_EST_DATE_THOM">"c12239"</definedName>
    <definedName name="IQ_GROSS_MARGIN_DET_EST_INCL_THOM">"c12371"</definedName>
    <definedName name="IQ_GROSS_MARGIN_DET_EST_ORIGIN_THOM">"c12609"</definedName>
    <definedName name="IQ_GROSS_MARGIN_DET_EST_THOM">"c12089"</definedName>
    <definedName name="IQ_GROSS_MARGIN_EST">"c5547"</definedName>
    <definedName name="IQ_GROSS_MARGIN_EST_THOM">"c5555"</definedName>
    <definedName name="IQ_GROSS_MARGIN_HIGH_EST">"c5549"</definedName>
    <definedName name="IQ_GROSS_MARGIN_HIGH_EST_THOM">"c5557"</definedName>
    <definedName name="IQ_GROSS_MARGIN_LOW_EST">"c5550"</definedName>
    <definedName name="IQ_GROSS_MARGIN_LOW_EST_THOM">"c5558"</definedName>
    <definedName name="IQ_GROSS_MARGIN_MEDIAN_EST">"c5548"</definedName>
    <definedName name="IQ_GROSS_MARGIN_MEDIAN_EST_THOM">"c5556"</definedName>
    <definedName name="IQ_GROSS_MARGIN_NUM_EST">"c5551"</definedName>
    <definedName name="IQ_GROSS_MARGIN_NUM_EST_THOM">"c5559"</definedName>
    <definedName name="IQ_GROSS_MARGIN_REV_DATE_TIME_REUT" hidden="1">"c28563"</definedName>
    <definedName name="IQ_GROSS_MARGIN_REVISIONS_REUT" hidden="1">"c28524"</definedName>
    <definedName name="IQ_GROSS_MARGIN_STDDEV_EST">"c5552"</definedName>
    <definedName name="IQ_GROSS_MARGIN_STDDEV_EST_THOM">"c5560"</definedName>
    <definedName name="IQ_GROSS_PC_EARNED" hidden="1">"c2747"</definedName>
    <definedName name="IQ_GROSS_PROFIT" localSheetId="9" hidden="1">"c511"</definedName>
    <definedName name="IQ_GROSS_PROFIT" hidden="1">"c1378"</definedName>
    <definedName name="IQ_GROSS_PROFIT_1" hidden="1">"c1378"</definedName>
    <definedName name="IQ_GROSS_SPRD" hidden="1">"c2155"</definedName>
    <definedName name="IQ_GROSS_WRITTEN" hidden="1">"c2726"</definedName>
    <definedName name="IQ_GROUP_EMBEDDED_VALUE_ASSET_MANAGEMENT">"c9955"</definedName>
    <definedName name="IQ_GROUP_EMBEDDED_VALUE_HEALTH">"c9954"</definedName>
    <definedName name="IQ_GROUP_EMBEDDED_VALUE_LIFE">"c9953"</definedName>
    <definedName name="IQ_GROUP_EMBEDDED_VALUE_LIFE_OTHER">"c9956"</definedName>
    <definedName name="IQ_GW" hidden="1">"c530"</definedName>
    <definedName name="IQ_GW_AMORT" hidden="1">"c531"</definedName>
    <definedName name="IQ_GW_AMORT_BR" hidden="1">"c532"</definedName>
    <definedName name="IQ_GW_AMORT_CF" hidden="1">"c533"</definedName>
    <definedName name="IQ_GW_AMORT_CF_BNK" hidden="1">"c534"</definedName>
    <definedName name="IQ_GW_AMORT_CF_BR" hidden="1">"c535"</definedName>
    <definedName name="IQ_GW_AMORT_CF_FIN" hidden="1">"c536"</definedName>
    <definedName name="IQ_GW_AMORT_CF_INS" hidden="1">"c537"</definedName>
    <definedName name="IQ_GW_AMORT_CF_REIT" hidden="1">"c538"</definedName>
    <definedName name="IQ_GW_AMORT_CF_UTI" hidden="1">"c539"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>"c6280"</definedName>
    <definedName name="IQ_GW_INTAN_AMORT_REIT" hidden="1">"c1480"</definedName>
    <definedName name="IQ_GW_INTAN_AMORT_UTI" hidden="1">"c1481"</definedName>
    <definedName name="IQ_HC_ADJUSTED_DISCHARGES">"c9977"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SO_COVERED_LIVES">"c9982"</definedName>
    <definedName name="IQ_HC_ASO_MEMBERSHIP">"c9985"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CASES">"c9978"</definedName>
    <definedName name="IQ_HC_CLAIMS_RESERVES">"c9989"</definedName>
    <definedName name="IQ_HC_DAYS_REV_OUT">"c5993"</definedName>
    <definedName name="IQ_HC_DISCHARGES">"c9976"</definedName>
    <definedName name="IQ_HC_EQUIV_ADMISSIONS_GROWTH">"c5998"</definedName>
    <definedName name="IQ_HC_EQUIVALENT_ADMISSIONS">"c5958"</definedName>
    <definedName name="IQ_HC_EQUIVALENT_ADMISSIONS_SF">"c6007"</definedName>
    <definedName name="IQ_HC_EQUIVALENT_PATIENT_DAYS">"c9980"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L_EXPENSE_RATIO">"c9987"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CASE">"c9979"</definedName>
    <definedName name="IQ_HC_REV_PER_DISCHARGE">"c9990"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RISK_COVERED_LIVES">"c9981"</definedName>
    <definedName name="IQ_HC_RISK_MEMBERSHIP">"c9984"</definedName>
    <definedName name="IQ_HC_SALARIES_PCT_REV">"c5970"</definedName>
    <definedName name="IQ_HC_SGA_MARGIN">"c9988"</definedName>
    <definedName name="IQ_HC_SUPPLIES_PCT_REV">"c5971"</definedName>
    <definedName name="IQ_HC_TOTAL_COVERED_LIVES">"c9983"</definedName>
    <definedName name="IQ_HC_TOTAL_MEMBERSHIP">"c9986"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 hidden="1">"c6408"</definedName>
    <definedName name="IQ_HG_ACQUIRED_FRANCHISE_HOTEL_PROPERTIES">"c8584"</definedName>
    <definedName name="IQ_HG_ACQUIRED_FRANCHISE_ROOMS">"c8614"</definedName>
    <definedName name="IQ_HG_ACQUIRED_HOTEL_PROPERTIES">"c8572"</definedName>
    <definedName name="IQ_HG_ACQUIRED_MANAGED_HOTEL_PROPERTIES">"c8590"</definedName>
    <definedName name="IQ_HG_ACQUIRED_MANAGED_ROOMS">"c8620"</definedName>
    <definedName name="IQ_HG_ACQUIRED_OTHER_HOTEL_PROPERTIES">"c8596"</definedName>
    <definedName name="IQ_HG_ACQUIRED_OTHER_ROOMS">"c8626"</definedName>
    <definedName name="IQ_HG_ACQUIRED_OWNED_HOTEL_PROPERTIES">"c8578"</definedName>
    <definedName name="IQ_HG_ACQUIRED_OWNED_ROOMS">"c8608"</definedName>
    <definedName name="IQ_HG_ACQUIRED_ROOMS">"c8602"</definedName>
    <definedName name="IQ_HG_ADR_CHANGE_FRANCHISE">"c8684"</definedName>
    <definedName name="IQ_HG_ADR_CHANGE_MANAGED">"c8685"</definedName>
    <definedName name="IQ_HG_ADR_CHANGE_OTHER">"c8686"</definedName>
    <definedName name="IQ_HG_ADR_CHANGE_OWNED">"c8683"</definedName>
    <definedName name="IQ_HG_ADR_CHANGE_OWNED_COMP">"c8709"</definedName>
    <definedName name="IQ_HG_ADR_CHANGE_TOTAL">"c8687"</definedName>
    <definedName name="IQ_HG_ADR_CHANGE_TOTAL_COMP">"c8710"</definedName>
    <definedName name="IQ_HG_ADR_FRANCHISE">"c8664"</definedName>
    <definedName name="IQ_HG_ADR_MANAGED">"c8665"</definedName>
    <definedName name="IQ_HG_ADR_OTHER">"c8666"</definedName>
    <definedName name="IQ_HG_ADR_OWNED">"c8663"</definedName>
    <definedName name="IQ_HG_ADR_OWNED_COMP">"c8701"</definedName>
    <definedName name="IQ_HG_ADR_TOTAL">"c8667"</definedName>
    <definedName name="IQ_HG_ADR_TOTAL_COMP">"c8702"</definedName>
    <definedName name="IQ_HG_CASINOS_JV">"c8631"</definedName>
    <definedName name="IQ_HG_CASINOS_MANAGED">"c8632"</definedName>
    <definedName name="IQ_HG_CASINOS_OWNED">"c8630"</definedName>
    <definedName name="IQ_HG_CASINOS_TOTAL">"c8633"</definedName>
    <definedName name="IQ_HG_CLOSED_FRANCHISE_HOTEL_PROPERTIES">"c8586"</definedName>
    <definedName name="IQ_HG_CLOSED_FRANCHISE_ROOMS">"c8616"</definedName>
    <definedName name="IQ_HG_CLOSED_HOTEL_PROPERTIES">"c8574"</definedName>
    <definedName name="IQ_HG_CLOSED_MANAGED_HOTEL_PROPERTIES">"c8592"</definedName>
    <definedName name="IQ_HG_CLOSED_MANAGED_ROOMS">"c8622"</definedName>
    <definedName name="IQ_HG_CLOSED_OTHER_HOTEL_PROPERTIES">"c8598"</definedName>
    <definedName name="IQ_HG_CLOSED_OTHER_ROOMS">"c8628"</definedName>
    <definedName name="IQ_HG_CLOSED_OWNED_HOTEL_PROPERTIES">"c8580"</definedName>
    <definedName name="IQ_HG_CLOSED_OWNED_ROOMS">"c8610"</definedName>
    <definedName name="IQ_HG_CLOSED_ROOMS">"c8604"</definedName>
    <definedName name="IQ_HG_EXP_CASINO">"c8733"</definedName>
    <definedName name="IQ_HG_EXP_DEVELOPMENT">"c8738"</definedName>
    <definedName name="IQ_HG_EXP_ENTERTAINMENT">"c8736"</definedName>
    <definedName name="IQ_HG_EXP_FOOD_BEV">"c8734"</definedName>
    <definedName name="IQ_HG_EXP_FRANCHISE_MANAGEMENT">"c8744"</definedName>
    <definedName name="IQ_HG_EXP_OTHER_MNGD_FRANCHISE_PROP">"c8742"</definedName>
    <definedName name="IQ_HG_EXP_OWNED_LEASED_CONSOL_JV">"c8740"</definedName>
    <definedName name="IQ_HG_EXP_REIMBURSEMENTS">"c8743"</definedName>
    <definedName name="IQ_HG_EXP_RETAIL">"c8737"</definedName>
    <definedName name="IQ_HG_EXP_ROOMS">"c8735"</definedName>
    <definedName name="IQ_HG_EXP_THEATRE_CONCESSION">"c8739"</definedName>
    <definedName name="IQ_HG_EXP_VACA_OWNERSHIP_RES">"c8741"</definedName>
    <definedName name="IQ_HG_FOOD_PROM_COSTS">"c8746"</definedName>
    <definedName name="IQ_HG_FRANCHISE_HOTEL_PROPERTIES_BEG">"c8582"</definedName>
    <definedName name="IQ_HG_FRANCHISE_ROOMS_BEG">"c8612"</definedName>
    <definedName name="IQ_HG_GAMING_SPACE_JV">"c8635"</definedName>
    <definedName name="IQ_HG_GAMING_SPACE_MANAGED">"c8636"</definedName>
    <definedName name="IQ_HG_GAMING_SPACE_OWNED">"c8634"</definedName>
    <definedName name="IQ_HG_GAMING_SPACE_TOTAL">"c8637"</definedName>
    <definedName name="IQ_HG_HOTEL_PROPERTIES_BEG">"c8570"</definedName>
    <definedName name="IQ_HG_LAND_AVAIL_JV">"c8647"</definedName>
    <definedName name="IQ_HG_LAND_AVAIL_MANAGED">"c8648"</definedName>
    <definedName name="IQ_HG_LAND_AVAIL_OWNED">"c8646"</definedName>
    <definedName name="IQ_HG_LAND_AVAIL_TOTAL">"c8649"</definedName>
    <definedName name="IQ_HG_LAND_JV">"c8651"</definedName>
    <definedName name="IQ_HG_LAND_MANAGED">"c8652"</definedName>
    <definedName name="IQ_HG_LAND_OWNED">"c8650"</definedName>
    <definedName name="IQ_HG_LAND_TOTAL">"c8653"</definedName>
    <definedName name="IQ_HG_MANAGED_HOTEL_PROPERTIES_BEG">"c8588"</definedName>
    <definedName name="IQ_HG_MANAGED_ROOMS_BEG">"c8618"</definedName>
    <definedName name="IQ_HG_OCCUPANCY_CHANGE_FRANCHISE">"c8675"</definedName>
    <definedName name="IQ_HG_OCCUPANCY_CHANGE_MANAGED">"c8677"</definedName>
    <definedName name="IQ_HG_OCCUPANCY_CHANGE_OTHER">"c8679"</definedName>
    <definedName name="IQ_HG_OCCUPANCY_CHANGE_OWNED">"c8673"</definedName>
    <definedName name="IQ_HG_OCCUPANCY_CHANGE_OWNED_COMP">"c8705"</definedName>
    <definedName name="IQ_HG_OCCUPANCY_CHANGE_TOTAL">"c8681"</definedName>
    <definedName name="IQ_HG_OCCUPANCY_CHANGE_TOTAL_COMP">"c8707"</definedName>
    <definedName name="IQ_HG_OCCUPANCY_FRANCHISE">"c8659"</definedName>
    <definedName name="IQ_HG_OCCUPANCY_INCDEC_FRANCHISE">"c8676"</definedName>
    <definedName name="IQ_HG_OCCUPANCY_INCDEC_MANAGED">"c8678"</definedName>
    <definedName name="IQ_HG_OCCUPANCY_INCDEC_OTHER">"c8680"</definedName>
    <definedName name="IQ_HG_OCCUPANCY_INCDEC_OWNED">"c8674"</definedName>
    <definedName name="IQ_HG_OCCUPANCY_INCDEC_OWNED_COMP">"c8706"</definedName>
    <definedName name="IQ_HG_OCCUPANCY_INCDEC_TOTAL">"c8682"</definedName>
    <definedName name="IQ_HG_OCCUPANCY_INCDEC_TOTAL_COMP">"c8708"</definedName>
    <definedName name="IQ_HG_OCCUPANCY_MANAGED">"c8660"</definedName>
    <definedName name="IQ_HG_OCCUPANCY_OTHER">"c8661"</definedName>
    <definedName name="IQ_HG_OCCUPANCY_OWNED">"c8658"</definedName>
    <definedName name="IQ_HG_OCCUPANCY_OWNED_COMP">"c8699"</definedName>
    <definedName name="IQ_HG_OCCUPANCY_TOTAL">"c8662"</definedName>
    <definedName name="IQ_HG_OCCUPANCY_TOTAL_COMP">"c8700"</definedName>
    <definedName name="IQ_HG_OPENED_FRANCHISE_HOTEL_PROPERTIES">"c8583"</definedName>
    <definedName name="IQ_HG_OPENED_FRANCHISE_ROOMS">"c8613"</definedName>
    <definedName name="IQ_HG_OPENED_HOTEL_PROPERTIES">"c8571"</definedName>
    <definedName name="IQ_HG_OPENED_MANAGED_HOTEL_PROPERTIES">"c8589"</definedName>
    <definedName name="IQ_HG_OPENED_MANAGED_ROOMS">"c8619"</definedName>
    <definedName name="IQ_HG_OPENED_OTHER_HOTEL_PROPERTIES">"c8595"</definedName>
    <definedName name="IQ_HG_OPENED_OTHER_ROOMS">"c8625"</definedName>
    <definedName name="IQ_HG_OPENED_OWNED_HOTEL_PROPERTIES">"c8577"</definedName>
    <definedName name="IQ_HG_OPENED_OWNED_ROOMS">"c8607"</definedName>
    <definedName name="IQ_HG_OPENED_ROOMS">"c8601"</definedName>
    <definedName name="IQ_HG_OTHER_HOTEL_PROPERTIES_BEG">"c8594"</definedName>
    <definedName name="IQ_HG_OTHER_PROM_COSTS">"c8747"</definedName>
    <definedName name="IQ_HG_OTHER_ROOMS_BEG">"c8624"</definedName>
    <definedName name="IQ_HG_OWNED_HOTEL_PROPERTIES_BEG">"c8576"</definedName>
    <definedName name="IQ_HG_OWNED_ROOMS_BEG">"c8606"</definedName>
    <definedName name="IQ_HG_PARKING_SPACES_JV">"c8655"</definedName>
    <definedName name="IQ_HG_PARKING_SPACES_MANAGED">"c8656"</definedName>
    <definedName name="IQ_HG_PARKING_SPACES_OWNED">"c8654"</definedName>
    <definedName name="IQ_HG_PARKING_SPACES_TOTAL">"c8657"</definedName>
    <definedName name="IQ_HG_REV_BASE_MANAGEMENT_FEES">"c8726"</definedName>
    <definedName name="IQ_HG_REV_CASINO">"c8713"</definedName>
    <definedName name="IQ_HG_REV_COST_REIMBURSEMENT">"c8728"</definedName>
    <definedName name="IQ_HG_REV_ENTERTAINMENT">"c8716"</definedName>
    <definedName name="IQ_HG_REV_FOOD_BEV">"c8714"</definedName>
    <definedName name="IQ_HG_REV_FRANCHISE">"c8725"</definedName>
    <definedName name="IQ_HG_REV_INCENTIVE_MANAGEMENT_FEES">"c8727"</definedName>
    <definedName name="IQ_HG_REV_MANAGEMENT_FEES">"c8718"</definedName>
    <definedName name="IQ_HG_REV_OTHER_HOTEL_MOTEL" hidden="1">"c8731"</definedName>
    <definedName name="IQ_HG_REV_OTHER_MNGD_FRANCHISE_PROP">"c8730"</definedName>
    <definedName name="IQ_HG_REV_OTHER_OP_SEGMENT">"c8721"</definedName>
    <definedName name="IQ_HG_REV_OTHER_OWNERSHIP_MIX">"c8731"</definedName>
    <definedName name="IQ_HG_REV_OWNED_LEASED_CONSOL_JV_HOTELS">"c8724"</definedName>
    <definedName name="IQ_HG_REV_PROMOTIONAL_ALLOWANCE">"c8722"</definedName>
    <definedName name="IQ_HG_REV_RACING">"c8719"</definedName>
    <definedName name="IQ_HG_REV_RETAIL">"c8717"</definedName>
    <definedName name="IQ_HG_REV_ROOMS">"c8715"</definedName>
    <definedName name="IQ_HG_REV_THEATRE_CONCESSION">"c8720"</definedName>
    <definedName name="IQ_HG_REV_TOTAL_CASINO_GAMING" hidden="1">"c8723"</definedName>
    <definedName name="IQ_HG_REV_TOTAL_HOTEL_MOTEL" hidden="1">"c8732"</definedName>
    <definedName name="IQ_HG_REV_TOTAL_OP_SEGMENT">"c8723"</definedName>
    <definedName name="IQ_HG_REV_TOTAL_OWNERSHIP_MIX">"c8732"</definedName>
    <definedName name="IQ_HG_REV_VACA_OWNERSHIP_RES_SALES_SVCS">"c8729"</definedName>
    <definedName name="IQ_HG_REVENUES_CHANGE_OWNED_COMP">"c8697"</definedName>
    <definedName name="IQ_HG_REVENUES_CHANGE_TOTAL_COMP">"c8698"</definedName>
    <definedName name="IQ_HG_REVPAR_CHANGE_MANAGED">"c8690"</definedName>
    <definedName name="IQ_HG_REVPAR_CHANGE_OTHER">"c8691"</definedName>
    <definedName name="IQ_HG_REVPAR_CHANGE_OWNED">"c8688"</definedName>
    <definedName name="IQ_HG_REVPAR_CHANGE_OWNED_COMP">"c8711"</definedName>
    <definedName name="IQ_HG_REVPAR_CHANGE_TOTAL">"c8692"</definedName>
    <definedName name="IQ_HG_REVPAR_CHANGE_TOTAL_COMP">"c8712"</definedName>
    <definedName name="IQ_HG_REVPAR_CHNAGE_FRANCHISE">"c8689"</definedName>
    <definedName name="IQ_HG_REVPAR_FRANCHISE">"c8669"</definedName>
    <definedName name="IQ_HG_REVPAR_MANAGED">"c8670"</definedName>
    <definedName name="IQ_HG_REVPAR_OTHER">"c8671"</definedName>
    <definedName name="IQ_HG_REVPAR_OWNED">"c8668"</definedName>
    <definedName name="IQ_HG_REVPAR_OWNED_COMP">"c8703"</definedName>
    <definedName name="IQ_HG_REVPAR_TOTAL">"c8672"</definedName>
    <definedName name="IQ_HG_REVPAR_TOTAL_COMP">"c8704"</definedName>
    <definedName name="IQ_HG_ROOM_PROM_COSTS">"c8745"</definedName>
    <definedName name="IQ_HG_ROOMS_BEG">"c8600"</definedName>
    <definedName name="IQ_HG_SLOT_MACHINES_JV">"c8639"</definedName>
    <definedName name="IQ_HG_SLOT_MACHINES_MANAGED">"c8640"</definedName>
    <definedName name="IQ_HG_SLOT_MACHINES_OWNED">"c8638"</definedName>
    <definedName name="IQ_HG_SLOT_MACHINES_TOTAL">"c8641"</definedName>
    <definedName name="IQ_HG_SOLD_FRANCHISE_HOTEL_PROPERTIES">"c8585"</definedName>
    <definedName name="IQ_HG_SOLD_FRANCHISE_ROOMS">"c8615"</definedName>
    <definedName name="IQ_HG_SOLD_HOTEL_PROPERTIES">"c8573"</definedName>
    <definedName name="IQ_HG_SOLD_MANAGED_HOTEL_PROPERTIES">"c8591"</definedName>
    <definedName name="IQ_HG_SOLD_MANAGED_ROOMS">"c8621"</definedName>
    <definedName name="IQ_HG_SOLD_OTHER_HOTEL_PROPERTIES">"c8597"</definedName>
    <definedName name="IQ_HG_SOLD_OTHER_ROOMS">"c8627"</definedName>
    <definedName name="IQ_HG_SOLD_OWNED_HOTEL_PROPERTIES">"c8579"</definedName>
    <definedName name="IQ_HG_SOLD_OWNED_ROOMS">"c8609"</definedName>
    <definedName name="IQ_HG_SOLD_ROOMS">"c8603"</definedName>
    <definedName name="IQ_HG_TABLE_GAMES_JV">"c8643"</definedName>
    <definedName name="IQ_HG_TABLE_GAMES_JV_1" hidden="1">"c16124"</definedName>
    <definedName name="IQ_HG_TABLE_GAMES_MANAGED">"c8644"</definedName>
    <definedName name="IQ_HG_TABLE_GAMES_MANAGED_1" hidden="1">"c16125"</definedName>
    <definedName name="IQ_HG_TABLE_GAMES_OWNED">"c8642"</definedName>
    <definedName name="IQ_HG_TABLE_GAMES_OWNED_1" hidden="1">"c16123"</definedName>
    <definedName name="IQ_HG_TABLE_GAMES_TOTAL">"c8645"</definedName>
    <definedName name="IQ_HG_TABLE_GAMES_TOTAL_1" hidden="1">"c16126"</definedName>
    <definedName name="IQ_HG_TOTAL_FRANCHISE_HOTEL_PROPERTIES">"c8587"</definedName>
    <definedName name="IQ_HG_TOTAL_FRANCHISE_ROOMS">"c8617"</definedName>
    <definedName name="IQ_HG_TOTAL_HOTEL_PROPERTIES">"c8575"</definedName>
    <definedName name="IQ_HG_TOTAL_MANAGED_HOTEL_PROPERTIES">"c8593"</definedName>
    <definedName name="IQ_HG_TOTAL_MANAGED_ROOMS">"c8623"</definedName>
    <definedName name="IQ_HG_TOTAL_OTHER_HOTEL_PROPERTIES">"c8599"</definedName>
    <definedName name="IQ_HG_TOTAL_OTHER_ROOMS">"c8629"</definedName>
    <definedName name="IQ_HG_TOTAL_OWNED_HOTEL_PROPERTIES">"c8581"</definedName>
    <definedName name="IQ_HG_TOTAL_OWNED_PROPERTIES_COMP">"c8693"</definedName>
    <definedName name="IQ_HG_TOTAL_OWNED_ROOMS">"c8611"</definedName>
    <definedName name="IQ_HG_TOTAL_OWNED_ROOMS_COMP">"c8695"</definedName>
    <definedName name="IQ_HG_TOTAL_PROM_COSTS">"c8748"</definedName>
    <definedName name="IQ_HG_TOTAL_PROPERTIES_COMP">"c8694"</definedName>
    <definedName name="IQ_HG_TOTAL_ROOMS">"c8605"</definedName>
    <definedName name="IQ_HG_TOTAL_ROOMS_COMP">"c8696"</definedName>
    <definedName name="IQ_HIGH_TARGET_PRICE" hidden="1">"c1651"</definedName>
    <definedName name="IQ_HIGH_TARGET_PRICE_CIQ">"c4659"</definedName>
    <definedName name="IQ_HIGH_TARGET_PRICE_REUT" hidden="1">"c5317"</definedName>
    <definedName name="IQ_HIGH_TARGET_PRICE_THOM">"c5096"</definedName>
    <definedName name="IQ_HIGHPRICE" hidden="1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SALES_NEW">"c6924"</definedName>
    <definedName name="IQ_HOME_SALES_NEW_APR">"c7584"</definedName>
    <definedName name="IQ_HOME_SALES_NEW_APR_FC">"c8464"</definedName>
    <definedName name="IQ_HOME_SALES_NEW_FC">"c7804"</definedName>
    <definedName name="IQ_HOME_SALES_NEW_POP">"c7144"</definedName>
    <definedName name="IQ_HOME_SALES_NEW_POP_FC">"c8024"</definedName>
    <definedName name="IQ_HOME_SALES_NEW_YOY">"c7364"</definedName>
    <definedName name="IQ_HOME_SALES_NEW_YOY_FC">"c8244"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 hidden="1">"c546"</definedName>
    <definedName name="IQ_HOURLY_COMP">"c6879"</definedName>
    <definedName name="IQ_HOURLY_COMP_APR">"c7539"</definedName>
    <definedName name="IQ_HOURLY_COMP_APR_FC">"c8419"</definedName>
    <definedName name="IQ_HOURLY_COMP_FC">"c7759"</definedName>
    <definedName name="IQ_HOURLY_COMP_POP">"c7099"</definedName>
    <definedName name="IQ_HOURLY_COMP_POP_FC">"c7979"</definedName>
    <definedName name="IQ_HOURLY_COMP_YOY">"c7319"</definedName>
    <definedName name="IQ_HOURLY_COMP_YOY_FC">"c8199"</definedName>
    <definedName name="IQ_HOUSING_COMPLETIONS">"c6881"</definedName>
    <definedName name="IQ_HOUSING_COMPLETIONS_APR">"c7541"</definedName>
    <definedName name="IQ_HOUSING_COMPLETIONS_APR_FC">"c8421"</definedName>
    <definedName name="IQ_HOUSING_COMPLETIONS_FC">"c7761"</definedName>
    <definedName name="IQ_HOUSING_COMPLETIONS_POP">"c7101"</definedName>
    <definedName name="IQ_HOUSING_COMPLETIONS_POP_FC">"c7981"</definedName>
    <definedName name="IQ_HOUSING_COMPLETIONS_SINGLE_FAM_APR_FC_UNUSED">"c8422"</definedName>
    <definedName name="IQ_HOUSING_COMPLETIONS_SINGLE_FAM_APR_FC_UNUSED_UNUSED_UNUSED" hidden="1">"c8422"</definedName>
    <definedName name="IQ_HOUSING_COMPLETIONS_SINGLE_FAM_APR_UNUSED">"c7542"</definedName>
    <definedName name="IQ_HOUSING_COMPLETIONS_SINGLE_FAM_APR_UNUSED_UNUSED_UNUSED" hidden="1">"c7542"</definedName>
    <definedName name="IQ_HOUSING_COMPLETIONS_SINGLE_FAM_FC_UNUSED">"c7762"</definedName>
    <definedName name="IQ_HOUSING_COMPLETIONS_SINGLE_FAM_FC_UNUSED_UNUSED_UNUSED" hidden="1">"c7762"</definedName>
    <definedName name="IQ_HOUSING_COMPLETIONS_SINGLE_FAM_POP_FC_UNUSED">"c7982"</definedName>
    <definedName name="IQ_HOUSING_COMPLETIONS_SINGLE_FAM_POP_FC_UNUSED_UNUSED_UNUSED" hidden="1">"c7982"</definedName>
    <definedName name="IQ_HOUSING_COMPLETIONS_SINGLE_FAM_POP_UNUSED">"c7102"</definedName>
    <definedName name="IQ_HOUSING_COMPLETIONS_SINGLE_FAM_POP_UNUSED_UNUSED_UNUSED" hidden="1">"c7102"</definedName>
    <definedName name="IQ_HOUSING_COMPLETIONS_SINGLE_FAM_UNUSED">"c6882"</definedName>
    <definedName name="IQ_HOUSING_COMPLETIONS_SINGLE_FAM_UNUSED_UNUSED_UNUSED" hidden="1">"c6882"</definedName>
    <definedName name="IQ_HOUSING_COMPLETIONS_SINGLE_FAM_YOY_FC_UNUSED">"c8202"</definedName>
    <definedName name="IQ_HOUSING_COMPLETIONS_SINGLE_FAM_YOY_FC_UNUSED_UNUSED_UNUSED" hidden="1">"c8202"</definedName>
    <definedName name="IQ_HOUSING_COMPLETIONS_SINGLE_FAM_YOY_UNUSED">"c7322"</definedName>
    <definedName name="IQ_HOUSING_COMPLETIONS_SINGLE_FAM_YOY_UNUSED_UNUSED_UNUSED" hidden="1">"c7322"</definedName>
    <definedName name="IQ_HOUSING_COMPLETIONS_YOY">"c7321"</definedName>
    <definedName name="IQ_HOUSING_COMPLETIONS_YOY_FC">"c8201"</definedName>
    <definedName name="IQ_HOUSING_PERMITS">"c6883"</definedName>
    <definedName name="IQ_HOUSING_PERMITS_APR">"c7543"</definedName>
    <definedName name="IQ_HOUSING_PERMITS_APR_FC">"c8423"</definedName>
    <definedName name="IQ_HOUSING_PERMITS_FC">"c7763"</definedName>
    <definedName name="IQ_HOUSING_PERMITS_POP">"c7103"</definedName>
    <definedName name="IQ_HOUSING_PERMITS_POP_FC">"c7983"</definedName>
    <definedName name="IQ_HOUSING_PERMITS_YOY">"c7323"</definedName>
    <definedName name="IQ_HOUSING_PERMITS_YOY_FC">"c8203"</definedName>
    <definedName name="IQ_HOUSING_STARTS">"c6884"</definedName>
    <definedName name="IQ_HOUSING_STARTS_APR">"c7544"</definedName>
    <definedName name="IQ_HOUSING_STARTS_APR_FC">"c8424"</definedName>
    <definedName name="IQ_HOUSING_STARTS_FC">"c7764"</definedName>
    <definedName name="IQ_HOUSING_STARTS_POP">"c7104"</definedName>
    <definedName name="IQ_HOUSING_STARTS_POP_FC">"c7984"</definedName>
    <definedName name="IQ_HOUSING_STARTS_SAAR">"c6885"</definedName>
    <definedName name="IQ_HOUSING_STARTS_SAAR_APR">"c7545"</definedName>
    <definedName name="IQ_HOUSING_STARTS_SAAR_APR_FC">"c8425"</definedName>
    <definedName name="IQ_HOUSING_STARTS_SAAR_FC">"c7765"</definedName>
    <definedName name="IQ_HOUSING_STARTS_SAAR_POP">"c7105"</definedName>
    <definedName name="IQ_HOUSING_STARTS_SAAR_POP_FC">"c7985"</definedName>
    <definedName name="IQ_HOUSING_STARTS_SAAR_YOY">"c7325"</definedName>
    <definedName name="IQ_HOUSING_STARTS_SAAR_YOY_FC">"c8205"</definedName>
    <definedName name="IQ_HOUSING_STARTS_YOY">"c7324"</definedName>
    <definedName name="IQ_HOUSING_STARTS_YOY_FC">"c8204"</definedName>
    <definedName name="IQ_HRS_WORKED_FULL_PT">"c6880"</definedName>
    <definedName name="IQ_HRS_WORKED_FULL_PT_APR">"c7540"</definedName>
    <definedName name="IQ_HRS_WORKED_FULL_PT_APR_FC">"c8420"</definedName>
    <definedName name="IQ_HRS_WORKED_FULL_PT_FC">"c7760"</definedName>
    <definedName name="IQ_HRS_WORKED_FULL_PT_POP">"c7100"</definedName>
    <definedName name="IQ_HRS_WORKED_FULL_PT_POP_FC">"c7980"</definedName>
    <definedName name="IQ_HRS_WORKED_FULL_PT_YOY">"c7320"</definedName>
    <definedName name="IQ_HRS_WORKED_FULL_PT_YOY_FC">"c8200"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>"c9991"</definedName>
    <definedName name="IQ_IM_NUMBER_PAGE_VIEWS">"c9993"</definedName>
    <definedName name="IQ_IM_NUMBER_PAID_CLICKS">"c9995"</definedName>
    <definedName name="IQ_IM_NUMBER_PAID_CLICKS_GROWTH">"c9996"</definedName>
    <definedName name="IQ_IM_PAGE_VIEWS_GROWTH">"c9994"</definedName>
    <definedName name="IQ_IM_REV_PER_PAGE_VIEW_GROWTH">"c9992"</definedName>
    <definedName name="IQ_IM_TRAFFIC_ACQUISITION_CHANGE">"c9998"</definedName>
    <definedName name="IQ_IM_TRAFFIC_ACQUISITION_COST_TO_AD_REV_RATIO">"c10000"</definedName>
    <definedName name="IQ_IM_TRAFFIC_ACQUISITION_COST_TO_TOTAL_REV_RATIO">"c9999"</definedName>
    <definedName name="IQ_IM_TRAFFIC_ACQUISITION_COSTS">"c9997"</definedName>
    <definedName name="IQ_IMPAIR_OIL" hidden="1">"c547"</definedName>
    <definedName name="IQ_IMPAIRED_LOANS" hidden="1">"c15250"</definedName>
    <definedName name="IQ_IMPAIRMENT_GW" hidden="1">"c548"</definedName>
    <definedName name="IQ_IMPORT_PRICE_INDEX">"c6886"</definedName>
    <definedName name="IQ_IMPORT_PRICE_INDEX_APR">"c7546"</definedName>
    <definedName name="IQ_IMPORT_PRICE_INDEX_APR_FC">"c8426"</definedName>
    <definedName name="IQ_IMPORT_PRICE_INDEX_FC">"c7766"</definedName>
    <definedName name="IQ_IMPORT_PRICE_INDEX_POP">"c7106"</definedName>
    <definedName name="IQ_IMPORT_PRICE_INDEX_POP_FC">"c7986"</definedName>
    <definedName name="IQ_IMPORT_PRICE_INDEX_YOY">"c7326"</definedName>
    <definedName name="IQ_IMPORT_PRICE_INDEX_YOY_FC">"c8206"</definedName>
    <definedName name="IQ_IMPORTS_GOODS">"c6887"</definedName>
    <definedName name="IQ_IMPORTS_GOODS_APR">"c7547"</definedName>
    <definedName name="IQ_IMPORTS_GOODS_APR_FC">"c8427"</definedName>
    <definedName name="IQ_IMPORTS_GOODS_FC">"c7767"</definedName>
    <definedName name="IQ_IMPORTS_GOODS_NONFACTOR_SERVICES">"c6888"</definedName>
    <definedName name="IQ_IMPORTS_GOODS_NONFACTOR_SERVICES_APR">"c7548"</definedName>
    <definedName name="IQ_IMPORTS_GOODS_NONFACTOR_SERVICES_APR_FC">"c8428"</definedName>
    <definedName name="IQ_IMPORTS_GOODS_NONFACTOR_SERVICES_FC">"c7768"</definedName>
    <definedName name="IQ_IMPORTS_GOODS_NONFACTOR_SERVICES_POP">"c7108"</definedName>
    <definedName name="IQ_IMPORTS_GOODS_NONFACTOR_SERVICES_POP_FC">"c7988"</definedName>
    <definedName name="IQ_IMPORTS_GOODS_NONFACTOR_SERVICES_YOY">"c7328"</definedName>
    <definedName name="IQ_IMPORTS_GOODS_NONFACTOR_SERVICES_YOY_FC">"c8208"</definedName>
    <definedName name="IQ_IMPORTS_GOODS_POP">"c7107"</definedName>
    <definedName name="IQ_IMPORTS_GOODS_POP_FC">"c7987"</definedName>
    <definedName name="IQ_IMPORTS_GOODS_REAL">"c11950"</definedName>
    <definedName name="IQ_IMPORTS_GOODS_REAL_APR">"c11953"</definedName>
    <definedName name="IQ_IMPORTS_GOODS_REAL_POP">"c11951"</definedName>
    <definedName name="IQ_IMPORTS_GOODS_REAL_SAAR_APR_FC_UNUSED">"c8523"</definedName>
    <definedName name="IQ_IMPORTS_GOODS_REAL_SAAR_APR_FC_UNUSED_UNUSED_UNUSED" hidden="1">"c8523"</definedName>
    <definedName name="IQ_IMPORTS_GOODS_REAL_SAAR_APR_UNUSED">"c7643"</definedName>
    <definedName name="IQ_IMPORTS_GOODS_REAL_SAAR_APR_UNUSED_UNUSED_UNUSED" hidden="1">"c7643"</definedName>
    <definedName name="IQ_IMPORTS_GOODS_REAL_SAAR_FC_UNUSED">"c7863"</definedName>
    <definedName name="IQ_IMPORTS_GOODS_REAL_SAAR_FC_UNUSED_UNUSED_UNUSED" hidden="1">"c7863"</definedName>
    <definedName name="IQ_IMPORTS_GOODS_REAL_SAAR_POP_FC_UNUSED">"c8083"</definedName>
    <definedName name="IQ_IMPORTS_GOODS_REAL_SAAR_POP_FC_UNUSED_UNUSED_UNUSED" hidden="1">"c8083"</definedName>
    <definedName name="IQ_IMPORTS_GOODS_REAL_SAAR_POP_UNUSED">"c7203"</definedName>
    <definedName name="IQ_IMPORTS_GOODS_REAL_SAAR_POP_UNUSED_UNUSED_UNUSED" hidden="1">"c7203"</definedName>
    <definedName name="IQ_IMPORTS_GOODS_REAL_SAAR_UNUSED">"c6983"</definedName>
    <definedName name="IQ_IMPORTS_GOODS_REAL_SAAR_UNUSED_UNUSED_UNUSED" hidden="1">"c6983"</definedName>
    <definedName name="IQ_IMPORTS_GOODS_REAL_SAAR_YOY_FC_UNUSED">"c8303"</definedName>
    <definedName name="IQ_IMPORTS_GOODS_REAL_SAAR_YOY_FC_UNUSED_UNUSED_UNUSED" hidden="1">"c8303"</definedName>
    <definedName name="IQ_IMPORTS_GOODS_REAL_SAAR_YOY_UNUSED">"c7423"</definedName>
    <definedName name="IQ_IMPORTS_GOODS_REAL_SAAR_YOY_UNUSED_UNUSED_UNUSED" hidden="1">"c7423"</definedName>
    <definedName name="IQ_IMPORTS_GOODS_REAL_YOY">"c11952"</definedName>
    <definedName name="IQ_IMPORTS_GOODS_SAAR">"c6891"</definedName>
    <definedName name="IQ_IMPORTS_GOODS_SAAR_APR">"c7551"</definedName>
    <definedName name="IQ_IMPORTS_GOODS_SAAR_APR_FC">"c8431"</definedName>
    <definedName name="IQ_IMPORTS_GOODS_SAAR_FC">"c7771"</definedName>
    <definedName name="IQ_IMPORTS_GOODS_SAAR_POP">"c7111"</definedName>
    <definedName name="IQ_IMPORTS_GOODS_SAAR_POP_FC">"c7991"</definedName>
    <definedName name="IQ_IMPORTS_GOODS_SAAR_USD_APR_FC">"c11849"</definedName>
    <definedName name="IQ_IMPORTS_GOODS_SAAR_USD_FC">"c11846"</definedName>
    <definedName name="IQ_IMPORTS_GOODS_SAAR_USD_POP_FC">"c11847"</definedName>
    <definedName name="IQ_IMPORTS_GOODS_SAAR_USD_YOY_FC">"c11848"</definedName>
    <definedName name="IQ_IMPORTS_GOODS_SAAR_YOY">"c7331"</definedName>
    <definedName name="IQ_IMPORTS_GOODS_SAAR_YOY_FC">"c8211"</definedName>
    <definedName name="IQ_IMPORTS_GOODS_SERVICES_APR_FC_UNUSED">"c8429"</definedName>
    <definedName name="IQ_IMPORTS_GOODS_SERVICES_APR_FC_UNUSED_UNUSED_UNUSED" hidden="1">"c8429"</definedName>
    <definedName name="IQ_IMPORTS_GOODS_SERVICES_APR_UNUSED">"c7549"</definedName>
    <definedName name="IQ_IMPORTS_GOODS_SERVICES_APR_UNUSED_UNUSED_UNUSED" hidden="1">"c7549"</definedName>
    <definedName name="IQ_IMPORTS_GOODS_SERVICES_FC_UNUSED">"c7769"</definedName>
    <definedName name="IQ_IMPORTS_GOODS_SERVICES_FC_UNUSED_UNUSED_UNUSED" hidden="1">"c7769"</definedName>
    <definedName name="IQ_IMPORTS_GOODS_SERVICES_POP_FC_UNUSED">"c7989"</definedName>
    <definedName name="IQ_IMPORTS_GOODS_SERVICES_POP_FC_UNUSED_UNUSED_UNUSED" hidden="1">"c7989"</definedName>
    <definedName name="IQ_IMPORTS_GOODS_SERVICES_POP_UNUSED">"c7109"</definedName>
    <definedName name="IQ_IMPORTS_GOODS_SERVICES_POP_UNUSED_UNUSED_UNUSED" hidden="1">"c7109"</definedName>
    <definedName name="IQ_IMPORTS_GOODS_SERVICES_REAL">"c6985"</definedName>
    <definedName name="IQ_IMPORTS_GOODS_SERVICES_REAL_APR">"c7645"</definedName>
    <definedName name="IQ_IMPORTS_GOODS_SERVICES_REAL_APR_FC">"c8525"</definedName>
    <definedName name="IQ_IMPORTS_GOODS_SERVICES_REAL_FC">"c7865"</definedName>
    <definedName name="IQ_IMPORTS_GOODS_SERVICES_REAL_POP">"c7205"</definedName>
    <definedName name="IQ_IMPORTS_GOODS_SERVICES_REAL_POP_FC">"c8085"</definedName>
    <definedName name="IQ_IMPORTS_GOODS_SERVICES_REAL_SAAR">"c11958"</definedName>
    <definedName name="IQ_IMPORTS_GOODS_SERVICES_REAL_SAAR_APR">"c11961"</definedName>
    <definedName name="IQ_IMPORTS_GOODS_SERVICES_REAL_SAAR_APR_FC_UNUSED">"c8524"</definedName>
    <definedName name="IQ_IMPORTS_GOODS_SERVICES_REAL_SAAR_APR_FC_UNUSED_UNUSED_UNUSED" hidden="1">"c8524"</definedName>
    <definedName name="IQ_IMPORTS_GOODS_SERVICES_REAL_SAAR_APR_UNUSED">"c7644"</definedName>
    <definedName name="IQ_IMPORTS_GOODS_SERVICES_REAL_SAAR_APR_UNUSED_UNUSED_UNUSED" hidden="1">"c7644"</definedName>
    <definedName name="IQ_IMPORTS_GOODS_SERVICES_REAL_SAAR_FC_UNUSED">"c7864"</definedName>
    <definedName name="IQ_IMPORTS_GOODS_SERVICES_REAL_SAAR_FC_UNUSED_UNUSED_UNUSED" hidden="1">"c7864"</definedName>
    <definedName name="IQ_IMPORTS_GOODS_SERVICES_REAL_SAAR_POP">"c11959"</definedName>
    <definedName name="IQ_IMPORTS_GOODS_SERVICES_REAL_SAAR_POP_FC_UNUSED">"c8084"</definedName>
    <definedName name="IQ_IMPORTS_GOODS_SERVICES_REAL_SAAR_POP_FC_UNUSED_UNUSED_UNUSED" hidden="1">"c8084"</definedName>
    <definedName name="IQ_IMPORTS_GOODS_SERVICES_REAL_SAAR_POP_UNUSED">"c7204"</definedName>
    <definedName name="IQ_IMPORTS_GOODS_SERVICES_REAL_SAAR_POP_UNUSED_UNUSED_UNUSED" hidden="1">"c7204"</definedName>
    <definedName name="IQ_IMPORTS_GOODS_SERVICES_REAL_SAAR_UNUSED">"c6984"</definedName>
    <definedName name="IQ_IMPORTS_GOODS_SERVICES_REAL_SAAR_UNUSED_UNUSED_UNUSED" hidden="1">"c6984"</definedName>
    <definedName name="IQ_IMPORTS_GOODS_SERVICES_REAL_SAAR_USD">"c11962"</definedName>
    <definedName name="IQ_IMPORTS_GOODS_SERVICES_REAL_SAAR_USD_APR">"c11965"</definedName>
    <definedName name="IQ_IMPORTS_GOODS_SERVICES_REAL_SAAR_USD_APR_FC">"c11969"</definedName>
    <definedName name="IQ_IMPORTS_GOODS_SERVICES_REAL_SAAR_USD_FC">"c11966"</definedName>
    <definedName name="IQ_IMPORTS_GOODS_SERVICES_REAL_SAAR_USD_POP">"c11963"</definedName>
    <definedName name="IQ_IMPORTS_GOODS_SERVICES_REAL_SAAR_USD_POP_FC">"c11967"</definedName>
    <definedName name="IQ_IMPORTS_GOODS_SERVICES_REAL_SAAR_USD_YOY">"c11964"</definedName>
    <definedName name="IQ_IMPORTS_GOODS_SERVICES_REAL_SAAR_USD_YOY_FC">"c11968"</definedName>
    <definedName name="IQ_IMPORTS_GOODS_SERVICES_REAL_SAAR_YOY">"c11960"</definedName>
    <definedName name="IQ_IMPORTS_GOODS_SERVICES_REAL_SAAR_YOY_FC_UNUSED">"c8304"</definedName>
    <definedName name="IQ_IMPORTS_GOODS_SERVICES_REAL_SAAR_YOY_FC_UNUSED_UNUSED_UNUSED" hidden="1">"c8304"</definedName>
    <definedName name="IQ_IMPORTS_GOODS_SERVICES_REAL_SAAR_YOY_UNUSED">"c7424"</definedName>
    <definedName name="IQ_IMPORTS_GOODS_SERVICES_REAL_SAAR_YOY_UNUSED_UNUSED_UNUSED" hidden="1">"c7424"</definedName>
    <definedName name="IQ_IMPORTS_GOODS_SERVICES_REAL_USD">"c11954"</definedName>
    <definedName name="IQ_IMPORTS_GOODS_SERVICES_REAL_USD_APR">"c11957"</definedName>
    <definedName name="IQ_IMPORTS_GOODS_SERVICES_REAL_USD_POP">"c11955"</definedName>
    <definedName name="IQ_IMPORTS_GOODS_SERVICES_REAL_USD_YOY">"c11956"</definedName>
    <definedName name="IQ_IMPORTS_GOODS_SERVICES_REAL_YOY">"c7425"</definedName>
    <definedName name="IQ_IMPORTS_GOODS_SERVICES_REAL_YOY_FC">"c8305"</definedName>
    <definedName name="IQ_IMPORTS_GOODS_SERVICES_SAAR">"c6890"</definedName>
    <definedName name="IQ_IMPORTS_GOODS_SERVICES_SAAR_APR">"c7550"</definedName>
    <definedName name="IQ_IMPORTS_GOODS_SERVICES_SAAR_APR_FC">"c8430"</definedName>
    <definedName name="IQ_IMPORTS_GOODS_SERVICES_SAAR_FC">"c7770"</definedName>
    <definedName name="IQ_IMPORTS_GOODS_SERVICES_SAAR_POP">"c7110"</definedName>
    <definedName name="IQ_IMPORTS_GOODS_SERVICES_SAAR_POP_FC">"c7990"</definedName>
    <definedName name="IQ_IMPORTS_GOODS_SERVICES_SAAR_YOY">"c7330"</definedName>
    <definedName name="IQ_IMPORTS_GOODS_SERVICES_SAAR_YOY_FC">"c8210"</definedName>
    <definedName name="IQ_IMPORTS_GOODS_SERVICES_UNUSED">"c6889"</definedName>
    <definedName name="IQ_IMPORTS_GOODS_SERVICES_UNUSED_UNUSED_UNUSED" hidden="1">"c6889"</definedName>
    <definedName name="IQ_IMPORTS_GOODS_SERVICES_USD">"c11842"</definedName>
    <definedName name="IQ_IMPORTS_GOODS_SERVICES_USD_APR">"c11845"</definedName>
    <definedName name="IQ_IMPORTS_GOODS_SERVICES_USD_POP">"c11843"</definedName>
    <definedName name="IQ_IMPORTS_GOODS_SERVICES_USD_YOY">"c11844"</definedName>
    <definedName name="IQ_IMPORTS_GOODS_SERVICES_YOY_FC_UNUSED">"c8209"</definedName>
    <definedName name="IQ_IMPORTS_GOODS_SERVICES_YOY_FC_UNUSED_UNUSED_UNUSED" hidden="1">"c8209"</definedName>
    <definedName name="IQ_IMPORTS_GOODS_SERVICES_YOY_UNUSED">"c7329"</definedName>
    <definedName name="IQ_IMPORTS_GOODS_SERVICES_YOY_UNUSED_UNUSED_UNUSED" hidden="1">"c7329"</definedName>
    <definedName name="IQ_IMPORTS_GOODS_USD_APR_FC">"c11841"</definedName>
    <definedName name="IQ_IMPORTS_GOODS_USD_FC">"c11838"</definedName>
    <definedName name="IQ_IMPORTS_GOODS_USD_POP_FC">"c11839"</definedName>
    <definedName name="IQ_IMPORTS_GOODS_USD_YOY_FC">"c11840"</definedName>
    <definedName name="IQ_IMPORTS_GOODS_YOY">"c7327"</definedName>
    <definedName name="IQ_IMPORTS_GOODS_YOY_FC">"c8207"</definedName>
    <definedName name="IQ_IMPORTS_NONFACTOR_SERVICES">"c6892"</definedName>
    <definedName name="IQ_IMPORTS_NONFACTOR_SERVICES_APR">"c7552"</definedName>
    <definedName name="IQ_IMPORTS_NONFACTOR_SERVICES_APR_FC">"c8432"</definedName>
    <definedName name="IQ_IMPORTS_NONFACTOR_SERVICES_FC">"c7772"</definedName>
    <definedName name="IQ_IMPORTS_NONFACTOR_SERVICES_POP">"c7112"</definedName>
    <definedName name="IQ_IMPORTS_NONFACTOR_SERVICES_POP_FC">"c7992"</definedName>
    <definedName name="IQ_IMPORTS_NONFACTOR_SERVICES_SAAR">"c6893"</definedName>
    <definedName name="IQ_IMPORTS_NONFACTOR_SERVICES_SAAR_APR">"c7553"</definedName>
    <definedName name="IQ_IMPORTS_NONFACTOR_SERVICES_SAAR_APR_FC">"c8433"</definedName>
    <definedName name="IQ_IMPORTS_NONFACTOR_SERVICES_SAAR_FC">"c7773"</definedName>
    <definedName name="IQ_IMPORTS_NONFACTOR_SERVICES_SAAR_POP">"c7113"</definedName>
    <definedName name="IQ_IMPORTS_NONFACTOR_SERVICES_SAAR_POP_FC">"c7993"</definedName>
    <definedName name="IQ_IMPORTS_NONFACTOR_SERVICES_SAAR_USD_APR_FC">"c11857"</definedName>
    <definedName name="IQ_IMPORTS_NONFACTOR_SERVICES_SAAR_USD_FC">"c11854"</definedName>
    <definedName name="IQ_IMPORTS_NONFACTOR_SERVICES_SAAR_USD_POP_FC">"c11855"</definedName>
    <definedName name="IQ_IMPORTS_NONFACTOR_SERVICES_SAAR_USD_YOY_FC">"c11856"</definedName>
    <definedName name="IQ_IMPORTS_NONFACTOR_SERVICES_SAAR_YOY">"c7333"</definedName>
    <definedName name="IQ_IMPORTS_NONFACTOR_SERVICES_SAAR_YOY_FC">"c8213"</definedName>
    <definedName name="IQ_IMPORTS_NONFACTOR_SERVICES_USD_APR_FC">"c11853"</definedName>
    <definedName name="IQ_IMPORTS_NONFACTOR_SERVICES_USD_FC">"c11850"</definedName>
    <definedName name="IQ_IMPORTS_NONFACTOR_SERVICES_USD_POP_FC">"c11851"</definedName>
    <definedName name="IQ_IMPORTS_NONFACTOR_SERVICES_USD_YOY_FC">"c11852"</definedName>
    <definedName name="IQ_IMPORTS_NONFACTOR_SERVICES_YOY">"c7332"</definedName>
    <definedName name="IQ_IMPORTS_NONFACTOR_SERVICES_YOY_FC">"c8212"</definedName>
    <definedName name="IQ_IMPORTS_SERVICES">"c11858"</definedName>
    <definedName name="IQ_IMPORTS_SERVICES_APR">"c11861"</definedName>
    <definedName name="IQ_IMPORTS_SERVICES_POP">"c11859"</definedName>
    <definedName name="IQ_IMPORTS_SERVICES_REAL">"c6986"</definedName>
    <definedName name="IQ_IMPORTS_SERVICES_REAL_APR">"c7646"</definedName>
    <definedName name="IQ_IMPORTS_SERVICES_REAL_APR_FC">"c8526"</definedName>
    <definedName name="IQ_IMPORTS_SERVICES_REAL_FC">"c7866"</definedName>
    <definedName name="IQ_IMPORTS_SERVICES_REAL_POP">"c7206"</definedName>
    <definedName name="IQ_IMPORTS_SERVICES_REAL_POP_FC">"c8086"</definedName>
    <definedName name="IQ_IMPORTS_SERVICES_REAL_YOY">"c7426"</definedName>
    <definedName name="IQ_IMPORTS_SERVICES_REAL_YOY_FC">"c8306"</definedName>
    <definedName name="IQ_IMPORTS_SERVICES_YOY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localSheetId="9" hidden="1">"c789"</definedName>
    <definedName name="IQ_INC_AVAIL_EXCL" hidden="1">"c1395"</definedName>
    <definedName name="IQ_INC_AVAIL_EXCL_1" hidden="1">"c1395"</definedName>
    <definedName name="IQ_INC_AVAIL_INCL" localSheetId="9" hidden="1">"c791"</definedName>
    <definedName name="IQ_INC_AVAIL_INCL" hidden="1">"c1396"</definedName>
    <definedName name="IQ_INC_AVAIL_INCL_1" hidden="1">"c1396"</definedName>
    <definedName name="IQ_INC_BEFORE_TAX" localSheetId="9" hidden="1">"c386"</definedName>
    <definedName name="IQ_INC_BEFORE_TAX" hidden="1">"c1375"</definedName>
    <definedName name="IQ_INC_BEFORE_TAX_1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_FOREIGN_FFIEC" hidden="1">"c15391"</definedName>
    <definedName name="IQ_INCOME_TAXES_FDIC" hidden="1">"c6582"</definedName>
    <definedName name="IQ_INDEX_CURRENCY" hidden="1">"c15224"</definedName>
    <definedName name="IQ_INDEX_LEADING_IND">"c6894"</definedName>
    <definedName name="IQ_INDEX_LEADING_IND_APR">"c7554"</definedName>
    <definedName name="IQ_INDEX_LEADING_IND_APR_FC">"c8434"</definedName>
    <definedName name="IQ_INDEX_LEADING_IND_FC">"c7774"</definedName>
    <definedName name="IQ_INDEX_LEADING_IND_POP">"c7114"</definedName>
    <definedName name="IQ_INDEX_LEADING_IND_POP_FC">"c7994"</definedName>
    <definedName name="IQ_INDEX_LEADING_IND_YOY">"c7334"</definedName>
    <definedName name="IQ_INDEX_LEADING_IND_YOY_FC">"c8214"</definedName>
    <definedName name="IQ_INDEX_PROVIDED_DIVIDEND">"c19252"</definedName>
    <definedName name="IQ_INDEX_TYPE" hidden="1">"c15223"</definedName>
    <definedName name="IQ_INDEXCONSTITUENT_CLOSEPRICE">"c19241"</definedName>
    <definedName name="IQ_INDICATED_ATTRIB_ORE_RESOURCES_ALUM">"c9238"</definedName>
    <definedName name="IQ_INDICATED_ATTRIB_ORE_RESOURCES_COP">"c9182"</definedName>
    <definedName name="IQ_INDICATED_ATTRIB_ORE_RESOURCES_DIAM">"c9662"</definedName>
    <definedName name="IQ_INDICATED_ATTRIB_ORE_RESOURCES_GOLD">"c9023"</definedName>
    <definedName name="IQ_INDICATED_ATTRIB_ORE_RESOURCES_IRON">"c9397"</definedName>
    <definedName name="IQ_INDICATED_ATTRIB_ORE_RESOURCES_LEAD">"c9450"</definedName>
    <definedName name="IQ_INDICATED_ATTRIB_ORE_RESOURCES_MANG">"c9503"</definedName>
    <definedName name="IQ_INDICATED_ATTRIB_ORE_RESOURCES_MOLYB">"c9715"</definedName>
    <definedName name="IQ_INDICATED_ATTRIB_ORE_RESOURCES_NICK">"c9291"</definedName>
    <definedName name="IQ_INDICATED_ATTRIB_ORE_RESOURCES_PLAT">"c9129"</definedName>
    <definedName name="IQ_INDICATED_ATTRIB_ORE_RESOURCES_SILVER">"c9076"</definedName>
    <definedName name="IQ_INDICATED_ATTRIB_ORE_RESOURCES_TITAN">"c9556"</definedName>
    <definedName name="IQ_INDICATED_ATTRIB_ORE_RESOURCES_URAN">"c9609"</definedName>
    <definedName name="IQ_INDICATED_ATTRIB_ORE_RESOURCES_ZINC">"c9344"</definedName>
    <definedName name="IQ_INDICATED_ORE_RESOURCES_ALUM">"c9224"</definedName>
    <definedName name="IQ_INDICATED_ORE_RESOURCES_COP">"c9168"</definedName>
    <definedName name="IQ_INDICATED_ORE_RESOURCES_DIAM">"c9648"</definedName>
    <definedName name="IQ_INDICATED_ORE_RESOURCES_GOLD">"c9009"</definedName>
    <definedName name="IQ_INDICATED_ORE_RESOURCES_IRON">"c9383"</definedName>
    <definedName name="IQ_INDICATED_ORE_RESOURCES_LEAD">"c9436"</definedName>
    <definedName name="IQ_INDICATED_ORE_RESOURCES_MANG">"c9489"</definedName>
    <definedName name="IQ_INDICATED_ORE_RESOURCES_MOLYB">"c9701"</definedName>
    <definedName name="IQ_INDICATED_ORE_RESOURCES_NICK">"c9277"</definedName>
    <definedName name="IQ_INDICATED_ORE_RESOURCES_PLAT">"c9115"</definedName>
    <definedName name="IQ_INDICATED_ORE_RESOURCES_SILVER">"c9062"</definedName>
    <definedName name="IQ_INDICATED_ORE_RESOURCES_TITAN">"c9542"</definedName>
    <definedName name="IQ_INDICATED_ORE_RESOURCES_URAN">"c9595"</definedName>
    <definedName name="IQ_INDICATED_ORE_RESOURCES_ZINC">"c9330"</definedName>
    <definedName name="IQ_INDICATED_RECOV_ATTRIB_RESOURCES_ALUM">"c9243"</definedName>
    <definedName name="IQ_INDICATED_RECOV_ATTRIB_RESOURCES_COAL">"c9817"</definedName>
    <definedName name="IQ_INDICATED_RECOV_ATTRIB_RESOURCES_COP">"c9187"</definedName>
    <definedName name="IQ_INDICATED_RECOV_ATTRIB_RESOURCES_DIAM">"c9667"</definedName>
    <definedName name="IQ_INDICATED_RECOV_ATTRIB_RESOURCES_GOLD">"c9028"</definedName>
    <definedName name="IQ_INDICATED_RECOV_ATTRIB_RESOURCES_IRON">"c9402"</definedName>
    <definedName name="IQ_INDICATED_RECOV_ATTRIB_RESOURCES_LEAD">"c9455"</definedName>
    <definedName name="IQ_INDICATED_RECOV_ATTRIB_RESOURCES_MANG">"c9508"</definedName>
    <definedName name="IQ_INDICATED_RECOV_ATTRIB_RESOURCES_MET_COAL">"c9757"</definedName>
    <definedName name="IQ_INDICATED_RECOV_ATTRIB_RESOURCES_MOLYB">"c9720"</definedName>
    <definedName name="IQ_INDICATED_RECOV_ATTRIB_RESOURCES_NICK">"c9296"</definedName>
    <definedName name="IQ_INDICATED_RECOV_ATTRIB_RESOURCES_PLAT">"c9134"</definedName>
    <definedName name="IQ_INDICATED_RECOV_ATTRIB_RESOURCES_SILVER">"c9081"</definedName>
    <definedName name="IQ_INDICATED_RECOV_ATTRIB_RESOURCES_STEAM">"c9787"</definedName>
    <definedName name="IQ_INDICATED_RECOV_ATTRIB_RESOURCES_TITAN">"c9561"</definedName>
    <definedName name="IQ_INDICATED_RECOV_ATTRIB_RESOURCES_URAN">"c9614"</definedName>
    <definedName name="IQ_INDICATED_RECOV_ATTRIB_RESOURCES_ZINC">"c9349"</definedName>
    <definedName name="IQ_INDICATED_RECOV_RESOURCES_ALUM">"c9233"</definedName>
    <definedName name="IQ_INDICATED_RECOV_RESOURCES_COAL">"c9812"</definedName>
    <definedName name="IQ_INDICATED_RECOV_RESOURCES_COP">"c9177"</definedName>
    <definedName name="IQ_INDICATED_RECOV_RESOURCES_DIAM">"c9657"</definedName>
    <definedName name="IQ_INDICATED_RECOV_RESOURCES_GOLD">"c9018"</definedName>
    <definedName name="IQ_INDICATED_RECOV_RESOURCES_IRON">"c9392"</definedName>
    <definedName name="IQ_INDICATED_RECOV_RESOURCES_LEAD">"c9445"</definedName>
    <definedName name="IQ_INDICATED_RECOV_RESOURCES_MANG">"c9498"</definedName>
    <definedName name="IQ_INDICATED_RECOV_RESOURCES_MET_COAL">"c9752"</definedName>
    <definedName name="IQ_INDICATED_RECOV_RESOURCES_MOLYB">"c9710"</definedName>
    <definedName name="IQ_INDICATED_RECOV_RESOURCES_NICK">"c9286"</definedName>
    <definedName name="IQ_INDICATED_RECOV_RESOURCES_PLAT">"c9124"</definedName>
    <definedName name="IQ_INDICATED_RECOV_RESOURCES_SILVER">"c9071"</definedName>
    <definedName name="IQ_INDICATED_RECOV_RESOURCES_STEAM">"c9782"</definedName>
    <definedName name="IQ_INDICATED_RECOV_RESOURCES_TITAN">"c9551"</definedName>
    <definedName name="IQ_INDICATED_RECOV_RESOURCES_URAN">"c9604"</definedName>
    <definedName name="IQ_INDICATED_RECOV_RESOURCES_ZINC">"c9339"</definedName>
    <definedName name="IQ_INDICATED_RESOURCES_CALORIFIC_VALUE_COAL">"c9807"</definedName>
    <definedName name="IQ_INDICATED_RESOURCES_CALORIFIC_VALUE_MET_COAL">"c9747"</definedName>
    <definedName name="IQ_INDICATED_RESOURCES_CALORIFIC_VALUE_STEAM">"c9777"</definedName>
    <definedName name="IQ_INDICATED_RESOURCES_GRADE_ALUM">"c9225"</definedName>
    <definedName name="IQ_INDICATED_RESOURCES_GRADE_COP">"c9169"</definedName>
    <definedName name="IQ_INDICATED_RESOURCES_GRADE_DIAM">"c9649"</definedName>
    <definedName name="IQ_INDICATED_RESOURCES_GRADE_GOLD">"c9010"</definedName>
    <definedName name="IQ_INDICATED_RESOURCES_GRADE_IRON">"c9384"</definedName>
    <definedName name="IQ_INDICATED_RESOURCES_GRADE_LEAD">"c9437"</definedName>
    <definedName name="IQ_INDICATED_RESOURCES_GRADE_MANG">"c9490"</definedName>
    <definedName name="IQ_INDICATED_RESOURCES_GRADE_MOLYB">"c9702"</definedName>
    <definedName name="IQ_INDICATED_RESOURCES_GRADE_NICK">"c9278"</definedName>
    <definedName name="IQ_INDICATED_RESOURCES_GRADE_PLAT">"c9116"</definedName>
    <definedName name="IQ_INDICATED_RESOURCES_GRADE_SILVER">"c9063"</definedName>
    <definedName name="IQ_INDICATED_RESOURCES_GRADE_TITAN">"c9543"</definedName>
    <definedName name="IQ_INDICATED_RESOURCES_GRADE_URAN">"c9596"</definedName>
    <definedName name="IQ_INDICATED_RESOURCES_GRADE_ZINC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>"c6895"</definedName>
    <definedName name="IQ_INDUSTRIAL_PROD_APR">"c7555"</definedName>
    <definedName name="IQ_INDUSTRIAL_PROD_APR_FC">"c8435"</definedName>
    <definedName name="IQ_INDUSTRIAL_PROD_FC">"c7775"</definedName>
    <definedName name="IQ_INDUSTRIAL_PROD_POP">"c7115"</definedName>
    <definedName name="IQ_INDUSTRIAL_PROD_POP_FC">"c7995"</definedName>
    <definedName name="IQ_INDUSTRIAL_PROD_YOY">"c7335"</definedName>
    <definedName name="IQ_INDUSTRIAL_PROD_YOY_FC">"c8215"</definedName>
    <definedName name="IQ_INDUSTRY" hidden="1">"c3601"</definedName>
    <definedName name="IQ_INDUSTRY_GROUP" hidden="1">"c3602"</definedName>
    <definedName name="IQ_INDUSTRY_NAV_REV_DATE_TIME_REUT" hidden="1">"c28570"</definedName>
    <definedName name="IQ_INDUSTRY_NAV_REVISIONS_REUT" hidden="1">"c28531"</definedName>
    <definedName name="IQ_INDUSTRY_SECTOR" hidden="1">"c3603"</definedName>
    <definedName name="IQ_INFERRED_ATTRIB_ORE_RESOURCES_ALUM">"c9240"</definedName>
    <definedName name="IQ_INFERRED_ATTRIB_ORE_RESOURCES_COP">"c9184"</definedName>
    <definedName name="IQ_INFERRED_ATTRIB_ORE_RESOURCES_DIAM">"c9664"</definedName>
    <definedName name="IQ_INFERRED_ATTRIB_ORE_RESOURCES_GOLD">"c9025"</definedName>
    <definedName name="IQ_INFERRED_ATTRIB_ORE_RESOURCES_IRON">"c9399"</definedName>
    <definedName name="IQ_INFERRED_ATTRIB_ORE_RESOURCES_LEAD">"c9452"</definedName>
    <definedName name="IQ_INFERRED_ATTRIB_ORE_RESOURCES_MANG">"c9505"</definedName>
    <definedName name="IQ_INFERRED_ATTRIB_ORE_RESOURCES_MOLYB">"c9717"</definedName>
    <definedName name="IQ_INFERRED_ATTRIB_ORE_RESOURCES_NICK">"c9293"</definedName>
    <definedName name="IQ_INFERRED_ATTRIB_ORE_RESOURCES_PLAT">"c9131"</definedName>
    <definedName name="IQ_INFERRED_ATTRIB_ORE_RESOURCES_SILVER">"c9078"</definedName>
    <definedName name="IQ_INFERRED_ATTRIB_ORE_RESOURCES_TITAN">"c9558"</definedName>
    <definedName name="IQ_INFERRED_ATTRIB_ORE_RESOURCES_URAN">"c9611"</definedName>
    <definedName name="IQ_INFERRED_ATTRIB_ORE_RESOURCES_ZINC">"c9346"</definedName>
    <definedName name="IQ_INFERRED_ORE_RESOURCES_ALUM">"c9228"</definedName>
    <definedName name="IQ_INFERRED_ORE_RESOURCES_COP">"c9172"</definedName>
    <definedName name="IQ_INFERRED_ORE_RESOURCES_DIAM">"c9652"</definedName>
    <definedName name="IQ_INFERRED_ORE_RESOURCES_GOLD">"c9013"</definedName>
    <definedName name="IQ_INFERRED_ORE_RESOURCES_IRON">"c9387"</definedName>
    <definedName name="IQ_INFERRED_ORE_RESOURCES_LEAD">"c9440"</definedName>
    <definedName name="IQ_INFERRED_ORE_RESOURCES_MANG">"c9493"</definedName>
    <definedName name="IQ_INFERRED_ORE_RESOURCES_MOLYB">"c9705"</definedName>
    <definedName name="IQ_INFERRED_ORE_RESOURCES_NICK">"c9281"</definedName>
    <definedName name="IQ_INFERRED_ORE_RESOURCES_PLAT">"c9119"</definedName>
    <definedName name="IQ_INFERRED_ORE_RESOURCES_SILVER">"c9066"</definedName>
    <definedName name="IQ_INFERRED_ORE_RESOURCES_TITAN">"c9546"</definedName>
    <definedName name="IQ_INFERRED_ORE_RESOURCES_URAN">"c9599"</definedName>
    <definedName name="IQ_INFERRED_ORE_RESOURCES_ZINC">"c9334"</definedName>
    <definedName name="IQ_INFERRED_RECOV_ATTRIB_RESOURCES_ALUM">"c9245"</definedName>
    <definedName name="IQ_INFERRED_RECOV_ATTRIB_RESOURCES_COAL">"c9819"</definedName>
    <definedName name="IQ_INFERRED_RECOV_ATTRIB_RESOURCES_COP">"c9189"</definedName>
    <definedName name="IQ_INFERRED_RECOV_ATTRIB_RESOURCES_DIAM">"c9669"</definedName>
    <definedName name="IQ_INFERRED_RECOV_ATTRIB_RESOURCES_GOLD">"c9030"</definedName>
    <definedName name="IQ_INFERRED_RECOV_ATTRIB_RESOURCES_IRON">"c9404"</definedName>
    <definedName name="IQ_INFERRED_RECOV_ATTRIB_RESOURCES_LEAD">"c9457"</definedName>
    <definedName name="IQ_INFERRED_RECOV_ATTRIB_RESOURCES_MANG">"c9510"</definedName>
    <definedName name="IQ_INFERRED_RECOV_ATTRIB_RESOURCES_MET_COAL">"c9759"</definedName>
    <definedName name="IQ_INFERRED_RECOV_ATTRIB_RESOURCES_MOLYB">"c9722"</definedName>
    <definedName name="IQ_INFERRED_RECOV_ATTRIB_RESOURCES_NICK">"c9298"</definedName>
    <definedName name="IQ_INFERRED_RECOV_ATTRIB_RESOURCES_PLAT">"c9136"</definedName>
    <definedName name="IQ_INFERRED_RECOV_ATTRIB_RESOURCES_SILVER">"c9083"</definedName>
    <definedName name="IQ_INFERRED_RECOV_ATTRIB_RESOURCES_STEAM">"c9789"</definedName>
    <definedName name="IQ_INFERRED_RECOV_ATTRIB_RESOURCES_TITAN">"c9563"</definedName>
    <definedName name="IQ_INFERRED_RECOV_ATTRIB_RESOURCES_URAN">"c9616"</definedName>
    <definedName name="IQ_INFERRED_RECOV_ATTRIB_RESOURCES_ZINC">"c9351"</definedName>
    <definedName name="IQ_INFERRED_RECOV_RESOURCES_ALUM">"c9235"</definedName>
    <definedName name="IQ_INFERRED_RECOV_RESOURCES_COAL">"c9814"</definedName>
    <definedName name="IQ_INFERRED_RECOV_RESOURCES_COP">"c9179"</definedName>
    <definedName name="IQ_INFERRED_RECOV_RESOURCES_DIAM">"c9659"</definedName>
    <definedName name="IQ_INFERRED_RECOV_RESOURCES_GOLD">"c9020"</definedName>
    <definedName name="IQ_INFERRED_RECOV_RESOURCES_IRON">"c9394"</definedName>
    <definedName name="IQ_INFERRED_RECOV_RESOURCES_LEAD">"c9447"</definedName>
    <definedName name="IQ_INFERRED_RECOV_RESOURCES_MANG">"c9500"</definedName>
    <definedName name="IQ_INFERRED_RECOV_RESOURCES_MET_COAL">"c9754"</definedName>
    <definedName name="IQ_INFERRED_RECOV_RESOURCES_MOLYB">"c9712"</definedName>
    <definedName name="IQ_INFERRED_RECOV_RESOURCES_NICK">"c9288"</definedName>
    <definedName name="IQ_INFERRED_RECOV_RESOURCES_PLAT">"c9126"</definedName>
    <definedName name="IQ_INFERRED_RECOV_RESOURCES_SILVER">"c9073"</definedName>
    <definedName name="IQ_INFERRED_RECOV_RESOURCES_STEAM">"c9784"</definedName>
    <definedName name="IQ_INFERRED_RECOV_RESOURCES_TITAN">"c9553"</definedName>
    <definedName name="IQ_INFERRED_RECOV_RESOURCES_URAN">"c9606"</definedName>
    <definedName name="IQ_INFERRED_RECOV_RESOURCES_ZINC">"c9341"</definedName>
    <definedName name="IQ_INFERRED_RESOURCES_CALORIFIC_VALUE_COAL">"c9809"</definedName>
    <definedName name="IQ_INFERRED_RESOURCES_CALORIFIC_VALUE_MET_COAL">"c9749"</definedName>
    <definedName name="IQ_INFERRED_RESOURCES_CALORIFIC_VALUE_STEAM">"c9779"</definedName>
    <definedName name="IQ_INFERRED_RESOURCES_GRADE_ALUM">"c9229"</definedName>
    <definedName name="IQ_INFERRED_RESOURCES_GRADE_COP">"c9173"</definedName>
    <definedName name="IQ_INFERRED_RESOURCES_GRADE_DIAM">"c9653"</definedName>
    <definedName name="IQ_INFERRED_RESOURCES_GRADE_GOLD">"c9014"</definedName>
    <definedName name="IQ_INFERRED_RESOURCES_GRADE_IRON">"c9388"</definedName>
    <definedName name="IQ_INFERRED_RESOURCES_GRADE_LEAD">"c9441"</definedName>
    <definedName name="IQ_INFERRED_RESOURCES_GRADE_MANG">"c9494"</definedName>
    <definedName name="IQ_INFERRED_RESOURCES_GRADE_MOLYB">"c9706"</definedName>
    <definedName name="IQ_INFERRED_RESOURCES_GRADE_NICK">"c9282"</definedName>
    <definedName name="IQ_INFERRED_RESOURCES_GRADE_PLAT">"c9120"</definedName>
    <definedName name="IQ_INFERRED_RESOURCES_GRADE_SILVER">"c9067"</definedName>
    <definedName name="IQ_INFERRED_RESOURCES_GRADE_TITAN">"c9547"</definedName>
    <definedName name="IQ_INFERRED_RESOURCES_GRADE_URAN">"c9600"</definedName>
    <definedName name="IQ_INFERRED_RESOURCES_GRADE_ZINC">"c9335"</definedName>
    <definedName name="IQ_INFLATION_RATE">"c6899"</definedName>
    <definedName name="IQ_INFLATION_RATE_CORE">"c11783"</definedName>
    <definedName name="IQ_INFLATION_RATE_CORE_POP">"c11784"</definedName>
    <definedName name="IQ_INFLATION_RATE_CORE_YOY">"c11785"</definedName>
    <definedName name="IQ_INFLATION_RATE_FC">"c7779"</definedName>
    <definedName name="IQ_INFLATION_RATE_POP">"c7119"</definedName>
    <definedName name="IQ_INFLATION_RATE_POP_FC">"c7999"</definedName>
    <definedName name="IQ_INFLATION_RATE_YOY">"c7339"</definedName>
    <definedName name="IQ_INFLATION_RATE_YOY_FC">"c8219"</definedName>
    <definedName name="IQ_INITIAL_CLAIMS">"c6900"</definedName>
    <definedName name="IQ_INITIAL_CLAIMS_APR">"c7560"</definedName>
    <definedName name="IQ_INITIAL_CLAIMS_APR_FC">"c8440"</definedName>
    <definedName name="IQ_INITIAL_CLAIMS_FC">"c7780"</definedName>
    <definedName name="IQ_INITIAL_CLAIMS_POP">"c7120"</definedName>
    <definedName name="IQ_INITIAL_CLAIMS_POP_FC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>"c6223"</definedName>
    <definedName name="IQ_INS_SETTLE_REIT" hidden="1">"c575"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AMOUNT" hidden="1">"c238"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>"c89"</definedName>
    <definedName name="IQ_INSTITUTIONAL_AMOUNT" hidden="1">"c236"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>"c6224"</definedName>
    <definedName name="IQ_INT_EXP_REIT" hidden="1">"c590"</definedName>
    <definedName name="IQ_INT_EXP_TOTAL" hidden="1">"c591"</definedName>
    <definedName name="IQ_INT_EXP_TOTAL_BNK_SUBTOTAL_AP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RE_LOANS_DOM_FFIEC" hidden="1">"c15353"</definedName>
    <definedName name="IQ_INT_FEE_INC_TAX_EXEMPT_OBLIGATIONS_DOM_FFIEC" hidden="1">"c15362"</definedName>
    <definedName name="IQ_INT_FEE_INC_TAXABLE_OBLIGATIONS_DOM_FFIEC" hidden="1">"c15361"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TRANSACTION_ACCOUNTS_DOM_FFIEC" hidden="1">"c15363"</definedName>
    <definedName name="IQ_INTAN_AMORT" hidden="1">"c605"</definedName>
    <definedName name="IQ_INTAN_AMORT_BR" hidden="1">"c606"</definedName>
    <definedName name="IQ_INTAN_AMORT_CF" hidden="1">"c607"</definedName>
    <definedName name="IQ_INTAN_AMORT_CF_BNK" hidden="1">"c608"</definedName>
    <definedName name="IQ_INTAN_AMORT_CF_BR" hidden="1">"c609"</definedName>
    <definedName name="IQ_INTAN_AMORT_CF_FIN" hidden="1">"c610"</definedName>
    <definedName name="IQ_INTAN_AMORT_CF_INS" hidden="1">"c611"</definedName>
    <definedName name="IQ_INTAN_AMORT_CF_REIT" hidden="1">"c612"</definedName>
    <definedName name="IQ_INTAN_AMORT_CF_UTI" hidden="1">"c613"</definedName>
    <definedName name="IQ_INTAN_AMORT_FIN" hidden="1">"c614"</definedName>
    <definedName name="IQ_INTAN_AMORT_INS" hidden="1">"c615"</definedName>
    <definedName name="IQ_INTAN_AMORT_REIT" hidden="1">"c616"</definedName>
    <definedName name="IQ_INTAN_AMORT_UTI" hidden="1">"c617"</definedName>
    <definedName name="IQ_INTANGIBLES_NET" localSheetId="9" hidden="1">"c907"</definedName>
    <definedName name="IQ_INTANGIBLES_NET" hidden="1">"c1407"</definedName>
    <definedName name="IQ_INTANGIBLES_NET_1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localSheetId="9" hidden="1">"c618"</definedName>
    <definedName name="IQ_INTEREST_EXP_NON" hidden="1">"c1383"</definedName>
    <definedName name="IQ_INTEREST_EXP_NON_1" hidden="1">"c1383"</definedName>
    <definedName name="IQ_INTEREST_EXP_REV_DATE_TIME_REUT" hidden="1">"c28567"</definedName>
    <definedName name="IQ_INTEREST_EXP_REVISIONS_REUT" hidden="1">"c28528"</definedName>
    <definedName name="IQ_INTEREST_EXP_SUPPL" hidden="1">"c1460"</definedName>
    <definedName name="IQ_INTEREST_INC" localSheetId="9" hidden="1">"c769"</definedName>
    <definedName name="IQ_INTEREST_INC" hidden="1">"c1393"</definedName>
    <definedName name="IQ_INTEREST_INC_1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localSheetId="9" hidden="1">"c619"</definedName>
    <definedName name="IQ_INTEREST_INC_NON" hidden="1">"c1384"</definedName>
    <definedName name="IQ_INTEREST_INC_NON_1" hidden="1">"c1384"</definedName>
    <definedName name="IQ_INTEREST_INVEST_INC" hidden="1">"c619"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>"c6164"</definedName>
    <definedName name="IQ_INV_10YR_ANN_GROWTH" hidden="1">"c1930"</definedName>
    <definedName name="IQ_INV_1YR_ANN_GROWTH" hidden="1">"c1925"</definedName>
    <definedName name="IQ_INV_2YR_ANN_CAGR">"c6160"</definedName>
    <definedName name="IQ_INV_2YR_ANN_GROWTH" hidden="1">"c1926"</definedName>
    <definedName name="IQ_INV_3YR_ANN_CAGR">"c6161"</definedName>
    <definedName name="IQ_INV_3YR_ANN_GROWTH" hidden="1">"c1927"</definedName>
    <definedName name="IQ_INV_5YR_ANN_CAGR">"c6162"</definedName>
    <definedName name="IQ_INV_5YR_ANN_GROWTH" hidden="1">"c1928"</definedName>
    <definedName name="IQ_INV_7YR_ANN_CAGR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>"c6901"</definedName>
    <definedName name="IQ_INVENTORIES_APR">"c7561"</definedName>
    <definedName name="IQ_INVENTORIES_APR_FC">"c8441"</definedName>
    <definedName name="IQ_INVENTORIES_FC">"c7781"</definedName>
    <definedName name="IQ_INVENTORIES_POP">"c7121"</definedName>
    <definedName name="IQ_INVENTORIES_POP_FC">"c8001"</definedName>
    <definedName name="IQ_INVENTORIES_YOY">"c7341"</definedName>
    <definedName name="IQ_INVENTORIES_YOY_FC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>"c6227"</definedName>
    <definedName name="IQ_INVEST_LOANS_CF_REIT" hidden="1">"c633"</definedName>
    <definedName name="IQ_INVEST_LOANS_CF_UTI" hidden="1">"c634"</definedName>
    <definedName name="IQ_INVEST_MUNI_SECURITY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>"c6228"</definedName>
    <definedName name="IQ_INVEST_SECURITY_CF_REIT" hidden="1">"c642"</definedName>
    <definedName name="IQ_INVEST_SECURITY_CF_UTI" hidden="1">"c643"</definedName>
    <definedName name="IQ_INVEST_SECURITY_SUPPL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>"c12041"</definedName>
    <definedName name="IQ_ISM_INDEX">"c6902"</definedName>
    <definedName name="IQ_ISM_INDEX_APR">"c7562"</definedName>
    <definedName name="IQ_ISM_INDEX_APR_FC">"c8442"</definedName>
    <definedName name="IQ_ISM_INDEX_FC">"c7782"</definedName>
    <definedName name="IQ_ISM_INDEX_POP">"c7122"</definedName>
    <definedName name="IQ_ISM_INDEX_POP_FC">"c8002"</definedName>
    <definedName name="IQ_ISM_INDEX_YOY">"c7342"</definedName>
    <definedName name="IQ_ISM_INDEX_YOY_FC">"c8222"</definedName>
    <definedName name="IQ_ISM_SERVICES_APR_FC_UNUSED">"c8443"</definedName>
    <definedName name="IQ_ISM_SERVICES_APR_FC_UNUSED_UNUSED_UNUSED" hidden="1">"c8443"</definedName>
    <definedName name="IQ_ISM_SERVICES_APR_UNUSED">"c7563"</definedName>
    <definedName name="IQ_ISM_SERVICES_APR_UNUSED_UNUSED_UNUSED" hidden="1">"c7563"</definedName>
    <definedName name="IQ_ISM_SERVICES_FC_UNUSED">"c7783"</definedName>
    <definedName name="IQ_ISM_SERVICES_FC_UNUSED_UNUSED_UNUSED" hidden="1">"c7783"</definedName>
    <definedName name="IQ_ISM_SERVICES_INDEX">"c11862"</definedName>
    <definedName name="IQ_ISM_SERVICES_INDEX_APR">"c11865"</definedName>
    <definedName name="IQ_ISM_SERVICES_INDEX_POP">"c11863"</definedName>
    <definedName name="IQ_ISM_SERVICES_INDEX_YOY">"c11864"</definedName>
    <definedName name="IQ_ISM_SERVICES_POP_FC_UNUSED">"c8003"</definedName>
    <definedName name="IQ_ISM_SERVICES_POP_FC_UNUSED_UNUSED_UNUSED" hidden="1">"c8003"</definedName>
    <definedName name="IQ_ISM_SERVICES_POP_UNUSED">"c7123"</definedName>
    <definedName name="IQ_ISM_SERVICES_POP_UNUSED_UNUSED_UNUSED" hidden="1">"c7123"</definedName>
    <definedName name="IQ_ISM_SERVICES_UNUSED">"c6903"</definedName>
    <definedName name="IQ_ISM_SERVICES_UNUSED_UNUSED_UNUSED" hidden="1">"c6903"</definedName>
    <definedName name="IQ_ISM_SERVICES_YOY_FC_UNUSED">"c8223"</definedName>
    <definedName name="IQ_ISM_SERVICES_YOY_FC_UNUSED_UNUSED_UNUSED" hidden="1">"c8223"</definedName>
    <definedName name="IQ_ISM_SERVICES_YOY_UNUSED">"c7343"</definedName>
    <definedName name="IQ_ISM_SERVICES_YOY_UNUSED_UNUSED_UNUSED" hidden="1">"c7343"</definedName>
    <definedName name="IQ_ISS_DEBT_NET" localSheetId="9" hidden="1">"c751"</definedName>
    <definedName name="IQ_ISS_DEBT_NET" hidden="1">"c1391"</definedName>
    <definedName name="IQ_ISS_DEBT_NET_1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>"c6904"</definedName>
    <definedName name="IQ_LARGE_CAP_LABOR_COST_INDEX_APR">"c7564"</definedName>
    <definedName name="IQ_LARGE_CAP_LABOR_COST_INDEX_APR_FC">"c8444"</definedName>
    <definedName name="IQ_LARGE_CAP_LABOR_COST_INDEX_FC">"c7784"</definedName>
    <definedName name="IQ_LARGE_CAP_LABOR_COST_INDEX_POP">"c7124"</definedName>
    <definedName name="IQ_LARGE_CAP_LABOR_COST_INDEX_POP_FC">"c8004"</definedName>
    <definedName name="IQ_LARGE_CAP_LABOR_COST_INDEX_YOY">"c7344"</definedName>
    <definedName name="IQ_LARGE_CAP_LABOR_COST_INDEX_YOY_FC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>"c8971"</definedName>
    <definedName name="IQ_LATEST_MONTHLY_FACTOR_DATE">"c8972"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EAD_UNDERWRITER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>"c6174"</definedName>
    <definedName name="IQ_LFCF_10YR_ANN_GROWTH" hidden="1">"c1942"</definedName>
    <definedName name="IQ_LFCF_1YR_ANN_GROWTH" hidden="1">"c1937"</definedName>
    <definedName name="IQ_LFCF_2YR_ANN_CAGR">"c6170"</definedName>
    <definedName name="IQ_LFCF_2YR_ANN_GROWTH" hidden="1">"c1938"</definedName>
    <definedName name="IQ_LFCF_3YR_ANN_CAGR">"c6171"</definedName>
    <definedName name="IQ_LFCF_3YR_ANN_GROWTH" hidden="1">"c1939"</definedName>
    <definedName name="IQ_LFCF_5YR_ANN_CAGR">"c6172"</definedName>
    <definedName name="IQ_LFCF_5YR_ANN_GROWTH" hidden="1">"c1940"</definedName>
    <definedName name="IQ_LFCF_7YR_ANN_CAGR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>"c8886"</definedName>
    <definedName name="IQ_LIAB_AP_ABS">"c8905"</definedName>
    <definedName name="IQ_LIAB_NAME_AP">"c8924"</definedName>
    <definedName name="IQ_LIAB_NAME_AP_ABS">"c8943"</definedName>
    <definedName name="IQ_LICENSED_POPS" hidden="1">"c2123"</definedName>
    <definedName name="IQ_LICENSED_POPS_1" hidden="1">"c16172"</definedName>
    <definedName name="IQ_LIFE_EARNED" hidden="1">"c2739"</definedName>
    <definedName name="IQ_LIFE_INSURANCE_ASSETS_FDIC" hidden="1">"c6372"</definedName>
    <definedName name="IQ_LIFOR" hidden="1">"c655"</definedName>
    <definedName name="IQ_LISTING_CURRENCY" hidden="1">"c2127"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localSheetId="9" hidden="1">"c656"</definedName>
    <definedName name="IQ_LOAN_LOSS" hidden="1">"c1386"</definedName>
    <definedName name="IQ_LOAN_LOSS_1" hidden="1">"c1386"</definedName>
    <definedName name="IQ_LOAN_LOSS_ALLOW_FDIC" hidden="1">"c6326"</definedName>
    <definedName name="IQ_LOAN_LOSS_ALLOWANCE_NONCURRENT_LOANS_FDIC" hidden="1">"c6740"</definedName>
    <definedName name="IQ_LOAN_LOSS_PROVISION_FOREIGN_FFIEC" hidden="1">"c15382"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localSheetId="9" hidden="1">"c674"</definedName>
    <definedName name="IQ_LONG_TERM_DEBT" hidden="1">"c1387"</definedName>
    <definedName name="IQ_LONG_TERM_DEBT_1" hidden="1">"c1387"</definedName>
    <definedName name="IQ_LONG_TERM_DEBT_OVER_TOTAL_CAP" localSheetId="9" hidden="1">"c677"</definedName>
    <definedName name="IQ_LONG_TERM_DEBT_OVER_TOTAL_CAP" hidden="1">"c1388"</definedName>
    <definedName name="IQ_LONG_TERM_DEBT_OVER_TOTAL_CAP_1" hidden="1">"c1388"</definedName>
    <definedName name="IQ_LONG_TERM_GROWTH" hidden="1">"c671"</definedName>
    <definedName name="IQ_LONG_TERM_INV" localSheetId="9" hidden="1">"c697"</definedName>
    <definedName name="IQ_LONG_TERM_INV" hidden="1">"c1389"</definedName>
    <definedName name="IQ_LONG_TERM_INV_1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>"c4660"</definedName>
    <definedName name="IQ_LOW_TARGET_PRICE_REUT" hidden="1">"c5318"</definedName>
    <definedName name="IQ_LOW_TARGET_PRICE_THOM">"c5097"</definedName>
    <definedName name="IQ_LOWPRICE" hidden="1">"c673"</definedName>
    <definedName name="IQ_LT_ASSETS_AP">"c8882"</definedName>
    <definedName name="IQ_LT_ASSETS_AP_ABS">"c8901"</definedName>
    <definedName name="IQ_LT_ASSETS_NAME_AP">"c8920"</definedName>
    <definedName name="IQ_LT_ASSETS_NAME_AP_ABS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>"c6231"</definedName>
    <definedName name="IQ_LT_DEBT_ISSUED_REIT" hidden="1">"c686"</definedName>
    <definedName name="IQ_LT_DEBT_ISSUED_UTI" hidden="1">"c687"</definedName>
    <definedName name="IQ_LT_DEBT_RE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GROWTH_DET_EST">"c12060"</definedName>
    <definedName name="IQ_LT_GROWTH_DET_EST_DATE">"c12213"</definedName>
    <definedName name="IQ_LT_GROWTH_DET_EST_DATE_THOM">"c12240"</definedName>
    <definedName name="IQ_LT_GROWTH_DET_EST_INCL">"c12350"</definedName>
    <definedName name="IQ_LT_GROWTH_DET_EST_INCL_THOM">"c12372"</definedName>
    <definedName name="IQ_LT_GROWTH_DET_EST_ORIGIN">"c12725"</definedName>
    <definedName name="IQ_LT_GROWTH_DET_EST_ORIGIN_THOM">"c12610"</definedName>
    <definedName name="IQ_LT_GROWTH_DET_EST_THOM">"c12090"</definedName>
    <definedName name="IQ_LT_INVEST" hidden="1">"c697"</definedName>
    <definedName name="IQ_LT_INVEST_BR" hidden="1">"c698"</definedName>
    <definedName name="IQ_LT_INVEST_FIN" hidden="1">"c699"</definedName>
    <definedName name="IQ_LT_INVEST_RE">"c6234"</definedName>
    <definedName name="IQ_LT_INVEST_REIT" hidden="1">"c700"</definedName>
    <definedName name="IQ_LT_INVEST_UTI" hidden="1">"c701"</definedName>
    <definedName name="IQ_LT_LIAB_AP">"c8885"</definedName>
    <definedName name="IQ_LT_LIAB_AP_ABS">"c8904"</definedName>
    <definedName name="IQ_LT_LIAB_NAME_AP">"c8923"</definedName>
    <definedName name="IQ_LT_LIAB_NAME_AP_ABS">"c8942"</definedName>
    <definedName name="IQ_LT_NOTE_RECEIV" hidden="1">"c1602"</definedName>
    <definedName name="IQ_LT_SENIOR_DEBT" hidden="1">"c702"</definedName>
    <definedName name="IQ_LT_SUB_DEBT" hidden="1">"c703"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localSheetId="9" hidden="1">"c1304"</definedName>
    <definedName name="IQ_LTM_REVENUE_OVER_EMPLOYEES" hidden="1">"c1437"</definedName>
    <definedName name="IQ_LTM_REVENUE_OVER_EMPLOYEES_1" hidden="1">"c1437"</definedName>
    <definedName name="IQ_LTMMONTH" hidden="1">120000</definedName>
    <definedName name="IQ_M1">"c6906"</definedName>
    <definedName name="IQ_M1_APR">"c7566"</definedName>
    <definedName name="IQ_M1_APR_FC">"c8446"</definedName>
    <definedName name="IQ_M1_FC">"c7786"</definedName>
    <definedName name="IQ_M1_POP">"c7126"</definedName>
    <definedName name="IQ_M1_POP_FC">"c8006"</definedName>
    <definedName name="IQ_M1_YOY">"c7346"</definedName>
    <definedName name="IQ_M1_YOY_FC">"c8226"</definedName>
    <definedName name="IQ_M2">"c6907"</definedName>
    <definedName name="IQ_M2_APR">"c7567"</definedName>
    <definedName name="IQ_M2_APR_FC">"c8447"</definedName>
    <definedName name="IQ_M2_FC">"c7787"</definedName>
    <definedName name="IQ_M2_POP">"c7127"</definedName>
    <definedName name="IQ_M2_POP_FC">"c8007"</definedName>
    <definedName name="IQ_M2_YOY">"c7347"</definedName>
    <definedName name="IQ_M2_YOY_FC">"c8227"</definedName>
    <definedName name="IQ_M3">"c6908"</definedName>
    <definedName name="IQ_M3_APR">"c7568"</definedName>
    <definedName name="IQ_M3_APR_FC">"c8448"</definedName>
    <definedName name="IQ_M3_FC">"c7788"</definedName>
    <definedName name="IQ_M3_POP">"c7128"</definedName>
    <definedName name="IQ_M3_POP_FC">"c8008"</definedName>
    <definedName name="IQ_M3_YOY">"c7348"</definedName>
    <definedName name="IQ_M3_YOY_FC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>"c4987"</definedName>
    <definedName name="IQ_MAINT_CAPEX_EST" hidden="1">"c4457"</definedName>
    <definedName name="IQ_MAINT_CAPEX_EST_REV_DATE_TIME_REUT" hidden="1">"c28556"</definedName>
    <definedName name="IQ_MAINT_CAPEX_EST_REVISIONS_REUT" hidden="1">"c28517"</definedName>
    <definedName name="IQ_MAINT_CAPEX_GUIDANCE">"c4459"</definedName>
    <definedName name="IQ_MAINT_CAPEX_HIGH_EST" hidden="1">"c4460"</definedName>
    <definedName name="IQ_MAINT_CAPEX_HIGH_GUIDANCE">"c4197"</definedName>
    <definedName name="IQ_MAINT_CAPEX_LOW_EST" hidden="1">"c4461"</definedName>
    <definedName name="IQ_MAINT_CAPEX_LOW_GUIDANCE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>"c6913"</definedName>
    <definedName name="IQ_MAN_INVENTORIES_APR">"c7573"</definedName>
    <definedName name="IQ_MAN_INVENTORIES_APR_FC">"c8453"</definedName>
    <definedName name="IQ_MAN_INVENTORIES_FC">"c7793"</definedName>
    <definedName name="IQ_MAN_INVENTORIES_POP">"c7133"</definedName>
    <definedName name="IQ_MAN_INVENTORIES_POP_FC">"c8013"</definedName>
    <definedName name="IQ_MAN_INVENTORIES_YOY">"c7353"</definedName>
    <definedName name="IQ_MAN_INVENTORIES_YOY_FC">"c8233"</definedName>
    <definedName name="IQ_MAN_IS_RATIO">"c6912"</definedName>
    <definedName name="IQ_MAN_IS_RATIO_APR">"c7572"</definedName>
    <definedName name="IQ_MAN_IS_RATIO_APR_FC">"c8452"</definedName>
    <definedName name="IQ_MAN_IS_RATIO_FC">"c7792"</definedName>
    <definedName name="IQ_MAN_IS_RATIO_POP">"c7132"</definedName>
    <definedName name="IQ_MAN_IS_RATIO_POP_FC">"c8012"</definedName>
    <definedName name="IQ_MAN_IS_RATIO_YOY">"c7352"</definedName>
    <definedName name="IQ_MAN_IS_RATIO_YOY_FC">"c8232"</definedName>
    <definedName name="IQ_MAN_ORDERS">"c6914"</definedName>
    <definedName name="IQ_MAN_ORDERS_APR">"c7574"</definedName>
    <definedName name="IQ_MAN_ORDERS_APR_FC">"c8454"</definedName>
    <definedName name="IQ_MAN_ORDERS_FC">"c7794"</definedName>
    <definedName name="IQ_MAN_ORDERS_POP">"c7134"</definedName>
    <definedName name="IQ_MAN_ORDERS_POP_FC">"c8014"</definedName>
    <definedName name="IQ_MAN_ORDERS_YOY">"c7354"</definedName>
    <definedName name="IQ_MAN_ORDERS_YOY_FC">"c8234"</definedName>
    <definedName name="IQ_MAN_OUTPUT_HR">"c6915"</definedName>
    <definedName name="IQ_MAN_OUTPUT_HR_APR">"c7575"</definedName>
    <definedName name="IQ_MAN_OUTPUT_HR_APR_FC">"c8455"</definedName>
    <definedName name="IQ_MAN_OUTPUT_HR_FC">"c7795"</definedName>
    <definedName name="IQ_MAN_OUTPUT_HR_POP">"c7135"</definedName>
    <definedName name="IQ_MAN_OUTPUT_HR_POP_FC">"c8015"</definedName>
    <definedName name="IQ_MAN_OUTPUT_HR_YOY">"c7355"</definedName>
    <definedName name="IQ_MAN_OUTPUT_HR_YOY_FC">"c8235"</definedName>
    <definedName name="IQ_MAN_PAYROLLS">"c6916"</definedName>
    <definedName name="IQ_MAN_PAYROLLS_APR">"c7576"</definedName>
    <definedName name="IQ_MAN_PAYROLLS_APR_FC">"c8456"</definedName>
    <definedName name="IQ_MAN_PAYROLLS_FC">"c7796"</definedName>
    <definedName name="IQ_MAN_PAYROLLS_POP">"c7136"</definedName>
    <definedName name="IQ_MAN_PAYROLLS_POP_FC">"c8016"</definedName>
    <definedName name="IQ_MAN_PAYROLLS_YOY">"c7356"</definedName>
    <definedName name="IQ_MAN_PAYROLLS_YOY_FC">"c8236"</definedName>
    <definedName name="IQ_MAN_SHIPMENTS">"c6917"</definedName>
    <definedName name="IQ_MAN_SHIPMENTS_APR">"c7577"</definedName>
    <definedName name="IQ_MAN_SHIPMENTS_APR_FC">"c8457"</definedName>
    <definedName name="IQ_MAN_SHIPMENTS_FC">"c7797"</definedName>
    <definedName name="IQ_MAN_SHIPMENTS_POP">"c7137"</definedName>
    <definedName name="IQ_MAN_SHIPMENTS_POP_FC">"c8017"</definedName>
    <definedName name="IQ_MAN_SHIPMENTS_YOY">"c7357"</definedName>
    <definedName name="IQ_MAN_SHIPMENTS_YOY_FC">"c8237"</definedName>
    <definedName name="IQ_MAN_TOTAL_HR">"c6918"</definedName>
    <definedName name="IQ_MAN_TOTAL_HR_APR">"c7578"</definedName>
    <definedName name="IQ_MAN_TOTAL_HR_APR_FC">"c8458"</definedName>
    <definedName name="IQ_MAN_TOTAL_HR_FC">"c7798"</definedName>
    <definedName name="IQ_MAN_TOTAL_HR_POP">"c7138"</definedName>
    <definedName name="IQ_MAN_TOTAL_HR_POP_FC">"c8018"</definedName>
    <definedName name="IQ_MAN_TOTAL_HR_YOY">"c7358"</definedName>
    <definedName name="IQ_MAN_TOTAL_HR_YOY_FC">"c8238"</definedName>
    <definedName name="IQ_MAN_TRADE_INVENTORIES">"c6910"</definedName>
    <definedName name="IQ_MAN_TRADE_INVENTORIES_APR">"c7570"</definedName>
    <definedName name="IQ_MAN_TRADE_INVENTORIES_APR_FC">"c8450"</definedName>
    <definedName name="IQ_MAN_TRADE_INVENTORIES_FC">"c7790"</definedName>
    <definedName name="IQ_MAN_TRADE_INVENTORIES_POP">"c7130"</definedName>
    <definedName name="IQ_MAN_TRADE_INVENTORIES_POP_FC">"c8010"</definedName>
    <definedName name="IQ_MAN_TRADE_INVENTORIES_YOY">"c7350"</definedName>
    <definedName name="IQ_MAN_TRADE_INVENTORIES_YOY_FC">"c8230"</definedName>
    <definedName name="IQ_MAN_TRADE_IS_RATIO">"c6909"</definedName>
    <definedName name="IQ_MAN_TRADE_IS_RATIO_FC">"c7789"</definedName>
    <definedName name="IQ_MAN_TRADE_IS_RATIO_POP">"c7129"</definedName>
    <definedName name="IQ_MAN_TRADE_IS_RATIO_POP_FC">"c8009"</definedName>
    <definedName name="IQ_MAN_TRADE_IS_RATIO_YOY">"c7349"</definedName>
    <definedName name="IQ_MAN_TRADE_IS_RATIO_YOY_FC">"c8229"</definedName>
    <definedName name="IQ_MAN_TRADE_SALES">"c6911"</definedName>
    <definedName name="IQ_MAN_TRADE_SALES_APR">"c7571"</definedName>
    <definedName name="IQ_MAN_TRADE_SALES_APR_FC">"c8451"</definedName>
    <definedName name="IQ_MAN_TRADE_SALES_FC">"c7791"</definedName>
    <definedName name="IQ_MAN_TRADE_SALES_POP">"c7131"</definedName>
    <definedName name="IQ_MAN_TRADE_SALES_POP_FC">"c8011"</definedName>
    <definedName name="IQ_MAN_TRADE_SALES_YOY">"c7351"</definedName>
    <definedName name="IQ_MAN_TRADE_SALES_YOY_FC">"c8231"</definedName>
    <definedName name="IQ_MAN_WAGES">"c6919"</definedName>
    <definedName name="IQ_MAN_WAGES_APR">"c7579"</definedName>
    <definedName name="IQ_MAN_WAGES_APR_FC">"c8459"</definedName>
    <definedName name="IQ_MAN_WAGES_FC">"c7799"</definedName>
    <definedName name="IQ_MAN_WAGES_POP">"c7139"</definedName>
    <definedName name="IQ_MAN_WAGES_POP_FC">"c8019"</definedName>
    <definedName name="IQ_MAN_WAGES_YOY">"c7359"</definedName>
    <definedName name="IQ_MAN_WAGES_YOY_FC">"c8239"</definedName>
    <definedName name="IQ_MANAGED_PROP">"c8763"</definedName>
    <definedName name="IQ_MANAGED_SQ_FT">"c8779"</definedName>
    <definedName name="IQ_MANAGED_UNITS">"c8771"</definedName>
    <definedName name="IQ_MARGIN_ANNUAL_PREMIUM_EQUIVALENT_NEW_BUSINESS">"c9970"</definedName>
    <definedName name="IQ_MARGIN_PV_PREMIUMS_NEW_BUSINESS">"c9971"</definedName>
    <definedName name="IQ_MARKET_CAP_LFCF" hidden="1">"c2209"</definedName>
    <definedName name="IQ_MARKETCAP" hidden="1">"c712"</definedName>
    <definedName name="IQ_MARKETING" hidden="1">"c2239"</definedName>
    <definedName name="IQ_MARKTCAP" hidden="1">"c258"</definedName>
    <definedName name="IQ_MATURITY_DATE" hidden="1">"c2146"</definedName>
    <definedName name="IQ_MATURITY_ONE_YEAR_LESS_FDIC" hidden="1">"c6425"</definedName>
    <definedName name="IQ_MBS_QUARTERLY_AVG_FFIEC" hidden="1">"c15471"</definedName>
    <definedName name="IQ_MC_ASO_COVERED_LIVES">"c9918"</definedName>
    <definedName name="IQ_MC_ASO_MEMBERSHIP">"c9921"</definedName>
    <definedName name="IQ_MC_CLAIMS_RESERVES">"c9941"</definedName>
    <definedName name="IQ_MC_COMBINED_RATIO">"c9933"</definedName>
    <definedName name="IQ_MC_DAYS_CLAIMS_PAYABLE">"c9937"</definedName>
    <definedName name="IQ_MC_DAYS_CLAIMS_PAYABLE_EXCL_CAPITATION">"c9938"</definedName>
    <definedName name="IQ_MC_GA_MARGIN" hidden="1">"c9930"</definedName>
    <definedName name="IQ_MC_GA_OPERATING_REV" hidden="1">"c9929"</definedName>
    <definedName name="IQ_MC_MEDICAL_COSTS_PMPM">"c9925"</definedName>
    <definedName name="IQ_MC_MEDICAL_EXPENSE_RATIO" hidden="1">"c9927"</definedName>
    <definedName name="IQ_MC_PARENT_CASH">"c9942"</definedName>
    <definedName name="IQ_MC_PREMIUMS_PMPM">"c9924"</definedName>
    <definedName name="IQ_MC_RATIO" hidden="1">"c2783"</definedName>
    <definedName name="IQ_MC_RECEIPT_CYCLE_TIME_DAYS">"c9939"</definedName>
    <definedName name="IQ_MC_RECEIPT_CYCLE_TIME_MONTHS">"c9940"</definedName>
    <definedName name="IQ_MC_RISK_COVERED_LIVES">"c9917"</definedName>
    <definedName name="IQ_MC_RISK_MEMBERSHIP">"c9920"</definedName>
    <definedName name="IQ_MC_SELLILNG_COSTS_RATIO">"c9928"</definedName>
    <definedName name="IQ_MC_SGA_MARGIN" hidden="1">"c9932"</definedName>
    <definedName name="IQ_MC_SGA_OPERATING_REV" hidden="1">"c9931"</definedName>
    <definedName name="IQ_MC_SGA_PMPM">"c9926"</definedName>
    <definedName name="IQ_MC_STATUTORY_SURPLUS" hidden="1">"c2772"</definedName>
    <definedName name="IQ_MC_TOTAL_COVERED_LIVES">"c9919"</definedName>
    <definedName name="IQ_MC_TOTAL_MEMBERSHIP">"c9922"</definedName>
    <definedName name="IQ_MC_TOTAL_MEMBERSHIP_CAPITATION">"c9923"</definedName>
    <definedName name="IQ_MC_UNPROCESSED_CLAIMS_INVENTORY_DAYS">"c9936"</definedName>
    <definedName name="IQ_MC_UNPROCESSED_CLAIMS_INVENTORY_NUMBER">"c9934"</definedName>
    <definedName name="IQ_MC_UNPROCESSED_CLAIMS_INVENTORY_VALUE">"c9935"</definedName>
    <definedName name="IQ_MEASURED_ATTRIB_ORE_RESOURCES_ALUM">"c9237"</definedName>
    <definedName name="IQ_MEASURED_ATTRIB_ORE_RESOURCES_COP">"c9181"</definedName>
    <definedName name="IQ_MEASURED_ATTRIB_ORE_RESOURCES_DIAM">"c9661"</definedName>
    <definedName name="IQ_MEASURED_ATTRIB_ORE_RESOURCES_GOLD">"c9022"</definedName>
    <definedName name="IQ_MEASURED_ATTRIB_ORE_RESOURCES_IRON">"c9396"</definedName>
    <definedName name="IQ_MEASURED_ATTRIB_ORE_RESOURCES_LEAD">"c9449"</definedName>
    <definedName name="IQ_MEASURED_ATTRIB_ORE_RESOURCES_MANG">"c9502"</definedName>
    <definedName name="IQ_MEASURED_ATTRIB_ORE_RESOURCES_MOLYB">"c9714"</definedName>
    <definedName name="IQ_MEASURED_ATTRIB_ORE_RESOURCES_NICK">"c9290"</definedName>
    <definedName name="IQ_MEASURED_ATTRIB_ORE_RESOURCES_PLAT">"c9128"</definedName>
    <definedName name="IQ_MEASURED_ATTRIB_ORE_RESOURCES_SILVER">"c9075"</definedName>
    <definedName name="IQ_MEASURED_ATTRIB_ORE_RESOURCES_TITAN">"c9555"</definedName>
    <definedName name="IQ_MEASURED_ATTRIB_ORE_RESOURCES_URAN">"c9608"</definedName>
    <definedName name="IQ_MEASURED_ATTRIB_ORE_RESOURCES_ZINC">"c9343"</definedName>
    <definedName name="IQ_MEASURED_INDICATED_ATTRIB_ORE_RESOURCES_ALUM">"c9239"</definedName>
    <definedName name="IQ_MEASURED_INDICATED_ATTRIB_ORE_RESOURCES_COP">"c9183"</definedName>
    <definedName name="IQ_MEASURED_INDICATED_ATTRIB_ORE_RESOURCES_DIAM">"c9663"</definedName>
    <definedName name="IQ_MEASURED_INDICATED_ATTRIB_ORE_RESOURCES_GOLD">"c9024"</definedName>
    <definedName name="IQ_MEASURED_INDICATED_ATTRIB_ORE_RESOURCES_IRON">"c9398"</definedName>
    <definedName name="IQ_MEASURED_INDICATED_ATTRIB_ORE_RESOURCES_LEAD">"c9451"</definedName>
    <definedName name="IQ_MEASURED_INDICATED_ATTRIB_ORE_RESOURCES_MANG">"c9504"</definedName>
    <definedName name="IQ_MEASURED_INDICATED_ATTRIB_ORE_RESOURCES_MOLYB">"c9716"</definedName>
    <definedName name="IQ_MEASURED_INDICATED_ATTRIB_ORE_RESOURCES_NICK">"c9292"</definedName>
    <definedName name="IQ_MEASURED_INDICATED_ATTRIB_ORE_RESOURCES_PLAT">"c9130"</definedName>
    <definedName name="IQ_MEASURED_INDICATED_ATTRIB_ORE_RESOURCES_SILVER">"c9077"</definedName>
    <definedName name="IQ_MEASURED_INDICATED_ATTRIB_ORE_RESOURCES_TITAN">"c9557"</definedName>
    <definedName name="IQ_MEASURED_INDICATED_ATTRIB_ORE_RESOURCES_URAN">"c9610"</definedName>
    <definedName name="IQ_MEASURED_INDICATED_ATTRIB_ORE_RESOURCES_ZINC">"c9345"</definedName>
    <definedName name="IQ_MEASURED_INDICATED_ORE_RESOURCES_ALUM">"c9226"</definedName>
    <definedName name="IQ_MEASURED_INDICATED_ORE_RESOURCES_COP">"c9170"</definedName>
    <definedName name="IQ_MEASURED_INDICATED_ORE_RESOURCES_DIAM">"c9650"</definedName>
    <definedName name="IQ_MEASURED_INDICATED_ORE_RESOURCES_GOLD">"c9011"</definedName>
    <definedName name="IQ_MEASURED_INDICATED_ORE_RESOURCES_IRON">"c9385"</definedName>
    <definedName name="IQ_MEASURED_INDICATED_ORE_RESOURCES_LEAD">"c9438"</definedName>
    <definedName name="IQ_MEASURED_INDICATED_ORE_RESOURCES_MANG">"c9491"</definedName>
    <definedName name="IQ_MEASURED_INDICATED_ORE_RESOURCES_MOLYB">"c9703"</definedName>
    <definedName name="IQ_MEASURED_INDICATED_ORE_RESOURCES_NICK">"c9279"</definedName>
    <definedName name="IQ_MEASURED_INDICATED_ORE_RESOURCES_PLAT">"c9117"</definedName>
    <definedName name="IQ_MEASURED_INDICATED_ORE_RESOURCES_SILVER">"c9064"</definedName>
    <definedName name="IQ_MEASURED_INDICATED_ORE_RESOURCES_TITAN">"c9544"</definedName>
    <definedName name="IQ_MEASURED_INDICATED_ORE_RESOURCES_URAN">"c9597"</definedName>
    <definedName name="IQ_MEASURED_INDICATED_ORE_RESOURCES_ZINC">"c9332"</definedName>
    <definedName name="IQ_MEASURED_INDICATED_RECOV_RESOURCES_ALUM">"c9234"</definedName>
    <definedName name="IQ_MEASURED_INDICATED_RECOV_RESOURCES_COAL">"c9813"</definedName>
    <definedName name="IQ_MEASURED_INDICATED_RECOV_RESOURCES_COP">"c9178"</definedName>
    <definedName name="IQ_MEASURED_INDICATED_RECOV_RESOURCES_DIAM">"c9658"</definedName>
    <definedName name="IQ_MEASURED_INDICATED_RECOV_RESOURCES_GOLD">"c9019"</definedName>
    <definedName name="IQ_MEASURED_INDICATED_RECOV_RESOURCES_IRON">"c9393"</definedName>
    <definedName name="IQ_MEASURED_INDICATED_RECOV_RESOURCES_LEAD">"c9446"</definedName>
    <definedName name="IQ_MEASURED_INDICATED_RECOV_RESOURCES_MANG">"c9499"</definedName>
    <definedName name="IQ_MEASURED_INDICATED_RECOV_RESOURCES_MET_COAL">"c9753"</definedName>
    <definedName name="IQ_MEASURED_INDICATED_RECOV_RESOURCES_MOLYB">"c9711"</definedName>
    <definedName name="IQ_MEASURED_INDICATED_RECOV_RESOURCES_NICK">"c9287"</definedName>
    <definedName name="IQ_MEASURED_INDICATED_RECOV_RESOURCES_PLAT">"c9125"</definedName>
    <definedName name="IQ_MEASURED_INDICATED_RECOV_RESOURCES_SILVER">"c9072"</definedName>
    <definedName name="IQ_MEASURED_INDICATED_RECOV_RESOURCES_STEAM">"c9783"</definedName>
    <definedName name="IQ_MEASURED_INDICATED_RECOV_RESOURCES_TITAN">"c9552"</definedName>
    <definedName name="IQ_MEASURED_INDICATED_RECOV_RESOURCES_URAN">"c9605"</definedName>
    <definedName name="IQ_MEASURED_INDICATED_RECOV_RESOURCES_ZINC">"c9340"</definedName>
    <definedName name="IQ_MEASURED_INDICATED_RESOURCES_GRADE_ALUM">"c9227"</definedName>
    <definedName name="IQ_MEASURED_INDICATED_RESOURCES_GRADE_COP">"c9171"</definedName>
    <definedName name="IQ_MEASURED_INDICATED_RESOURCES_GRADE_DIAM">"c9651"</definedName>
    <definedName name="IQ_MEASURED_INDICATED_RESOURCES_GRADE_GOLD">"c9012"</definedName>
    <definedName name="IQ_MEASURED_INDICATED_RESOURCES_GRADE_IRON">"c9386"</definedName>
    <definedName name="IQ_MEASURED_INDICATED_RESOURCES_GRADE_LEAD">"c9439"</definedName>
    <definedName name="IQ_MEASURED_INDICATED_RESOURCES_GRADE_MANG">"c9492"</definedName>
    <definedName name="IQ_MEASURED_INDICATED_RESOURCES_GRADE_MOLYB">"c9704"</definedName>
    <definedName name="IQ_MEASURED_INDICATED_RESOURCES_GRADE_NICK">"c9280"</definedName>
    <definedName name="IQ_MEASURED_INDICATED_RESOURCES_GRADE_PLAT">"c9118"</definedName>
    <definedName name="IQ_MEASURED_INDICATED_RESOURCES_GRADE_SILVER">"c9065"</definedName>
    <definedName name="IQ_MEASURED_INDICATED_RESOURCES_GRADE_TITAN">"c9545"</definedName>
    <definedName name="IQ_MEASURED_INDICATED_RESOURCES_GRADE_URAN">"c9598"</definedName>
    <definedName name="IQ_MEASURED_INDICATED_RESOURCES_GRADE_ZINC">"c9333"</definedName>
    <definedName name="IQ_MEASURED_ORE_RESOURCES_ALUM">"c9222"</definedName>
    <definedName name="IQ_MEASURED_ORE_RESOURCES_COP">"c9166"</definedName>
    <definedName name="IQ_MEASURED_ORE_RESOURCES_DIAM">"c9646"</definedName>
    <definedName name="IQ_MEASURED_ORE_RESOURCES_GOLD">"c9007"</definedName>
    <definedName name="IQ_MEASURED_ORE_RESOURCES_IRON">"c9381"</definedName>
    <definedName name="IQ_MEASURED_ORE_RESOURCES_LEAD">"c9434"</definedName>
    <definedName name="IQ_MEASURED_ORE_RESOURCES_MANG">"c9487"</definedName>
    <definedName name="IQ_MEASURED_ORE_RESOURCES_MOLYB">"c9699"</definedName>
    <definedName name="IQ_MEASURED_ORE_RESOURCES_NICK">"c9275"</definedName>
    <definedName name="IQ_MEASURED_ORE_RESOURCES_PLAT">"c9113"</definedName>
    <definedName name="IQ_MEASURED_ORE_RESOURCES_SILVER">"c9060"</definedName>
    <definedName name="IQ_MEASURED_ORE_RESOURCES_TITAN">"c9540"</definedName>
    <definedName name="IQ_MEASURED_ORE_RESOURCES_URAN">"c9593"</definedName>
    <definedName name="IQ_MEASURED_ORE_RESOURCES_ZINC">"c9328"</definedName>
    <definedName name="IQ_MEASURED_RECOV_ATTRIB_RESOURCES_ALUM">"c9242"</definedName>
    <definedName name="IQ_MEASURED_RECOV_ATTRIB_RESOURCES_COAL">"c9816"</definedName>
    <definedName name="IQ_MEASURED_RECOV_ATTRIB_RESOURCES_COP">"c9186"</definedName>
    <definedName name="IQ_MEASURED_RECOV_ATTRIB_RESOURCES_DIAM">"c9666"</definedName>
    <definedName name="IQ_MEASURED_RECOV_ATTRIB_RESOURCES_GOLD">"c9027"</definedName>
    <definedName name="IQ_MEASURED_RECOV_ATTRIB_RESOURCES_IRON">"c9401"</definedName>
    <definedName name="IQ_MEASURED_RECOV_ATTRIB_RESOURCES_LEAD">"c9454"</definedName>
    <definedName name="IQ_MEASURED_RECOV_ATTRIB_RESOURCES_MANG">"c9507"</definedName>
    <definedName name="IQ_MEASURED_RECOV_ATTRIB_RESOURCES_MET_COAL">"c9756"</definedName>
    <definedName name="IQ_MEASURED_RECOV_ATTRIB_RESOURCES_MOLYB">"c9719"</definedName>
    <definedName name="IQ_MEASURED_RECOV_ATTRIB_RESOURCES_NICK">"c9295"</definedName>
    <definedName name="IQ_MEASURED_RECOV_ATTRIB_RESOURCES_PLAT">"c9133"</definedName>
    <definedName name="IQ_MEASURED_RECOV_ATTRIB_RESOURCES_SILVER">"c9080"</definedName>
    <definedName name="IQ_MEASURED_RECOV_ATTRIB_RESOURCES_STEAM">"c9786"</definedName>
    <definedName name="IQ_MEASURED_RECOV_ATTRIB_RESOURCES_TITAN">"c9560"</definedName>
    <definedName name="IQ_MEASURED_RECOV_ATTRIB_RESOURCES_URAN">"c9613"</definedName>
    <definedName name="IQ_MEASURED_RECOV_ATTRIB_RESOURCES_ZINC">"c9348"</definedName>
    <definedName name="IQ_MEASURED_RECOV_RESOURCES_ALUM">"c9232"</definedName>
    <definedName name="IQ_MEASURED_RECOV_RESOURCES_COAL">"c9811"</definedName>
    <definedName name="IQ_MEASURED_RECOV_RESOURCES_COP">"c9176"</definedName>
    <definedName name="IQ_MEASURED_RECOV_RESOURCES_DIAM">"c9656"</definedName>
    <definedName name="IQ_MEASURED_RECOV_RESOURCES_GOLD">"c9017"</definedName>
    <definedName name="IQ_MEASURED_RECOV_RESOURCES_IRON">"c9391"</definedName>
    <definedName name="IQ_MEASURED_RECOV_RESOURCES_LEAD">"c9444"</definedName>
    <definedName name="IQ_MEASURED_RECOV_RESOURCES_MANG">"c9497"</definedName>
    <definedName name="IQ_MEASURED_RECOV_RESOURCES_MET_COAL">"c9751"</definedName>
    <definedName name="IQ_MEASURED_RECOV_RESOURCES_MOLYB">"c9709"</definedName>
    <definedName name="IQ_MEASURED_RECOV_RESOURCES_NICK">"c9285"</definedName>
    <definedName name="IQ_MEASURED_RECOV_RESOURCES_PLAT">"c9123"</definedName>
    <definedName name="IQ_MEASURED_RECOV_RESOURCES_SILVER">"c9070"</definedName>
    <definedName name="IQ_MEASURED_RECOV_RESOURCES_STEAM">"c9781"</definedName>
    <definedName name="IQ_MEASURED_RECOV_RESOURCES_TITAN">"c9550"</definedName>
    <definedName name="IQ_MEASURED_RECOV_RESOURCES_URAN">"c9603"</definedName>
    <definedName name="IQ_MEASURED_RECOV_RESOURCES_ZINC">"c9338"</definedName>
    <definedName name="IQ_MEASURED_RESOURCES_CALORIFIC_VALUE_COAL">"c9806"</definedName>
    <definedName name="IQ_MEASURED_RESOURCES_CALORIFIC_VALUE_MET_COAL">"c9746"</definedName>
    <definedName name="IQ_MEASURED_RESOURCES_CALORIFIC_VALUE_STEAM">"c9776"</definedName>
    <definedName name="IQ_MEASURED_RESOURCES_GRADE_ALUM">"c9223"</definedName>
    <definedName name="IQ_MEASURED_RESOURCES_GRADE_COP">"c9167"</definedName>
    <definedName name="IQ_MEASURED_RESOURCES_GRADE_DIAM">"c9647"</definedName>
    <definedName name="IQ_MEASURED_RESOURCES_GRADE_GOLD">"c9008"</definedName>
    <definedName name="IQ_MEASURED_RESOURCES_GRADE_IRON">"c9382"</definedName>
    <definedName name="IQ_MEASURED_RESOURCES_GRADE_LEAD">"c9435"</definedName>
    <definedName name="IQ_MEASURED_RESOURCES_GRADE_MANG">"c9488"</definedName>
    <definedName name="IQ_MEASURED_RESOURCES_GRADE_MOLYB">"c9700"</definedName>
    <definedName name="IQ_MEASURED_RESOURCES_GRADE_NICK">"c9276"</definedName>
    <definedName name="IQ_MEASURED_RESOURCES_GRADE_PLAT">"c9114"</definedName>
    <definedName name="IQ_MEASURED_RESOURCES_GRADE_SILVER">"c9061"</definedName>
    <definedName name="IQ_MEASURED_RESOURCES_GRADE_TITAN">"c9541"</definedName>
    <definedName name="IQ_MEASURED_RESOURCES_GRADE_URAN">"c9594"</definedName>
    <definedName name="IQ_MEASURED_RESOURCES_GRADE_ZINC">"c9329"</definedName>
    <definedName name="IQ_MEDIAN_NEW_HOME_SALES_APR_FC_UNUSED">"c8460"</definedName>
    <definedName name="IQ_MEDIAN_NEW_HOME_SALES_APR_FC_UNUSED_UNUSED_UNUSED" hidden="1">"c8460"</definedName>
    <definedName name="IQ_MEDIAN_NEW_HOME_SALES_APR_UNUSED">"c7580"</definedName>
    <definedName name="IQ_MEDIAN_NEW_HOME_SALES_APR_UNUSED_UNUSED_UNUSED" hidden="1">"c7580"</definedName>
    <definedName name="IQ_MEDIAN_NEW_HOME_SALES_FC_UNUSED">"c7800"</definedName>
    <definedName name="IQ_MEDIAN_NEW_HOME_SALES_FC_UNUSED_UNUSED_UNUSED" hidden="1">"c7800"</definedName>
    <definedName name="IQ_MEDIAN_NEW_HOME_SALES_POP_FC_UNUSED">"c8020"</definedName>
    <definedName name="IQ_MEDIAN_NEW_HOME_SALES_POP_FC_UNUSED_UNUSED_UNUSED" hidden="1">"c8020"</definedName>
    <definedName name="IQ_MEDIAN_NEW_HOME_SALES_POP_UNUSED">"c7140"</definedName>
    <definedName name="IQ_MEDIAN_NEW_HOME_SALES_POP_UNUSED_UNUSED_UNUSED" hidden="1">"c7140"</definedName>
    <definedName name="IQ_MEDIAN_NEW_HOME_SALES_UNUSED">"c6920"</definedName>
    <definedName name="IQ_MEDIAN_NEW_HOME_SALES_UNUSED_UNUSED_UNUSED" hidden="1">"c6920"</definedName>
    <definedName name="IQ_MEDIAN_NEW_HOME_SALES_YOY_FC_UNUSED">"c8240"</definedName>
    <definedName name="IQ_MEDIAN_NEW_HOME_SALES_YOY_FC_UNUSED_UNUSED_UNUSED" hidden="1">"c8240"</definedName>
    <definedName name="IQ_MEDIAN_NEW_HOME_SALES_YOY_UNUSED">"c7360"</definedName>
    <definedName name="IQ_MEDIAN_NEW_HOME_SALES_YOY_UNUSED_UNUSED_UNUSED" hidden="1">"c7360"</definedName>
    <definedName name="IQ_MEDIAN_TARGET_PRICE" hidden="1">"c1650"</definedName>
    <definedName name="IQ_MEDIAN_TARGET_PRICE_CIQ">"c4658"</definedName>
    <definedName name="IQ_MEDIAN_TARGET_PRICE_REUT" hidden="1">"c5316"</definedName>
    <definedName name="IQ_MEDIAN_TARGET_PRICE_THOM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>"c9244"</definedName>
    <definedName name="IQ_MI_RECOV_ATTRIB_RESOURCES_COAL">"c9818"</definedName>
    <definedName name="IQ_MI_RECOV_ATTRIB_RESOURCES_COP">"c9188"</definedName>
    <definedName name="IQ_MI_RECOV_ATTRIB_RESOURCES_DIAM">"c9668"</definedName>
    <definedName name="IQ_MI_RECOV_ATTRIB_RESOURCES_GOLD">"c9029"</definedName>
    <definedName name="IQ_MI_RECOV_ATTRIB_RESOURCES_IRON">"c9403"</definedName>
    <definedName name="IQ_MI_RECOV_ATTRIB_RESOURCES_LEAD">"c9456"</definedName>
    <definedName name="IQ_MI_RECOV_ATTRIB_RESOURCES_MANG">"c9509"</definedName>
    <definedName name="IQ_MI_RECOV_ATTRIB_RESOURCES_MET_COAL">"c9758"</definedName>
    <definedName name="IQ_MI_RECOV_ATTRIB_RESOURCES_MOLYB">"c9721"</definedName>
    <definedName name="IQ_MI_RECOV_ATTRIB_RESOURCES_NICK">"c9297"</definedName>
    <definedName name="IQ_MI_RECOV_ATTRIB_RESOURCES_PLAT">"c9135"</definedName>
    <definedName name="IQ_MI_RECOV_ATTRIB_RESOURCES_SILVER">"c9082"</definedName>
    <definedName name="IQ_MI_RECOV_ATTRIB_RESOURCES_STEAM">"c9788"</definedName>
    <definedName name="IQ_MI_RECOV_ATTRIB_RESOURCES_TITAN">"c9562"</definedName>
    <definedName name="IQ_MI_RECOV_ATTRIB_RESOURCES_URAN">"c9615"</definedName>
    <definedName name="IQ_MI_RECOV_ATTRIB_RESOURCES_ZINC">"c9350"</definedName>
    <definedName name="IQ_MI_RESOURCES_CALORIFIC_VALUE_COAL">"c9808"</definedName>
    <definedName name="IQ_MI_RESOURCES_CALORIFIC_VALUE_MET_COAL">"c9748"</definedName>
    <definedName name="IQ_MI_RESOURCES_CALORIFIC_VALUE_STEAM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>"c4041"</definedName>
    <definedName name="IQ_MKTCAP_TOTAL_REV_FWD_REUT" hidden="1">"c4048"</definedName>
    <definedName name="IQ_MKTCAP_TOTAL_REV_FWD_THOM">"c4055"</definedName>
    <definedName name="IQ_MM_ACCOUNT" hidden="1">"c743"</definedName>
    <definedName name="IQ_MM_ACCRETION_EXPENSE">"c9845"</definedName>
    <definedName name="IQ_MM_ARO_BEG">"c9842"</definedName>
    <definedName name="IQ_MM_ARO_TOTAL">"c9850"</definedName>
    <definedName name="IQ_MM_CURRENT_PORT_ARO">"c9851"</definedName>
    <definedName name="IQ_MM_DEVELOPED_ACREAGE">"c9832"</definedName>
    <definedName name="IQ_MM_DEVELOPED_SQ_KMS">"c9831"</definedName>
    <definedName name="IQ_MM_DEVELOPED_SQ_MILES">"c9833"</definedName>
    <definedName name="IQ_MM_EXPLORATION_EXPENDITURE_TOT">"c9840"</definedName>
    <definedName name="IQ_MM_FX_ADJUSTMENT">"c9847"</definedName>
    <definedName name="IQ_MM_LIABILITIES_INCURRED_ACQUIRED">"c9843"</definedName>
    <definedName name="IQ_MM_LIABILITIES_REL_SPIN_OFFS">"c9848"</definedName>
    <definedName name="IQ_MM_LIABILITIES_SETTLED_DISPOSED">"c9844"</definedName>
    <definedName name="IQ_MM_NON_CURRENT_PORT_ARO">"c9852"</definedName>
    <definedName name="IQ_MM_NUMBER_MINES">"c9839"</definedName>
    <definedName name="IQ_MM_OTHER_ADJUSTMENTS_ARO">"c9849"</definedName>
    <definedName name="IQ_MM_REMAINING_MINE_LIFE">"c9838"</definedName>
    <definedName name="IQ_MM_RESOURCES_INCL_EXCL_RESERVES">"c9841"</definedName>
    <definedName name="IQ_MM_REVISIONS_ESTIMATE">"c9846"</definedName>
    <definedName name="IQ_MM_STRIPPING_RATIO">"c9837"</definedName>
    <definedName name="IQ_MM_UNDEVELOPED_ACREAGE">"c9835"</definedName>
    <definedName name="IQ_MM_UNDEVELOPED_SQ_KMS">"c9834"</definedName>
    <definedName name="IQ_MM_UNDEVELOPED_SQ_MILES">"c9836"</definedName>
    <definedName name="IQ_MMDA_NON_TRANS_ACCTS_FFIEC" hidden="1">"c15330"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_DOM_FFIEC" hidden="1">"c15270"</definedName>
    <definedName name="IQ_MULTIFAMILY_RESIDENTIAL_LOANS_FDIC" hidden="1">"c6311"</definedName>
    <definedName name="IQ_NAMES_revision" hidden="1">40504.5385185185</definedName>
    <definedName name="IQ_NAMES_REVISION_DATE_" localSheetId="9" hidden="1">"02/20/2017 09:10:20"</definedName>
    <definedName name="IQ_NAMES_REVISION_DATE_" hidden="1">"09/29/2014 07:33:24"</definedName>
    <definedName name="IQ_NAMES_REVISION_DATE__1" hidden="1">41876.6452083333</definedName>
    <definedName name="IQ_NAMES_REVISION_DATE__1_1" hidden="1">40979.664525463</definedName>
    <definedName name="IQ_NAMES_REVISION_DATE__1_1_1" hidden="1">40979.664525463</definedName>
    <definedName name="IQ_NAMES_REVISION_DATE__2" hidden="1">40979.664525463</definedName>
    <definedName name="IQ_NAMES_REVISION_DATE_1">42143.4286574074</definedName>
    <definedName name="IQ_NAMES_REVISION_DATE_2" hidden="1">40721.916875</definedName>
    <definedName name="IQ_NAMES_REVISION_DATE_3" hidden="1">40721.916875</definedName>
    <definedName name="IQ_NAMES_REVISION_DATE_CIMA" hidden="1">40951.6229050926</definedName>
    <definedName name="IQ_NAPM_BUS_CONDITIONS">"c6921"</definedName>
    <definedName name="IQ_NAPM_BUS_CONDITIONS_APR">"c7581"</definedName>
    <definedName name="IQ_NAPM_BUS_CONDITIONS_APR_FC">"c8461"</definedName>
    <definedName name="IQ_NAPM_BUS_CONDITIONS_FC">"c7801"</definedName>
    <definedName name="IQ_NAPM_BUS_CONDITIONS_POP">"c7141"</definedName>
    <definedName name="IQ_NAPM_BUS_CONDITIONS_POP_FC">"c8021"</definedName>
    <definedName name="IQ_NAPM_BUS_CONDITIONS_YOY">"c7361"</definedName>
    <definedName name="IQ_NAPM_BUS_CONDITIONS_YOY_FC">"c8241"</definedName>
    <definedName name="IQ_NAV_ACT_OR_EST" hidden="1">"c2225"</definedName>
    <definedName name="IQ_NAV_ACT_OR_EST_THOM">"c5607"</definedName>
    <definedName name="IQ_NAV_DET_EST_CURRENCY_THOM">"c12490"</definedName>
    <definedName name="IQ_NAV_DET_EST_DATE_THOM">"c12241"</definedName>
    <definedName name="IQ_NAV_DET_EST_INCL_THOM">"c12373"</definedName>
    <definedName name="IQ_NAV_DET_EST_ORIGIN_THOM">"c12707"</definedName>
    <definedName name="IQ_NAV_DET_EST_THOM">"c12091"</definedName>
    <definedName name="IQ_NAV_EST" hidden="1">"c1751"</definedName>
    <definedName name="IQ_NAV_EST_THOM">"c5601"</definedName>
    <definedName name="IQ_NAV_HIGH_EST" hidden="1">"c1753"</definedName>
    <definedName name="IQ_NAV_HIGH_EST_THOM">"c5604"</definedName>
    <definedName name="IQ_NAV_LOW_EST" hidden="1">"c1754"</definedName>
    <definedName name="IQ_NAV_LOW_EST_THOM">"c5605"</definedName>
    <definedName name="IQ_NAV_MEDIAN_EST" hidden="1">"c1752"</definedName>
    <definedName name="IQ_NAV_MEDIAN_EST_THOM">"c5602"</definedName>
    <definedName name="IQ_NAV_NUM_EST" hidden="1">"c1755"</definedName>
    <definedName name="IQ_NAV_NUM_EST_THOM">"c5606"</definedName>
    <definedName name="IQ_NAV_REV_DATE_TIME_REUT" hidden="1">"c28562"</definedName>
    <definedName name="IQ_NAV_REVISIONS_REUT" hidden="1">"c28523"</definedName>
    <definedName name="IQ_NAV_SHARE_ACT_OR_EST">"c2225"</definedName>
    <definedName name="IQ_NAV_SHARE_ACT_OR_EST_REUT" hidden="1">"c5623"</definedName>
    <definedName name="IQ_NAV_SHARE_DET_EST_ORIGIN">"c12585"</definedName>
    <definedName name="IQ_NAV_SHARE_DET_EST_ORIGIN_THOM">"c12611"</definedName>
    <definedName name="IQ_NAV_SHARE_EST">"c5609"</definedName>
    <definedName name="IQ_NAV_SHARE_EST_REUT" hidden="1">"c5617"</definedName>
    <definedName name="IQ_NAV_SHARE_HIGH_EST">"c5612"</definedName>
    <definedName name="IQ_NAV_SHARE_HIGH_EST_REUT" hidden="1">"c5620"</definedName>
    <definedName name="IQ_NAV_SHARE_LOW_EST">"c5613"</definedName>
    <definedName name="IQ_NAV_SHARE_LOW_EST_REUT" hidden="1">"c5621"</definedName>
    <definedName name="IQ_NAV_SHARE_MEDIAN_EST">"c5610"</definedName>
    <definedName name="IQ_NAV_SHARE_MEDIAN_EST_REUT" hidden="1">"c5618"</definedName>
    <definedName name="IQ_NAV_SHARE_NUM_EST">"c5614"</definedName>
    <definedName name="IQ_NAV_SHARE_NUM_EST_REUT" hidden="1">"c5622"</definedName>
    <definedName name="IQ_NAV_SHARE_STDDEV_EST">"c5611"</definedName>
    <definedName name="IQ_NAV_SHARE_STDDEV_EST_REUT" hidden="1">"c5619"</definedName>
    <definedName name="IQ_NAV_STDDEV_EST" hidden="1">"c1756"</definedName>
    <definedName name="IQ_NAV_STDDEV_EST_THOM">"c5603"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>"c3583"</definedName>
    <definedName name="IQ_NET_DEBT_ACT_OR_EST_REUT" hidden="1">"c5473"</definedName>
    <definedName name="IQ_NET_DEBT_ACT_OR_EST_THOM">"c5309"</definedName>
    <definedName name="IQ_NET_DEBT_DET_EST">"c12061"</definedName>
    <definedName name="IQ_NET_DEBT_DET_EST_CURRENCY">"c12468"</definedName>
    <definedName name="IQ_NET_DEBT_DET_EST_CURRENCY_THOM">"c12491"</definedName>
    <definedName name="IQ_NET_DEBT_DET_EST_DATE">"c12214"</definedName>
    <definedName name="IQ_NET_DEBT_DET_EST_DATE_THOM">"c12242"</definedName>
    <definedName name="IQ_NET_DEBT_DET_EST_INCL">"c12351"</definedName>
    <definedName name="IQ_NET_DEBT_DET_EST_INCL_THOM">"c12374"</definedName>
    <definedName name="IQ_NET_DEBT_DET_EST_ORIGIN">"c12586"</definedName>
    <definedName name="IQ_NET_DEBT_DET_EST_ORIGIN_THOM">"c12612"</definedName>
    <definedName name="IQ_NET_DEBT_DET_EST_THOM">"c12092"</definedName>
    <definedName name="IQ_NET_DEBT_EBITDA" hidden="1">"c750"</definedName>
    <definedName name="IQ_NET_DEBT_EBITDA_CAPEX" hidden="1">"c2949"</definedName>
    <definedName name="IQ_NET_DEBT_EST">"c3517"</definedName>
    <definedName name="IQ_NET_DEBT_EST_REUT" hidden="1">"c3976"</definedName>
    <definedName name="IQ_NET_DEBT_EST_THOM">"c4027"</definedName>
    <definedName name="IQ_NET_DEBT_GUIDANCE">"c4467"</definedName>
    <definedName name="IQ_NET_DEBT_HIGH_EST">"c3518"</definedName>
    <definedName name="IQ_NET_DEBT_HIGH_EST_REUT" hidden="1">"c3978"</definedName>
    <definedName name="IQ_NET_DEBT_HIGH_EST_THOM">"c4029"</definedName>
    <definedName name="IQ_NET_DEBT_HIGH_GUIDANCE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>"c6238"</definedName>
    <definedName name="IQ_NET_DEBT_ISSUED_REIT" hidden="1">"c756"</definedName>
    <definedName name="IQ_NET_DEBT_ISSUED_UTI" hidden="1">"c757"</definedName>
    <definedName name="IQ_NET_DEBT_LOW_EST">"c3519"</definedName>
    <definedName name="IQ_NET_DEBT_LOW_EST_REUT" hidden="1">"c3979"</definedName>
    <definedName name="IQ_NET_DEBT_LOW_EST_THOM">"c4030"</definedName>
    <definedName name="IQ_NET_DEBT_LOW_GUIDANCE">"c4221"</definedName>
    <definedName name="IQ_NET_DEBT_MEDIAN_EST">"c3520"</definedName>
    <definedName name="IQ_NET_DEBT_MEDIAN_EST_REUT" hidden="1">"c3977"</definedName>
    <definedName name="IQ_NET_DEBT_MEDIAN_EST_THOM">"c4028"</definedName>
    <definedName name="IQ_NET_DEBT_NUM_EST">"c3515"</definedName>
    <definedName name="IQ_NET_DEBT_NUM_EST_REUT" hidden="1">"c3980"</definedName>
    <definedName name="IQ_NET_DEBT_NUM_EST_THOM">"c4031"</definedName>
    <definedName name="IQ_NET_DEBT_STDDEV_EST">"c3516"</definedName>
    <definedName name="IQ_NET_DEBT_STDDEV_EST_REUT" hidden="1">"c3981"</definedName>
    <definedName name="IQ_NET_DEBT_STDDEV_EST_THOM">"c4032"</definedName>
    <definedName name="IQ_NET_EARNED" hidden="1">"c2734"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localSheetId="9" hidden="1">"c781"</definedName>
    <definedName name="IQ_NET_INC" hidden="1">"c1394"</definedName>
    <definedName name="IQ_NET_INC_1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localSheetId="9" hidden="1">"c344"</definedName>
    <definedName name="IQ_NET_INC_BEFORE" hidden="1">"c1368"</definedName>
    <definedName name="IQ_NET_INC_BEFORE_1" hidden="1">"c1368"</definedName>
    <definedName name="IQ_NET_INC_CF" localSheetId="9" hidden="1">"c793"</definedName>
    <definedName name="IQ_NET_INC_CF" hidden="1">"c1397"</definedName>
    <definedName name="IQ_NET_INC_CF_1" hidden="1">"c1397"</definedName>
    <definedName name="IQ_NET_INC_GROWTH_1" hidden="1">"IQ_NET_INC_GROWTH_1"</definedName>
    <definedName name="IQ_NET_INC_GROWTH_2" hidden="1">"IQ_NET_INC_GROWTH_2"</definedName>
    <definedName name="IQ_NET_INC_MARGIN" localSheetId="9" hidden="1">"c794"</definedName>
    <definedName name="IQ_NET_INC_MARGIN" hidden="1">"c1398"</definedName>
    <definedName name="IQ_NET_INC_MARGIN_1" hidden="1">"c1398"</definedName>
    <definedName name="IQ_NET_INCOME_FDIC" hidden="1">"c6587"</definedName>
    <definedName name="IQ_NET_INT_INC_10YR_ANN_CAGR">"c6100"</definedName>
    <definedName name="IQ_NET_INT_INC_10YR_ANN_GROWTH" hidden="1">"c758"</definedName>
    <definedName name="IQ_NET_INT_INC_1YR_ANN_GROWTH" hidden="1">"c759"</definedName>
    <definedName name="IQ_NET_INT_INC_2YR_ANN_CAGR">"c6101"</definedName>
    <definedName name="IQ_NET_INT_INC_2YR_ANN_GROWTH" hidden="1">"c760"</definedName>
    <definedName name="IQ_NET_INT_INC_3YR_ANN_CAGR">"c6102"</definedName>
    <definedName name="IQ_NET_INT_INC_3YR_ANN_GROWTH" hidden="1">"c761"</definedName>
    <definedName name="IQ_NET_INT_INC_5YR_ANN_CAGR">"c6103"</definedName>
    <definedName name="IQ_NET_INT_INC_5YR_ANN_GROWTH" hidden="1">"c762"</definedName>
    <definedName name="IQ_NET_INT_INC_7YR_ANN_CAGR">"c6104"</definedName>
    <definedName name="IQ_NET_INT_INC_7YR_ANN_GROWTH" hidden="1">"c763"</definedName>
    <definedName name="IQ_NET_INT_INC_AFTER_LL_BNK_SUBTOTAL_AP">"c8979"</definedName>
    <definedName name="IQ_NET_INT_INC_BNK" hidden="1">"c764"</definedName>
    <definedName name="IQ_NET_INT_INC_BNK_AP">"c8874"</definedName>
    <definedName name="IQ_NET_INT_INC_BNK_AP_ABS">"c8893"</definedName>
    <definedName name="IQ_NET_INT_INC_BNK_FDIC" hidden="1">"c6570"</definedName>
    <definedName name="IQ_NET_INT_INC_BNK_NAME_AP">"c8912"</definedName>
    <definedName name="IQ_NET_INT_INC_BNK_NAME_AP_ABS">"c8931"</definedName>
    <definedName name="IQ_NET_INT_INC_BNK_SUBTOTAL_AP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>"c6239"</definedName>
    <definedName name="IQ_NET_INTEREST_EXP_REIT" hidden="1">"c770"</definedName>
    <definedName name="IQ_NET_INTEREST_EXP_UTI" hidden="1">"c771"</definedName>
    <definedName name="IQ_NET_INTEREST_INC" localSheetId="9" hidden="1">"c764"</definedName>
    <definedName name="IQ_NET_INTEREST_INC" hidden="1">"c1392"</definedName>
    <definedName name="IQ_NET_INTEREST_INC_1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>"c6105"</definedName>
    <definedName name="IQ_NET_LOANS_10YR_ANN_GROWTH" hidden="1">"c773"</definedName>
    <definedName name="IQ_NET_LOANS_1YR_ANN_GROWTH" hidden="1">"c774"</definedName>
    <definedName name="IQ_NET_LOANS_2YR_ANN_CAGR">"c6106"</definedName>
    <definedName name="IQ_NET_LOANS_2YR_ANN_GROWTH" hidden="1">"c775"</definedName>
    <definedName name="IQ_NET_LOANS_3YR_ANN_CAGR">"c6107"</definedName>
    <definedName name="IQ_NET_LOANS_3YR_ANN_GROWTH" hidden="1">"c776"</definedName>
    <definedName name="IQ_NET_LOANS_5YR_ANN_CAGR">"c6108"</definedName>
    <definedName name="IQ_NET_LOANS_5YR_ANN_GROWTH" hidden="1">"c777"</definedName>
    <definedName name="IQ_NET_LOANS_7YR_ANN_CAGR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NONINTEREST_INC_EXP_INTERNATIONAL_OPS_FFIEC" hidden="1">"c15387"</definedName>
    <definedName name="IQ_NET_OPERATING_INCOME_ASSETS_FDIC" hidden="1">"c6729"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>"c9251"</definedName>
    <definedName name="IQ_NEXT_YR_PROD_EST_MAX_CATHODE_COP">"c9198"</definedName>
    <definedName name="IQ_NEXT_YR_PROD_EST_MAX_COP">"c9196"</definedName>
    <definedName name="IQ_NEXT_YR_PROD_EST_MAX_DIAM">"c9675"</definedName>
    <definedName name="IQ_NEXT_YR_PROD_EST_MAX_GOLD">"c9036"</definedName>
    <definedName name="IQ_NEXT_YR_PROD_EST_MAX_IRON">"c9410"</definedName>
    <definedName name="IQ_NEXT_YR_PROD_EST_MAX_LEAD">"c9463"</definedName>
    <definedName name="IQ_NEXT_YR_PROD_EST_MAX_MANG">"c9516"</definedName>
    <definedName name="IQ_NEXT_YR_PROD_EST_MAX_MOLYB">"c9728"</definedName>
    <definedName name="IQ_NEXT_YR_PROD_EST_MAX_NICK">"c9304"</definedName>
    <definedName name="IQ_NEXT_YR_PROD_EST_MAX_PLAT">"c9142"</definedName>
    <definedName name="IQ_NEXT_YR_PROD_EST_MAX_SILVER">"c9089"</definedName>
    <definedName name="IQ_NEXT_YR_PROD_EST_MAX_TITAN">"c9569"</definedName>
    <definedName name="IQ_NEXT_YR_PROD_EST_MAX_URAN">"c9622"</definedName>
    <definedName name="IQ_NEXT_YR_PROD_EST_MAX_ZINC">"c9357"</definedName>
    <definedName name="IQ_NEXT_YR_PROD_EST_MIN_ALUM">"c9250"</definedName>
    <definedName name="IQ_NEXT_YR_PROD_EST_MIN_CATHODE_COP">"c9197"</definedName>
    <definedName name="IQ_NEXT_YR_PROD_EST_MIN_COP">"c9195"</definedName>
    <definedName name="IQ_NEXT_YR_PROD_EST_MIN_DIAM">"c9674"</definedName>
    <definedName name="IQ_NEXT_YR_PROD_EST_MIN_GOLD">"c9035"</definedName>
    <definedName name="IQ_NEXT_YR_PROD_EST_MIN_IRON">"c9409"</definedName>
    <definedName name="IQ_NEXT_YR_PROD_EST_MIN_LEAD">"c9462"</definedName>
    <definedName name="IQ_NEXT_YR_PROD_EST_MIN_MANG">"c9515"</definedName>
    <definedName name="IQ_NEXT_YR_PROD_EST_MIN_MOLYB">"c9727"</definedName>
    <definedName name="IQ_NEXT_YR_PROD_EST_MIN_NICK">"c9303"</definedName>
    <definedName name="IQ_NEXT_YR_PROD_EST_MIN_PLAT">"c9141"</definedName>
    <definedName name="IQ_NEXT_YR_PROD_EST_MIN_SILVER">"c9088"</definedName>
    <definedName name="IQ_NEXT_YR_PROD_EST_MIN_TITAN">"c9568"</definedName>
    <definedName name="IQ_NEXT_YR_PROD_EST_MIN_URAN">"c9621"</definedName>
    <definedName name="IQ_NEXT_YR_PROD_EST_MIN_ZINC">"c9356"</definedName>
    <definedName name="IQ_NI" hidden="1">"c781"</definedName>
    <definedName name="IQ_NI_10YR_ANN_CAGR">"c6110"</definedName>
    <definedName name="IQ_NI_10YR_ANN_GROWTH" hidden="1">"c782"</definedName>
    <definedName name="IQ_NI_1YR_ANN_GROWTH" hidden="1">"c783"</definedName>
    <definedName name="IQ_NI_2YR_ANN_CAGR">"c6111"</definedName>
    <definedName name="IQ_NI_2YR_ANN_GROWTH" hidden="1">"c784"</definedName>
    <definedName name="IQ_NI_3YR_ANN_CAGR">"c6112"</definedName>
    <definedName name="IQ_NI_3YR_ANN_GROWTH" hidden="1">"c785"</definedName>
    <definedName name="IQ_NI_5YR_ANN_CAGR">"c6113"</definedName>
    <definedName name="IQ_NI_5YR_ANN_GROWTH" hidden="1">"c786"</definedName>
    <definedName name="IQ_NI_7YR_ANN_CAGR">"c6114"</definedName>
    <definedName name="IQ_NI_7YR_ANN_GROWTH" hidden="1">"c787"</definedName>
    <definedName name="IQ_NI_ACT_OR_EST" hidden="1">"c2222"</definedName>
    <definedName name="IQ_NI_ACT_OR_EST_REUT" hidden="1">"c5468"</definedName>
    <definedName name="IQ_NI_ACT_OR_EST_THOM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>"c8984"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>"c8879"</definedName>
    <definedName name="IQ_NI_CHARGES_AP_ABS">"c8898"</definedName>
    <definedName name="IQ_NI_CHARGES_NAME_AP">"c8917"</definedName>
    <definedName name="IQ_NI_CHARGES_NAME_AP_ABS">"c8936"</definedName>
    <definedName name="IQ_NI_DET_EST">"c12062"</definedName>
    <definedName name="IQ_NI_DET_EST_CURRENCY">"c12469"</definedName>
    <definedName name="IQ_NI_DET_EST_CURRENCY_THOM">"c12492"</definedName>
    <definedName name="IQ_NI_DET_EST_DATE">"c12215"</definedName>
    <definedName name="IQ_NI_DET_EST_DATE_THOM">"c12243"</definedName>
    <definedName name="IQ_NI_DET_EST_INCL">"c12352"</definedName>
    <definedName name="IQ_NI_DET_EST_INCL_THOM">"c12375"</definedName>
    <definedName name="IQ_NI_DET_EST_ORIGIN">"c12587"</definedName>
    <definedName name="IQ_NI_DET_EST_ORIGIN_THOM">"c12613"</definedName>
    <definedName name="IQ_NI_DET_EST_THOM">"c12093"</definedName>
    <definedName name="IQ_NI_EST" hidden="1">"c1716"</definedName>
    <definedName name="IQ_NI_EST_REUT" hidden="1">"c5368"</definedName>
    <definedName name="IQ_NI_EST_THOM">"c5126"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DET_EST">"c12063"</definedName>
    <definedName name="IQ_NI_GW_DET_EST_CURRENCY">"c12470"</definedName>
    <definedName name="IQ_NI_GW_DET_EST_DATE">"c12216"</definedName>
    <definedName name="IQ_NI_GW_DET_EST_INCL">"c12353"</definedName>
    <definedName name="IQ_NI_GW_EST" hidden="1">"c1723"</definedName>
    <definedName name="IQ_NI_GW_EST_REUT" hidden="1">"c5375"</definedName>
    <definedName name="IQ_NI_GW_EST_THOM" hidden="1">"c5133"</definedName>
    <definedName name="IQ_NI_GW_GUIDANCE">"c4471"</definedName>
    <definedName name="IQ_NI_GW_HIGH_EST" hidden="1">"c1725"</definedName>
    <definedName name="IQ_NI_GW_HIGH_EST_REUT" hidden="1">"c5377"</definedName>
    <definedName name="IQ_NI_GW_HIGH_EST_THOM" hidden="1">"c5135"</definedName>
    <definedName name="IQ_NI_GW_HIGH_GUIDANCE">"c4178"</definedName>
    <definedName name="IQ_NI_GW_LOW_EST" hidden="1">"c1726"</definedName>
    <definedName name="IQ_NI_GW_LOW_EST_REUT" hidden="1">"c5378"</definedName>
    <definedName name="IQ_NI_GW_LOW_EST_THOM" hidden="1">"c5136"</definedName>
    <definedName name="IQ_NI_GW_LOW_GUIDANCE">"c4218"</definedName>
    <definedName name="IQ_NI_GW_MEDIAN_EST" hidden="1">"c1724"</definedName>
    <definedName name="IQ_NI_GW_MEDIAN_EST_REUT" hidden="1">"c5376"</definedName>
    <definedName name="IQ_NI_GW_MEDIAN_EST_THOM" hidden="1">"c5134"</definedName>
    <definedName name="IQ_NI_GW_NUM_EST" hidden="1">"c1727"</definedName>
    <definedName name="IQ_NI_GW_NUM_EST_REUT" hidden="1">"c5379"</definedName>
    <definedName name="IQ_NI_GW_NUM_EST_THOM" hidden="1">"c5137"</definedName>
    <definedName name="IQ_NI_GW_STDDEV_EST" hidden="1">"c1728"</definedName>
    <definedName name="IQ_NI_GW_STDDEV_EST_REUT" hidden="1">"c5380"</definedName>
    <definedName name="IQ_NI_GW_STDDEV_EST_THOM" hidden="1">"c5138"</definedName>
    <definedName name="IQ_NI_HIGH_EST" hidden="1">"c1718"</definedName>
    <definedName name="IQ_NI_HIGH_EST_REUT" hidden="1">"c5370"</definedName>
    <definedName name="IQ_NI_HIGH_EST_THOM">"c5128"</definedName>
    <definedName name="IQ_NI_HIGH_GUIDANCE">"c4176"</definedName>
    <definedName name="IQ_NI_LOW_EST" hidden="1">"c1719"</definedName>
    <definedName name="IQ_NI_LOW_EST_REUT" hidden="1">"c5371"</definedName>
    <definedName name="IQ_NI_LOW_EST_THOM">"c5129"</definedName>
    <definedName name="IQ_NI_LOW_GUIDANCE">"c4216"</definedName>
    <definedName name="IQ_NI_MARGIN" hidden="1">"c794"</definedName>
    <definedName name="IQ_NI_MEDIAN_EST" hidden="1">"c1717"</definedName>
    <definedName name="IQ_NI_MEDIAN_EST_REUT" hidden="1">"c5369"</definedName>
    <definedName name="IQ_NI_MEDIAN_EST_THOM">"c5127"</definedName>
    <definedName name="IQ_NI_NON_CONTROLLING_INTERESTS_FFIEC" hidden="1">"c15366"</definedName>
    <definedName name="IQ_NI_NORM" hidden="1">"c1901"</definedName>
    <definedName name="IQ_NI_NORM_10YR_ANN_CAGR">"c6189"</definedName>
    <definedName name="IQ_NI_NORM_10YR_ANN_GROWTH" hidden="1">"c1960"</definedName>
    <definedName name="IQ_NI_NORM_1YR_ANN_GROWTH" hidden="1">"c1955"</definedName>
    <definedName name="IQ_NI_NORM_2YR_ANN_CAGR">"c6185"</definedName>
    <definedName name="IQ_NI_NORM_2YR_ANN_GROWTH" hidden="1">"c1956"</definedName>
    <definedName name="IQ_NI_NORM_3YR_ANN_CAGR">"c6186"</definedName>
    <definedName name="IQ_NI_NORM_3YR_ANN_GROWTH" hidden="1">"c1957"</definedName>
    <definedName name="IQ_NI_NORM_5YR_ANN_CAGR">"c6187"</definedName>
    <definedName name="IQ_NI_NORM_5YR_ANN_GROWTH" hidden="1">"c1958"</definedName>
    <definedName name="IQ_NI_NORM_7YR_ANN_CAGR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NUM_EST_THOM">"c5130"</definedName>
    <definedName name="IQ_NI_REPORTED_DET_EST_ORIGIN">"c12588"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>"c4474"</definedName>
    <definedName name="IQ_NI_SBC_ACT_OR_EST_CIQ">"c5012"</definedName>
    <definedName name="IQ_NI_SBC_EST">"c4473"</definedName>
    <definedName name="IQ_NI_SBC_GUIDANCE">"c4475"</definedName>
    <definedName name="IQ_NI_SBC_GW_ACT_OR_EST">"c4478"</definedName>
    <definedName name="IQ_NI_SBC_GW_ACT_OR_EST_CIQ">"c5016"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 hidden="1">"c795"</definedName>
    <definedName name="IQ_NI_STDDEV_EST" hidden="1">"c1721"</definedName>
    <definedName name="IQ_NI_STDDEV_EST_REUT" hidden="1">"c5373"</definedName>
    <definedName name="IQ_NI_STDDEV_EST_THOM">"c5131"</definedName>
    <definedName name="IQ_NI_SUBTOTAL_AP">"c8983"</definedName>
    <definedName name="IQ_NLA_PCT_LEASED_CONSOL">"c8815"</definedName>
    <definedName name="IQ_NLA_PCT_LEASED_MANAGED">"c8817"</definedName>
    <definedName name="IQ_NLA_PCT_LEASED_OTHER">"c8818"</definedName>
    <definedName name="IQ_NLA_PCT_LEASED_TOTAL">"c8819"</definedName>
    <definedName name="IQ_NLA_PCT_LEASED_UNCONSOL">"c8816"</definedName>
    <definedName name="IQ_NLA_SQ_FT_CONSOL">"c8800"</definedName>
    <definedName name="IQ_NLA_SQ_FT_MANAGED">"c8802"</definedName>
    <definedName name="IQ_NLA_SQ_FT_OTHER">"c8803"</definedName>
    <definedName name="IQ_NLA_SQ_FT_TOTAL">"c8804"</definedName>
    <definedName name="IQ_NLA_SQ_FT_UNCONSOL">"c8801"</definedName>
    <definedName name="IQ_NLA_SQ_METER_CONSOL">"c8805"</definedName>
    <definedName name="IQ_NLA_SQ_METER_MANAGED">"c8807"</definedName>
    <definedName name="IQ_NLA_SQ_METER_OTHER">"c8808"</definedName>
    <definedName name="IQ_NLA_SQ_METER_TOTAL">"c8809"</definedName>
    <definedName name="IQ_NLA_SQ_METER_UNCONSOL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ASSET_SOLD_DURING_QTR_FFIEC" hidden="1">"c15350"</definedName>
    <definedName name="IQ_NON_ACCRUAL_LOANS" hidden="1">"c796"</definedName>
    <definedName name="IQ_NON_CASH" localSheetId="9" hidden="1">"c797"</definedName>
    <definedName name="IQ_NON_CASH" hidden="1">"c1399"</definedName>
    <definedName name="IQ_NON_CASH_1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_CD_1" hidden="1">"c11750"</definedName>
    <definedName name="IQ_NON_INT_BEARING_DEPOSITS">"c800"</definedName>
    <definedName name="IQ_NON_INT_EXP" hidden="1">"c801"</definedName>
    <definedName name="IQ_NON_INT_EXP_BNK_AP">"c8877"</definedName>
    <definedName name="IQ_NON_INT_EXP_BNK_AP_ABS">"c8896"</definedName>
    <definedName name="IQ_NON_INT_EXP_BNK_NAME_AP">"c8915"</definedName>
    <definedName name="IQ_NON_INT_EXP_BNK_NAME_AP_ABS">"c8934"</definedName>
    <definedName name="IQ_NON_INT_EXP_BNK_SUBTOTAL_AP">"c8981"</definedName>
    <definedName name="IQ_NON_INT_EXP_FDIC" hidden="1">"c6579"</definedName>
    <definedName name="IQ_NON_INT_INC" hidden="1">"c802"</definedName>
    <definedName name="IQ_NON_INT_INC_10YR_ANN_CAGR">"c6115"</definedName>
    <definedName name="IQ_NON_INT_INC_10YR_ANN_GROWTH" hidden="1">"c803"</definedName>
    <definedName name="IQ_NON_INT_INC_1YR_ANN_GROWTH" hidden="1">"c804"</definedName>
    <definedName name="IQ_NON_INT_INC_2YR_ANN_CAGR">"c6116"</definedName>
    <definedName name="IQ_NON_INT_INC_2YR_ANN_GROWTH" hidden="1">"c805"</definedName>
    <definedName name="IQ_NON_INT_INC_3YR_ANN_CAGR">"c6117"</definedName>
    <definedName name="IQ_NON_INT_INC_3YR_ANN_GROWTH" hidden="1">"c806"</definedName>
    <definedName name="IQ_NON_INT_INC_5YR_ANN_CAGR">"c6118"</definedName>
    <definedName name="IQ_NON_INT_INC_5YR_ANN_GROWTH" hidden="1">"c807"</definedName>
    <definedName name="IQ_NON_INT_INC_7YR_ANN_CAGR">"c6119"</definedName>
    <definedName name="IQ_NON_INT_INC_7YR_ANN_GROWTH" hidden="1">"c808"</definedName>
    <definedName name="IQ_NON_INT_INC_BNK_AP">"c8876"</definedName>
    <definedName name="IQ_NON_INT_INC_BNK_AP_ABS">"c8895"</definedName>
    <definedName name="IQ_NON_INT_INC_BNK_NAME_AP">"c8914"</definedName>
    <definedName name="IQ_NON_INT_INC_BNK_NAME_AP_ABS">"c8933"</definedName>
    <definedName name="IQ_NON_INT_INC_BNK_SUBTOTAL_AP">"c8980"</definedName>
    <definedName name="IQ_NON_INT_INC_FDIC" hidden="1">"c6575"</definedName>
    <definedName name="IQ_NON_INTEREST_EXP" localSheetId="9" hidden="1">"c801"</definedName>
    <definedName name="IQ_NON_INTEREST_EXP" hidden="1">"c1400"</definedName>
    <definedName name="IQ_NON_INTEREST_EXP_1" hidden="1">"c1400"</definedName>
    <definedName name="IQ_NON_INTEREST_INC" localSheetId="9" hidden="1">"c802"</definedName>
    <definedName name="IQ_NON_INTEREST_INC" hidden="1">"c1401"</definedName>
    <definedName name="IQ_NON_INTEREST_INC_1" hidden="1">"c1401"</definedName>
    <definedName name="IQ_NON_OPER_EXP" hidden="1">"c809"</definedName>
    <definedName name="IQ_NON_OPER_INC" hidden="1">"c810"</definedName>
    <definedName name="IQ_NON_PERF_ASSETS_10YR_ANN_CAGR">"c6120"</definedName>
    <definedName name="IQ_NON_PERF_ASSETS_10YR_ANN_GROWTH" hidden="1">"c811"</definedName>
    <definedName name="IQ_NON_PERF_ASSETS_1YR_ANN_GROWTH" hidden="1">"c812"</definedName>
    <definedName name="IQ_NON_PERF_ASSETS_2YR_ANN_CAGR">"c6121"</definedName>
    <definedName name="IQ_NON_PERF_ASSETS_2YR_ANN_GROWTH" hidden="1">"c813"</definedName>
    <definedName name="IQ_NON_PERF_ASSETS_3YR_ANN_CAGR">"c6122"</definedName>
    <definedName name="IQ_NON_PERF_ASSETS_3YR_ANN_GROWTH" hidden="1">"c814"</definedName>
    <definedName name="IQ_NON_PERF_ASSETS_5YR_ANN_CAGR">"c6123"</definedName>
    <definedName name="IQ_NON_PERF_ASSETS_5YR_ANN_GROWTH" hidden="1">"c815"</definedName>
    <definedName name="IQ_NON_PERF_ASSETS_7YR_ANN_CAGR">"c6124"</definedName>
    <definedName name="IQ_NON_PERF_ASSETS_7YR_ANN_GROWTH" hidden="1">"c816"</definedName>
    <definedName name="IQ_NON_PERF_ASSETS_TOTAL_ASSETS" hidden="1">"c817"</definedName>
    <definedName name="IQ_NON_PERF_LOANS_10YR_ANN_CAGR">"c6125"</definedName>
    <definedName name="IQ_NON_PERF_LOANS_10YR_ANN_GROWTH" hidden="1">"c818"</definedName>
    <definedName name="IQ_NON_PERF_LOANS_1YR_ANN_GROWTH" hidden="1">"c819"</definedName>
    <definedName name="IQ_NON_PERF_LOANS_2YR_ANN_CAGR">"c6126"</definedName>
    <definedName name="IQ_NON_PERF_LOANS_2YR_ANN_GROWTH" hidden="1">"c820"</definedName>
    <definedName name="IQ_NON_PERF_LOANS_3YR_ANN_CAGR">"c6127"</definedName>
    <definedName name="IQ_NON_PERF_LOANS_3YR_ANN_GROWTH" hidden="1">"c821"</definedName>
    <definedName name="IQ_NON_PERF_LOANS_5YR_ANN_CAGR">"c6128"</definedName>
    <definedName name="IQ_NON_PERF_LOANS_5YR_ANN_GROWTH" hidden="1">"c822"</definedName>
    <definedName name="IQ_NON_PERF_LOANS_7YR_ANN_CAGR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>"c6932"</definedName>
    <definedName name="IQ_NONDEF_CAPITAL_GOODS_ORDERS_APR">"c7592"</definedName>
    <definedName name="IQ_NONDEF_CAPITAL_GOODS_ORDERS_APR_FC">"c8472"</definedName>
    <definedName name="IQ_NONDEF_CAPITAL_GOODS_ORDERS_FC">"c7812"</definedName>
    <definedName name="IQ_NONDEF_CAPITAL_GOODS_ORDERS_POP">"c7152"</definedName>
    <definedName name="IQ_NONDEF_CAPITAL_GOODS_ORDERS_POP_FC">"c8032"</definedName>
    <definedName name="IQ_NONDEF_CAPITAL_GOODS_ORDERS_YOY">"c7372"</definedName>
    <definedName name="IQ_NONDEF_CAPITAL_GOODS_ORDERS_YOY_FC">"c8252"</definedName>
    <definedName name="IQ_NONDEF_CAPITAL_GOODS_SHIPMENTS">"c6933"</definedName>
    <definedName name="IQ_NONDEF_CAPITAL_GOODS_SHIPMENTS_APR">"c7593"</definedName>
    <definedName name="IQ_NONDEF_CAPITAL_GOODS_SHIPMENTS_APR_FC">"c8473"</definedName>
    <definedName name="IQ_NONDEF_CAPITAL_GOODS_SHIPMENTS_FC">"c7813"</definedName>
    <definedName name="IQ_NONDEF_CAPITAL_GOODS_SHIPMENTS_POP">"c7153"</definedName>
    <definedName name="IQ_NONDEF_CAPITAL_GOODS_SHIPMENTS_POP_FC">"c8033"</definedName>
    <definedName name="IQ_NONDEF_CAPITAL_GOODS_SHIPMENTS_YOY">"c7373"</definedName>
    <definedName name="IQ_NONDEF_CAPITAL_GOODS_SHIPMENTS_YOY_FC">"c8253"</definedName>
    <definedName name="IQ_NONDEF_SPENDING_SAAR">"c6934"</definedName>
    <definedName name="IQ_NONDEF_SPENDING_SAAR_APR">"c7594"</definedName>
    <definedName name="IQ_NONDEF_SPENDING_SAAR_APR_FC">"c8474"</definedName>
    <definedName name="IQ_NONDEF_SPENDING_SAAR_FC">"c7814"</definedName>
    <definedName name="IQ_NONDEF_SPENDING_SAAR_POP">"c7154"</definedName>
    <definedName name="IQ_NONDEF_SPENDING_SAAR_POP_FC">"c8034"</definedName>
    <definedName name="IQ_NONDEF_SPENDING_SAAR_YOY">"c7374"</definedName>
    <definedName name="IQ_NONDEF_SPENDING_SAAR_YOY_FC">"c8254"</definedName>
    <definedName name="IQ_NONFARM_EMP_HRS_PCT_CHANGE">"c6935"</definedName>
    <definedName name="IQ_NONFARM_EMP_HRS_PCT_CHANGE_FC">"c7815"</definedName>
    <definedName name="IQ_NONFARM_EMP_HRS_PCT_CHANGE_POP">"c7155"</definedName>
    <definedName name="IQ_NONFARM_EMP_HRS_PCT_CHANGE_POP_FC">"c8035"</definedName>
    <definedName name="IQ_NONFARM_EMP_HRS_PCT_CHANGE_YOY">"c7375"</definedName>
    <definedName name="IQ_NONFARM_EMP_HRS_PCT_CHANGE_YOY_FC">"c8255"</definedName>
    <definedName name="IQ_NONFARM_NONRES_DOM_FFIEC" hidden="1">"c15271"</definedName>
    <definedName name="IQ_NONFARM_OUTPUT_PER_HR">"c6936"</definedName>
    <definedName name="IQ_NONFARM_OUTPUT_PER_HR_APR">"c7596"</definedName>
    <definedName name="IQ_NONFARM_OUTPUT_PER_HR_APR_FC">"c8476"</definedName>
    <definedName name="IQ_NONFARM_OUTPUT_PER_HR_FC">"c7816"</definedName>
    <definedName name="IQ_NONFARM_OUTPUT_PER_HR_POP">"c7156"</definedName>
    <definedName name="IQ_NONFARM_OUTPUT_PER_HR_POP_FC">"c8036"</definedName>
    <definedName name="IQ_NONFARM_OUTPUT_PER_HR_YOY">"c7376"</definedName>
    <definedName name="IQ_NONFARM_OUTPUT_PER_HR_YOY_FC">"c8256"</definedName>
    <definedName name="IQ_NONFARM_PAYROLLS">"c6926"</definedName>
    <definedName name="IQ_NONFARM_PAYROLLS_APR">"c7586"</definedName>
    <definedName name="IQ_NONFARM_PAYROLLS_APR_FC">"c8466"</definedName>
    <definedName name="IQ_NONFARM_PAYROLLS_FC">"c7806"</definedName>
    <definedName name="IQ_NONFARM_PAYROLLS_POP">"c7146"</definedName>
    <definedName name="IQ_NONFARM_PAYROLLS_POP_FC">"c8026"</definedName>
    <definedName name="IQ_NONFARM_PAYROLLS_YOY">"c7366"</definedName>
    <definedName name="IQ_NONFARM_PAYROLLS_YOY_FC">"c8246"</definedName>
    <definedName name="IQ_NONFARM_TOTAL_HR_INDEX">"c6937"</definedName>
    <definedName name="IQ_NONFARM_TOTAL_HR_INDEX_APR">"c7597"</definedName>
    <definedName name="IQ_NONFARM_TOTAL_HR_INDEX_APR_FC">"c8477"</definedName>
    <definedName name="IQ_NONFARM_TOTAL_HR_INDEX_FC">"c7817"</definedName>
    <definedName name="IQ_NONFARM_TOTAL_HR_INDEX_POP">"c7157"</definedName>
    <definedName name="IQ_NONFARM_TOTAL_HR_INDEX_POP_FC">"c8037"</definedName>
    <definedName name="IQ_NONFARM_TOTAL_HR_INDEX_YOY">"c7377"</definedName>
    <definedName name="IQ_NONFARM_TOTAL_HR_INDEX_YOY_FC">"c8257"</definedName>
    <definedName name="IQ_NONFARM_WAGES">"c6938"</definedName>
    <definedName name="IQ_NONFARM_WAGES_APR">"c7598"</definedName>
    <definedName name="IQ_NONFARM_WAGES_APR_FC">"c8478"</definedName>
    <definedName name="IQ_NONFARM_WAGES_FC">"c7818"</definedName>
    <definedName name="IQ_NONFARM_WAGES_INDEX">"c6939"</definedName>
    <definedName name="IQ_NONFARM_WAGES_INDEX_APR">"c7599"</definedName>
    <definedName name="IQ_NONFARM_WAGES_INDEX_APR_FC">"c8479"</definedName>
    <definedName name="IQ_NONFARM_WAGES_INDEX_FC">"c7819"</definedName>
    <definedName name="IQ_NONFARM_WAGES_INDEX_POP">"c7159"</definedName>
    <definedName name="IQ_NONFARM_WAGES_INDEX_POP_FC">"c8039"</definedName>
    <definedName name="IQ_NONFARM_WAGES_INDEX_YOY">"c7379"</definedName>
    <definedName name="IQ_NONFARM_WAGES_INDEX_YOY_FC">"c8259"</definedName>
    <definedName name="IQ_NONFARM_WAGES_POP">"c7158"</definedName>
    <definedName name="IQ_NONFARM_WAGES_POP_FC">"c8038"</definedName>
    <definedName name="IQ_NONFARM_WAGES_YOY">"c7378"</definedName>
    <definedName name="IQ_NONFARM_WAGES_YOY_FC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>"c6931"</definedName>
    <definedName name="IQ_NONRES_FIXED_INVEST_APR">"c7591"</definedName>
    <definedName name="IQ_NONRES_FIXED_INVEST_POP">"c7151"</definedName>
    <definedName name="IQ_NONRES_FIXED_INVEST_PRIV_APR_FC_UNUSED">"c8468"</definedName>
    <definedName name="IQ_NONRES_FIXED_INVEST_PRIV_APR_FC_UNUSED_UNUSED_UNUSED" hidden="1">"c8468"</definedName>
    <definedName name="IQ_NONRES_FIXED_INVEST_PRIV_APR_UNUSED">"c7588"</definedName>
    <definedName name="IQ_NONRES_FIXED_INVEST_PRIV_APR_UNUSED_UNUSED_UNUSED" hidden="1">"c7588"</definedName>
    <definedName name="IQ_NONRES_FIXED_INVEST_PRIV_FC_UNUSED">"c7808"</definedName>
    <definedName name="IQ_NONRES_FIXED_INVEST_PRIV_FC_UNUSED_UNUSED_UNUSED" hidden="1">"c7808"</definedName>
    <definedName name="IQ_NONRES_FIXED_INVEST_PRIV_POP_FC_UNUSED">"c8028"</definedName>
    <definedName name="IQ_NONRES_FIXED_INVEST_PRIV_POP_FC_UNUSED_UNUSED_UNUSED" hidden="1">"c8028"</definedName>
    <definedName name="IQ_NONRES_FIXED_INVEST_PRIV_POP_UNUSED">"c7148"</definedName>
    <definedName name="IQ_NONRES_FIXED_INVEST_PRIV_POP_UNUSED_UNUSED_UNUSED" hidden="1">"c7148"</definedName>
    <definedName name="IQ_NONRES_FIXED_INVEST_PRIV_REAL">"c6989"</definedName>
    <definedName name="IQ_NONRES_FIXED_INVEST_PRIV_REAL_APR">"c7649"</definedName>
    <definedName name="IQ_NONRES_FIXED_INVEST_PRIV_REAL_APR_FC">"c8529"</definedName>
    <definedName name="IQ_NONRES_FIXED_INVEST_PRIV_REAL_FC">"c7869"</definedName>
    <definedName name="IQ_NONRES_FIXED_INVEST_PRIV_REAL_POP">"c7209"</definedName>
    <definedName name="IQ_NONRES_FIXED_INVEST_PRIV_REAL_POP_FC">"c8089"</definedName>
    <definedName name="IQ_NONRES_FIXED_INVEST_PRIV_REAL_SAAR">"c6990"</definedName>
    <definedName name="IQ_NONRES_FIXED_INVEST_PRIV_REAL_SAAR_APR">"c7650"</definedName>
    <definedName name="IQ_NONRES_FIXED_INVEST_PRIV_REAL_SAAR_APR_FC">"c8530"</definedName>
    <definedName name="IQ_NONRES_FIXED_INVEST_PRIV_REAL_SAAR_FC">"c7870"</definedName>
    <definedName name="IQ_NONRES_FIXED_INVEST_PRIV_REAL_SAAR_POP">"c7210"</definedName>
    <definedName name="IQ_NONRES_FIXED_INVEST_PRIV_REAL_SAAR_POP_FC">"c8090"</definedName>
    <definedName name="IQ_NONRES_FIXED_INVEST_PRIV_REAL_SAAR_USD_APR_FC">"c11981"</definedName>
    <definedName name="IQ_NONRES_FIXED_INVEST_PRIV_REAL_SAAR_USD_FC">"c11978"</definedName>
    <definedName name="IQ_NONRES_FIXED_INVEST_PRIV_REAL_SAAR_USD_POP_FC">"c11979"</definedName>
    <definedName name="IQ_NONRES_FIXED_INVEST_PRIV_REAL_SAAR_USD_YOY_FC">"c11980"</definedName>
    <definedName name="IQ_NONRES_FIXED_INVEST_PRIV_REAL_SAAR_YOY">"c7430"</definedName>
    <definedName name="IQ_NONRES_FIXED_INVEST_PRIV_REAL_SAAR_YOY_FC">"c8310"</definedName>
    <definedName name="IQ_NONRES_FIXED_INVEST_PRIV_REAL_USD_APR_FC">"c11977"</definedName>
    <definedName name="IQ_NONRES_FIXED_INVEST_PRIV_REAL_USD_FC">"c11974"</definedName>
    <definedName name="IQ_NONRES_FIXED_INVEST_PRIV_REAL_USD_POP_FC">"c11975"</definedName>
    <definedName name="IQ_NONRES_FIXED_INVEST_PRIV_REAL_USD_YOY_FC">"c11976"</definedName>
    <definedName name="IQ_NONRES_FIXED_INVEST_PRIV_REAL_YOY">"c7429"</definedName>
    <definedName name="IQ_NONRES_FIXED_INVEST_PRIV_REAL_YOY_FC">"c8309"</definedName>
    <definedName name="IQ_NONRES_FIXED_INVEST_PRIV_SAAR">"c6929"</definedName>
    <definedName name="IQ_NONRES_FIXED_INVEST_PRIV_SAAR_APR">"c7589"</definedName>
    <definedName name="IQ_NONRES_FIXED_INVEST_PRIV_SAAR_APR_FC">"c8469"</definedName>
    <definedName name="IQ_NONRES_FIXED_INVEST_PRIV_SAAR_FC">"c7809"</definedName>
    <definedName name="IQ_NONRES_FIXED_INVEST_PRIV_SAAR_POP">"c7149"</definedName>
    <definedName name="IQ_NONRES_FIXED_INVEST_PRIV_SAAR_POP_FC">"c8029"</definedName>
    <definedName name="IQ_NONRES_FIXED_INVEST_PRIV_SAAR_USD_APR_FC">"c11877"</definedName>
    <definedName name="IQ_NONRES_FIXED_INVEST_PRIV_SAAR_USD_FC">"c11874"</definedName>
    <definedName name="IQ_NONRES_FIXED_INVEST_PRIV_SAAR_USD_POP_FC">"c11875"</definedName>
    <definedName name="IQ_NONRES_FIXED_INVEST_PRIV_SAAR_USD_YOY_FC">"c11876"</definedName>
    <definedName name="IQ_NONRES_FIXED_INVEST_PRIV_SAAR_YOY">"c7369"</definedName>
    <definedName name="IQ_NONRES_FIXED_INVEST_PRIV_SAAR_YOY_FC">"c8249"</definedName>
    <definedName name="IQ_NONRES_FIXED_INVEST_PRIV_UNUSED">"c6928"</definedName>
    <definedName name="IQ_NONRES_FIXED_INVEST_PRIV_UNUSED_UNUSED_UNUSED" hidden="1">"c6928"</definedName>
    <definedName name="IQ_NONRES_FIXED_INVEST_PRIV_USD_APR_FC">"c11873"</definedName>
    <definedName name="IQ_NONRES_FIXED_INVEST_PRIV_USD_FC">"c11870"</definedName>
    <definedName name="IQ_NONRES_FIXED_INVEST_PRIV_USD_POP_FC">"c11871"</definedName>
    <definedName name="IQ_NONRES_FIXED_INVEST_PRIV_USD_YOY_FC">"c11872"</definedName>
    <definedName name="IQ_NONRES_FIXED_INVEST_PRIV_YOY_FC_UNUSED">"c8248"</definedName>
    <definedName name="IQ_NONRES_FIXED_INVEST_PRIV_YOY_FC_UNUSED_UNUSED_UNUSED" hidden="1">"c8248"</definedName>
    <definedName name="IQ_NONRES_FIXED_INVEST_PRIV_YOY_UNUSED">"c7368"</definedName>
    <definedName name="IQ_NONRES_FIXED_INVEST_PRIV_YOY_UNUSED_UNUSED_UNUSED" hidden="1">"c7368"</definedName>
    <definedName name="IQ_NONRES_FIXED_INVEST_REAL">"c6993"</definedName>
    <definedName name="IQ_NONRES_FIXED_INVEST_REAL_APR">"c7653"</definedName>
    <definedName name="IQ_NONRES_FIXED_INVEST_REAL_POP">"c7213"</definedName>
    <definedName name="IQ_NONRES_FIXED_INVEST_REAL_SAAR">"c6987"</definedName>
    <definedName name="IQ_NONRES_FIXED_INVEST_REAL_SAAR_APR">"c7647"</definedName>
    <definedName name="IQ_NONRES_FIXED_INVEST_REAL_SAAR_APR_FC">"c8527"</definedName>
    <definedName name="IQ_NONRES_FIXED_INVEST_REAL_SAAR_FC">"c7867"</definedName>
    <definedName name="IQ_NONRES_FIXED_INVEST_REAL_SAAR_POP">"c7207"</definedName>
    <definedName name="IQ_NONRES_FIXED_INVEST_REAL_SAAR_POP_FC">"c8087"</definedName>
    <definedName name="IQ_NONRES_FIXED_INVEST_REAL_SAAR_YOY">"c7427"</definedName>
    <definedName name="IQ_NONRES_FIXED_INVEST_REAL_SAAR_YOY_FC">"c8307"</definedName>
    <definedName name="IQ_NONRES_FIXED_INVEST_REAL_USD_APR_FC">"c11973"</definedName>
    <definedName name="IQ_NONRES_FIXED_INVEST_REAL_USD_FC">"c11970"</definedName>
    <definedName name="IQ_NONRES_FIXED_INVEST_REAL_USD_POP_FC">"c11971"</definedName>
    <definedName name="IQ_NONRES_FIXED_INVEST_REAL_USD_YOY_FC">"c11972"</definedName>
    <definedName name="IQ_NONRES_FIXED_INVEST_REAL_YOY">"c7433"</definedName>
    <definedName name="IQ_NONRES_FIXED_INVEST_STRUCT">"c6930"</definedName>
    <definedName name="IQ_NONRES_FIXED_INVEST_STRUCT_APR">"c7590"</definedName>
    <definedName name="IQ_NONRES_FIXED_INVEST_STRUCT_APR_FC">"c8470"</definedName>
    <definedName name="IQ_NONRES_FIXED_INVEST_STRUCT_FC">"c7810"</definedName>
    <definedName name="IQ_NONRES_FIXED_INVEST_STRUCT_POP">"c7150"</definedName>
    <definedName name="IQ_NONRES_FIXED_INVEST_STRUCT_POP_FC">"c8030"</definedName>
    <definedName name="IQ_NONRES_FIXED_INVEST_STRUCT_REAL">"c6992"</definedName>
    <definedName name="IQ_NONRES_FIXED_INVEST_STRUCT_REAL_APR">"c7652"</definedName>
    <definedName name="IQ_NONRES_FIXED_INVEST_STRUCT_REAL_APR_FC">"c8532"</definedName>
    <definedName name="IQ_NONRES_FIXED_INVEST_STRUCT_REAL_FC">"c7872"</definedName>
    <definedName name="IQ_NONRES_FIXED_INVEST_STRUCT_REAL_POP">"c7212"</definedName>
    <definedName name="IQ_NONRES_FIXED_INVEST_STRUCT_REAL_POP_FC">"c8092"</definedName>
    <definedName name="IQ_NONRES_FIXED_INVEST_STRUCT_REAL_SAAR">"c6991"</definedName>
    <definedName name="IQ_NONRES_FIXED_INVEST_STRUCT_REAL_SAAR_APR">"c7651"</definedName>
    <definedName name="IQ_NONRES_FIXED_INVEST_STRUCT_REAL_SAAR_APR_FC">"c8531"</definedName>
    <definedName name="IQ_NONRES_FIXED_INVEST_STRUCT_REAL_SAAR_FC">"c7871"</definedName>
    <definedName name="IQ_NONRES_FIXED_INVEST_STRUCT_REAL_SAAR_POP">"c7211"</definedName>
    <definedName name="IQ_NONRES_FIXED_INVEST_STRUCT_REAL_SAAR_POP_FC">"c8091"</definedName>
    <definedName name="IQ_NONRES_FIXED_INVEST_STRUCT_REAL_SAAR_YOY">"c7431"</definedName>
    <definedName name="IQ_NONRES_FIXED_INVEST_STRUCT_REAL_SAAR_YOY_FC">"c8311"</definedName>
    <definedName name="IQ_NONRES_FIXED_INVEST_STRUCT_REAL_USD_APR_FC">"c11985"</definedName>
    <definedName name="IQ_NONRES_FIXED_INVEST_STRUCT_REAL_USD_FC">"c11982"</definedName>
    <definedName name="IQ_NONRES_FIXED_INVEST_STRUCT_REAL_USD_POP_FC">"c11983"</definedName>
    <definedName name="IQ_NONRES_FIXED_INVEST_STRUCT_REAL_USD_YOY_FC">"c11984"</definedName>
    <definedName name="IQ_NONRES_FIXED_INVEST_STRUCT_REAL_YOY">"c7432"</definedName>
    <definedName name="IQ_NONRES_FIXED_INVEST_STRUCT_REAL_YOY_FC">"c8312"</definedName>
    <definedName name="IQ_NONRES_FIXED_INVEST_STRUCT_USD_APR_FC">"c11881"</definedName>
    <definedName name="IQ_NONRES_FIXED_INVEST_STRUCT_USD_FC">"c11878"</definedName>
    <definedName name="IQ_NONRES_FIXED_INVEST_STRUCT_USD_POP_FC">"c11879"</definedName>
    <definedName name="IQ_NONRES_FIXED_INVEST_STRUCT_USD_YOY_FC">"c11880"</definedName>
    <definedName name="IQ_NONRES_FIXED_INVEST_STRUCT_YOY">"c7370"</definedName>
    <definedName name="IQ_NONRES_FIXED_INVEST_STRUCT_YOY_FC">"c8250"</definedName>
    <definedName name="IQ_NONRES_FIXED_INVEST_USD_APR_FC">"c11869"</definedName>
    <definedName name="IQ_NONRES_FIXED_INVEST_USD_FC">"c11866"</definedName>
    <definedName name="IQ_NONRES_FIXED_INVEST_USD_POP_FC">"c11867"</definedName>
    <definedName name="IQ_NONRES_FIXED_INVEST_USD_YOY_FC">"c11868"</definedName>
    <definedName name="IQ_NONRES_FIXED_INVEST_YOY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>"c5069"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9" hidden="1">"c1176"</definedName>
    <definedName name="IQ_NOTES_PAY" hidden="1">"c1423"</definedName>
    <definedName name="IQ_NOTES_PAY_1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>"c6130"</definedName>
    <definedName name="IQ_NPPE_10YR_ANN_GROWTH" hidden="1">"c830"</definedName>
    <definedName name="IQ_NPPE_1YR_ANN_GROWTH" hidden="1">"c831"</definedName>
    <definedName name="IQ_NPPE_2YR_ANN_CAGR">"c6131"</definedName>
    <definedName name="IQ_NPPE_2YR_ANN_GROWTH" hidden="1">"c832"</definedName>
    <definedName name="IQ_NPPE_3YR_ANN_CAGR">"c6132"</definedName>
    <definedName name="IQ_NPPE_3YR_ANN_GROWTH" hidden="1">"c833"</definedName>
    <definedName name="IQ_NPPE_5YR_ANN_CAGR">"c6133"</definedName>
    <definedName name="IQ_NPPE_5YR_ANN_GROWTH" hidden="1">"c834"</definedName>
    <definedName name="IQ_NPPE_7YR_ANN_CAGR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>"c9248"</definedName>
    <definedName name="IQ_NUMBER_MINES_COAL">"c9822"</definedName>
    <definedName name="IQ_NUMBER_MINES_COP">"c9193"</definedName>
    <definedName name="IQ_NUMBER_MINES_DIAM">"c9672"</definedName>
    <definedName name="IQ_NUMBER_MINES_GOLD">"c9033"</definedName>
    <definedName name="IQ_NUMBER_MINES_IRON">"c9407"</definedName>
    <definedName name="IQ_NUMBER_MINES_LEAD">"c9460"</definedName>
    <definedName name="IQ_NUMBER_MINES_MANG">"c9513"</definedName>
    <definedName name="IQ_NUMBER_MINES_MOLYB">"c9725"</definedName>
    <definedName name="IQ_NUMBER_MINES_NICK">"c9301"</definedName>
    <definedName name="IQ_NUMBER_MINES_PLAT">"c9139"</definedName>
    <definedName name="IQ_NUMBER_MINES_SILVER">"c9086"</definedName>
    <definedName name="IQ_NUMBER_MINES_TITAN">"c9566"</definedName>
    <definedName name="IQ_NUMBER_MINES_URAN">"c9619"</definedName>
    <definedName name="IQ_NUMBER_MINES_ZINC">"c9354"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>"c8840"</definedName>
    <definedName name="IQ_OCCUPANCY_MANAGED">"c8842"</definedName>
    <definedName name="IQ_OCCUPANCY_OTHER">"c8843"</definedName>
    <definedName name="IQ_OCCUPANCY_SAME_PROP">"c8845"</definedName>
    <definedName name="IQ_OCCUPANCY_TOTAL">"c8844"</definedName>
    <definedName name="IQ_OCCUPANCY_UNCONSOL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>"c10061"</definedName>
    <definedName name="IQ_OG_AVG_DAILY_OIL_EQUIV_PRODUCTION_KBOE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>"c10059"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AVG_GAS_PRICE_CBM_HEDGED">"c10054"</definedName>
    <definedName name="IQ_OG_AVG_GAS_PRICE_CBM_UNHEDGED">"c10055"</definedName>
    <definedName name="IQ_OG_AVG_PRODUCTION_COST_BBL">"c10062"</definedName>
    <definedName name="IQ_OG_AVG_PRODUCTION_COST_BOE">"c10064"</definedName>
    <definedName name="IQ_OG_AVG_PRODUCTION_COST_MCF">"c10063"</definedName>
    <definedName name="IQ_OG_AVG_PRODUCTION_COST_MCFE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>"c12732"</definedName>
    <definedName name="IQ_OG_DAILY_PRDUCTION_GROWTH_GAS_EQUIVALENT">"c12733"</definedName>
    <definedName name="IQ_OG_DAILY_PRDUCTION_GROWTH_NGL">"c12734"</definedName>
    <definedName name="IQ_OG_DAILY_PRDUCTION_GROWTH_OIL">"c12735"</definedName>
    <definedName name="IQ_OG_DAILY_PRDUCTION_GROWTH_OIL_EQUIVALENT">"c12736"</definedName>
    <definedName name="IQ_OG_DAILY_PRODUCTION_GROWTH_GAS">"c10073"</definedName>
    <definedName name="IQ_OG_DAILY_PRODUCTION_GROWTH_GAS_EQUIVALENT">"c10076"</definedName>
    <definedName name="IQ_OG_DAILY_PRODUCTION_GROWTH_NGL">"c10074"</definedName>
    <definedName name="IQ_OG_DAILY_PRODUCTION_GROWTH_OIL">"c10072"</definedName>
    <definedName name="IQ_OG_DAILY_PRODUCTION_GROWTH_OIL_EQUIVALENT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>"c5802"</definedName>
    <definedName name="IQ_OG_DEVELOPED_ACRE_NET_EQ_INC">"c5803"</definedName>
    <definedName name="IQ_OG_DEVELOPED_RESERVES_GAS" hidden="1">"c2053"</definedName>
    <definedName name="IQ_OG_DEVELOPED_RESERVES_GAS_BCM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GAS_1" hidden="1">"c20387"</definedName>
    <definedName name="IQ_OG_EQUTY_RESERVES_NGL" hidden="1">"c2921"</definedName>
    <definedName name="IQ_OG_EQUTY_RESERVES_NGL_1" hidden="1">"c20388"</definedName>
    <definedName name="IQ_OG_EQUTY_RESERVES_OIL" hidden="1">"c2038"</definedName>
    <definedName name="IQ_OG_EQUTY_RESERVES_OIL_1" hidden="1">"c20389"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>"c10079"</definedName>
    <definedName name="IQ_OG_GROSS_DEVELOPMENT_DRY_WELLS_DRILLED">"c10098"</definedName>
    <definedName name="IQ_OG_GROSS_DEVELOPMENT_PRODUCTIVE_WELLS_DRILLED">"c10097"</definedName>
    <definedName name="IQ_OG_GROSS_DEVELOPMENT_TOTAL_WELLS_DRILLED">"c10099"</definedName>
    <definedName name="IQ_OG_GROSS_EXPLORATORY_DRY_WELLS_DRILLED">"c10095"</definedName>
    <definedName name="IQ_OG_GROSS_EXPLORATORY_PRODUCTIVE_WELLS_DRILLED">"c10094"</definedName>
    <definedName name="IQ_OG_GROSS_EXPLORATORY_TOTAL_WELLS_DRILLED">"c10096"</definedName>
    <definedName name="IQ_OG_GROSS_OPERATED_WELLS">"c10092"</definedName>
    <definedName name="IQ_OG_GROSS_PRODUCTIVE_WELLS_GAS">"c10087"</definedName>
    <definedName name="IQ_OG_GROSS_PRODUCTIVE_WELLS_OIL">"c10086"</definedName>
    <definedName name="IQ_OG_GROSS_PRODUCTIVE_WELLS_TOTAL">"c10088"</definedName>
    <definedName name="IQ_OG_GROSS_TOTAL_WELLS_DRILLED">"c10100"</definedName>
    <definedName name="IQ_OG_GROSS_UNDEVELOPED_AREA_SQ_KM">"c10077"</definedName>
    <definedName name="IQ_OG_GROSS_WELLS_DRILLING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>"c10080"</definedName>
    <definedName name="IQ_OG_NET_DEVELOPMENT_DRY_WELLS_DRILLED">"c10105"</definedName>
    <definedName name="IQ_OG_NET_DEVELOPMENT_PRODUCTIVE_WELLS_DRILLED">"c10104"</definedName>
    <definedName name="IQ_OG_NET_DEVELOPMENT_TOTAL_WELLS_DRILLED">"c10106"</definedName>
    <definedName name="IQ_OG_NET_EXPLORATORY_DRY_WELLS_DRILLED">"c10102"</definedName>
    <definedName name="IQ_OG_NET_EXPLORATORY_PRODUCTIVE_WELLS_DRILLED">"c10101"</definedName>
    <definedName name="IQ_OG_NET_EXPLORATORY_TOTAL_WELLS_DRILLED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>"c10093"</definedName>
    <definedName name="IQ_OG_NET_PRODUCTIVE_WELLS_GAS">"c10090"</definedName>
    <definedName name="IQ_OG_NET_PRODUCTIVE_WELLS_OIL">"c10089"</definedName>
    <definedName name="IQ_OG_NET_PRODUCTIVE_WELLS_TOTAL">"c10091"</definedName>
    <definedName name="IQ_OG_NET_TOTAL_WELLS_DRILLED">"c10107"</definedName>
    <definedName name="IQ_OG_NET_UNDEVELOPED_AREA_SQ_KM">"c10078"</definedName>
    <definedName name="IQ_OG_NET_WELLS_DRILLING">"c10109"</definedName>
    <definedName name="IQ_OG_NUMBER_WELLS_NEW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>"c12737"</definedName>
    <definedName name="IQ_OG_PRDUCTION_GROWTH_GAS_EQUIVALENT">"c12738"</definedName>
    <definedName name="IQ_OG_PRDUCTION_GROWTH_NGL">"c12739"</definedName>
    <definedName name="IQ_OG_PRDUCTION_GROWTH_OIL">"c12740"</definedName>
    <definedName name="IQ_OG_PRDUCTION_GROWTH_OIL_EQUIVALENT">"c12741"</definedName>
    <definedName name="IQ_OG_PRDUCTION_GROWTH_TOAL">"c12742"</definedName>
    <definedName name="IQ_OG_PRODUCTION_GAS" hidden="1">"c2047"</definedName>
    <definedName name="IQ_OG_PRODUCTION_GROWTH_GAS">"c10067"</definedName>
    <definedName name="IQ_OG_PRODUCTION_GROWTH_GAS_EQUIVALENT">"c10070"</definedName>
    <definedName name="IQ_OG_PRODUCTION_GROWTH_NGL">"c10068"</definedName>
    <definedName name="IQ_OG_PRODUCTION_GROWTH_OIL">"c10066"</definedName>
    <definedName name="IQ_OG_PRODUCTION_GROWTH_OIL_EQUIVALENT">"c10069"</definedName>
    <definedName name="IQ_OG_PRODUCTION_GROWTH_TOTAL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>"c10083"</definedName>
    <definedName name="IQ_OG_RIGS_OPERATED">"c10082"</definedName>
    <definedName name="IQ_OG_RIGS_TOTAL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>"c10058"</definedName>
    <definedName name="IQ_OG_TOTAL_GAS_PRODUCTION" hidden="1">"c2060"</definedName>
    <definedName name="IQ_OG_TOTAL_LIQUID_GAS_PRODUCTION" hidden="1">"c2235"</definedName>
    <definedName name="IQ_OG_TOTAL_OIL_EQUIV_PRODUCTION_MMBOE">"c10057"</definedName>
    <definedName name="IQ_OG_TOTAL_OIL_PRODUCTION" hidden="1">"c2059"</definedName>
    <definedName name="IQ_OG_TOTAL_OIL_PRODUCTON" hidden="1">"c2059"</definedName>
    <definedName name="IQ_OG_TOTAL_POSSIBLE_RESERVES_GAS_BCF">"c10050"</definedName>
    <definedName name="IQ_OG_TOTAL_POSSIBLE_RESERVES_GAS_BCM">"c10051"</definedName>
    <definedName name="IQ_OG_TOTAL_POSSIBLE_RESERVES_OIL_MMBBLS">"c10053"</definedName>
    <definedName name="IQ_OG_TOTAL_PROBABLE_RESERVES_GAS_BCF">"c10048"</definedName>
    <definedName name="IQ_OG_TOTAL_PROBABLE_RESERVES_GAS_BCM">"c10049"</definedName>
    <definedName name="IQ_OG_TOTAL_PROBABLE_RESERVES_OIL_MMBBLS">"c10052"</definedName>
    <definedName name="IQ_OG_TOTAL_PRODUCTION_GAS_BCM">"c10056"</definedName>
    <definedName name="IQ_OG_TOTAL_PROVED_RESERVES_GAS_BCM">"c10046"</definedName>
    <definedName name="IQ_OG_UNDEVELOPED_ACRE_GROSS_EQ_INC">"c5800"</definedName>
    <definedName name="IQ_OG_UNDEVELOPED_ACRE_NET_EQ_INC">"c5801"</definedName>
    <definedName name="IQ_OG_UNDEVELOPED_RESERVES_GAS" hidden="1">"c2051"</definedName>
    <definedName name="IQ_OG_UNDEVELOPED_RESERVES_GAS_BCM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ACT_OR_EST_THOM">"c5304"</definedName>
    <definedName name="IQ_OPER_INC_BR" hidden="1">"c850"</definedName>
    <definedName name="IQ_OPER_INC_DET_EST">"c12064"</definedName>
    <definedName name="IQ_OPER_INC_DET_EST_CURRENCY">"c12471"</definedName>
    <definedName name="IQ_OPER_INC_DET_EST_CURRENCY_THOM">"c12494"</definedName>
    <definedName name="IQ_OPER_INC_DET_EST_DATE">"c12217"</definedName>
    <definedName name="IQ_OPER_INC_DET_EST_DATE_THOM">"c12245"</definedName>
    <definedName name="IQ_OPER_INC_DET_EST_INCL">"c12354"</definedName>
    <definedName name="IQ_OPER_INC_DET_EST_INCL_THOM">"c12377"</definedName>
    <definedName name="IQ_OPER_INC_DET_EST_ORIGIN">"c12589"</definedName>
    <definedName name="IQ_OPER_INC_DET_EST_ORIGIN_THOM">"c12615"</definedName>
    <definedName name="IQ_OPER_INC_DET_EST_THOM">"c12095"</definedName>
    <definedName name="IQ_OPER_INC_EST" hidden="1">"c1688"</definedName>
    <definedName name="IQ_OPER_INC_EST_REUT" hidden="1">"c5340"</definedName>
    <definedName name="IQ_OPER_INC_EST_THOM">"c5112"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HIGH_EST_THOM">"c5114"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LOW_EST_THOM">"c5115"</definedName>
    <definedName name="IQ_OPER_INC_MARGIN" localSheetId="9" hidden="1">"c362"</definedName>
    <definedName name="IQ_OPER_INC_MARGIN" hidden="1">"c1448"</definedName>
    <definedName name="IQ_OPER_INC_MARGIN_1" hidden="1">"c1448"</definedName>
    <definedName name="IQ_OPER_INC_MEDIAN_EST" hidden="1">"c1689"</definedName>
    <definedName name="IQ_OPER_INC_MEDIAN_EST_REUT" hidden="1">"c5341"</definedName>
    <definedName name="IQ_OPER_INC_MEDIAN_EST_THOM">"c5113"</definedName>
    <definedName name="IQ_OPER_INC_NUM_EST" hidden="1">"c1692"</definedName>
    <definedName name="IQ_OPER_INC_NUM_EST_REUT" hidden="1">"c5344"</definedName>
    <definedName name="IQ_OPER_INC_NUM_EST_THOM">"c5116"</definedName>
    <definedName name="IQ_OPER_INC_RE">"c6240"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STDDEV_EST_THOM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ABLE_END_OS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OS" hidden="1">"c858"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THER_ADJUST_GROSS_LOANS" hidden="1">"c859"</definedName>
    <definedName name="IQ_OTHER_ADJUSTMENTS_COVERED">"c9961"</definedName>
    <definedName name="IQ_OTHER_ADJUSTMENTS_GROUP">"c9947"</definedName>
    <definedName name="IQ_OTHER_AMORT">"c5563"</definedName>
    <definedName name="IQ_OTHER_AMORT_BNK">"c5565"</definedName>
    <definedName name="IQ_OTHER_AMORT_BR" hidden="1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>"C6021"</definedName>
    <definedName name="IQ_OTHER_CL_SUPPL_INS_1" hidden="1">"c6021"</definedName>
    <definedName name="IQ_OTHER_CL_SUPPL_RE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localSheetId="9" hidden="1">"c868"</definedName>
    <definedName name="IQ_OTHER_CURRENT_ASSETS" hidden="1">"c1403"</definedName>
    <definedName name="IQ_OTHER_CURRENT_ASSETS_1" hidden="1">"c1403"</definedName>
    <definedName name="IQ_OTHER_CURRENT_LIAB" localSheetId="9" hidden="1">"c877"</definedName>
    <definedName name="IQ_OTHER_CURRENT_LIAB" hidden="1">"c1404"</definedName>
    <definedName name="IQ_OTHER_CURRENT_LIAB_1" hidden="1">"c1404"</definedName>
    <definedName name="IQ_OTHER_DEBT" hidden="1">"c2507"</definedName>
    <definedName name="IQ_OTHER_DEBT_PCT" hidden="1">"c2508"</definedName>
    <definedName name="IQ_OTHER_DEBT_SECURITIES_QUARTERLY_AVG_FFIEC" hidden="1">"c15473"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9" hidden="1">"c916"</definedName>
    <definedName name="IQ_OTHER_INVESTING" hidden="1">"c1408"</definedName>
    <definedName name="IQ_OTHER_INVESTING_1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>"c6250"</definedName>
    <definedName name="IQ_OTHER_LIAB_LT_REIT" hidden="1">"c940"</definedName>
    <definedName name="IQ_OTHER_LIAB_LT_UTI" hidden="1">"c941"</definedName>
    <definedName name="IQ_OTHER_LIAB_RE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localSheetId="9" hidden="1">"c946"</definedName>
    <definedName name="IQ_OTHER_LONG_TERM" hidden="1">"c1409"</definedName>
    <definedName name="IQ_OTHER_LONG_TERM_1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>"c6252"</definedName>
    <definedName name="IQ_OTHER_LT_ASSETS_REIT" hidden="1">"c951"</definedName>
    <definedName name="IQ_OTHER_LT_ASSETS_UTI" hidden="1">"c952"</definedName>
    <definedName name="IQ_OTHER_MINING_REVENUE_COAL">"c15931"</definedName>
    <definedName name="IQ_OTHER_NET" localSheetId="9" hidden="1">"c959"</definedName>
    <definedName name="IQ_OTHER_NET" hidden="1">"c1453"</definedName>
    <definedName name="IQ_OTHER_NET_1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_REC" hidden="1">"c968"</definedName>
    <definedName name="IQ_OTHER_NON_REC_BNK" hidden="1">"c969"</definedName>
    <definedName name="IQ_OTHER_NON_REC_BR" hidden="1">"c970"</definedName>
    <definedName name="IQ_OTHER_NON_REC_FIN" hidden="1">"c971"</definedName>
    <definedName name="IQ_OTHER_NON_REC_INS" hidden="1">"c972"</definedName>
    <definedName name="IQ_OTHER_NON_REC_REIT" hidden="1">"c973"</definedName>
    <definedName name="IQ_OTHER_NON_REC_SUPPL" hidden="1">"c974"</definedName>
    <definedName name="IQ_OTHER_NON_REC_SUPPL_BNK" hidden="1">"c975"</definedName>
    <definedName name="IQ_OTHER_NON_REC_SUPPL_BR" hidden="1">"c976"</definedName>
    <definedName name="IQ_OTHER_NON_REC_SUPPL_FIN" hidden="1">"c977"</definedName>
    <definedName name="IQ_OTHER_NON_REC_SUPPL_INS" hidden="1">"c978"</definedName>
    <definedName name="IQ_OTHER_NON_REC_SUPPL_REIT" hidden="1">"c979"</definedName>
    <definedName name="IQ_OTHER_NON_REC_SUPPL_UTI" hidden="1">"c980"</definedName>
    <definedName name="IQ_OTHER_NON_REC_UTI" hidden="1">"c981"</definedName>
    <definedName name="IQ_OTHER_NONINTEREST_INC_FOREIGN_FFIEC" hidden="1">"c15380"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>"c5814"</definedName>
    <definedName name="IQ_OTHER_OPTIONS_EXERCISED" hidden="1">"c2688"</definedName>
    <definedName name="IQ_OTHER_OPTIONS_GRANTED" hidden="1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9" hidden="1">"c1010"</definedName>
    <definedName name="IQ_OTHER_REVENUE" hidden="1">"c1410"</definedName>
    <definedName name="IQ_OTHER_REVENUE_1" hidden="1">"c1410"</definedName>
    <definedName name="IQ_OTHER_ROOMS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>"c8780"</definedName>
    <definedName name="IQ_OTHER_STRIKE_PRICE_GRANTED" hidden="1">"c2692"</definedName>
    <definedName name="IQ_OTHER_TRADING_ASSETS_FAIR_VALUE_TOT_FFIEC" hidden="1">"c15404"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LIABILITIES_FAIR_VALUE_TOT_FFIEC" hidden="1">"c15408"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>"c8772"</definedName>
    <definedName name="IQ_OTHER_UNUSAL" hidden="1">"c998"</definedName>
    <definedName name="IQ_OTHER_UNUSAL_BNK" hidden="1">"c999"</definedName>
    <definedName name="IQ_OTHER_UNUSAL_BR" hidden="1">"c1000"</definedName>
    <definedName name="IQ_OTHER_UNUSAL_FIN" hidden="1">"c1001"</definedName>
    <definedName name="IQ_OTHER_UNUSAL_INS" hidden="1">"c1002"</definedName>
    <definedName name="IQ_OTHER_UNUSAL_REIT" hidden="1">"c1003"</definedName>
    <definedName name="IQ_OTHER_UNUSAL_SUPPL" hidden="1">"c1004"</definedName>
    <definedName name="IQ_OTHER_UNUSAL_SUPPL_BNK" hidden="1">"c1005"</definedName>
    <definedName name="IQ_OTHER_UNUSAL_SUPPL_BR" hidden="1">"c1006"</definedName>
    <definedName name="IQ_OTHER_UNUSAL_SUPPL_FIN" hidden="1">"c1007"</definedName>
    <definedName name="IQ_OTHER_UNUSAL_SUPPL_INS" hidden="1">"c1008"</definedName>
    <definedName name="IQ_OTHER_UNUSAL_SUPPL_REIT" hidden="1">"c1009"</definedName>
    <definedName name="IQ_OTHER_UNUSAL_SUPPL_UTI" hidden="1">"c1010"</definedName>
    <definedName name="IQ_OTHER_UNUSAL_UTI" hidden="1">"c1011"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localSheetId="9" hidden="1">"c1022"</definedName>
    <definedName name="IQ_OUTSTANDING_BS_DATE" hidden="1">"c2128"</definedName>
    <definedName name="IQ_OUTSTANDING_BS_DATE_1" hidden="1">"c2128"</definedName>
    <definedName name="IQ_OUTSTANDING_FILING_DATE" localSheetId="9" hidden="1">"c1023"</definedName>
    <definedName name="IQ_OUTSTANDING_FILING_DATE" hidden="1">"c2127"</definedName>
    <definedName name="IQ_OUTSTANDING_FILING_DATE_1" hidden="1">"c1023"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shares" hidden="1">"c100"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localSheetId="9" hidden="1">"c8"</definedName>
    <definedName name="IQ_PAY_ACCRUED" hidden="1">"c1457"</definedName>
    <definedName name="IQ_PAY_ACCRUED_1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CIQ" hidden="1">"c15236"</definedName>
    <definedName name="IQ_PC_EARNED" hidden="1">"c2749"</definedName>
    <definedName name="IQ_PC_GAAP_COMBINED_RATIO" hidden="1">"c2781"</definedName>
    <definedName name="IQ_PC_GAAP_COMBINED_RATIO_1" hidden="1">"c20392"</definedName>
    <definedName name="IQ_PC_GAAP_COMBINED_RATIO_EXCL_CL" hidden="1">"c2782"</definedName>
    <definedName name="IQ_PC_GAAP_COMBINED_RATIO_EXCL_CL_1" hidden="1">"c20393"</definedName>
    <definedName name="IQ_PC_GAAP_EXPENSE_RATIO" hidden="1">"c2780"</definedName>
    <definedName name="IQ_PC_GAAP_EXPENSE_RATIO_1" hidden="1">"c20391"</definedName>
    <definedName name="IQ_PC_GAAP_LOSS" hidden="1">"c2779"</definedName>
    <definedName name="IQ_PC_GAAP_LOSS_1" hidden="1">"c20390"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D_DATE" hidden="1">"c28809"</definedName>
    <definedName name="IQ_PD_SCORE" hidden="1">"c28808"</definedName>
    <definedName name="IQ_PD_Z_SCORE" hidden="1">"c28810"</definedName>
    <definedName name="IQ_PE_EXCL" hidden="1">"c1028"</definedName>
    <definedName name="IQ_PE_EXCL_AVG" hidden="1">"c1029"</definedName>
    <definedName name="IQ_PE_EXCL_FWD" hidden="1">"c1030"</definedName>
    <definedName name="IQ_PE_EXCL_FWD_CIQ">"c4042"</definedName>
    <definedName name="IQ_PE_EXCL_FWD_REUT" hidden="1">"c4049"</definedName>
    <definedName name="IQ_PE_EXCL_FWD_THOM">"c4056"</definedName>
    <definedName name="IQ_PE_NORMALIZED" hidden="1">"c2207"</definedName>
    <definedName name="IQ_PE_RATIO" hidden="1">"c1610"</definedName>
    <definedName name="IQ_PEG_FWD" hidden="1">"c1863"</definedName>
    <definedName name="IQ_PEG_FWD_CIQ">"c4045"</definedName>
    <definedName name="IQ_PEG_FWD_REUT" hidden="1">"c4052"</definedName>
    <definedName name="IQ_PEG_FWD_THOM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>"c3790"</definedName>
    <definedName name="IQ_PERCENT_CHANGE_EST_5YR_GROWTH_RATE_12MONTHS_REUT" hidden="1">"c3959"</definedName>
    <definedName name="IQ_PERCENT_CHANGE_EST_5YR_GROWTH_RATE_12MONTHS_THOM">"c5269"</definedName>
    <definedName name="IQ_PERCENT_CHANGE_EST_5YR_GROWTH_RATE_18MONTHS" hidden="1">"c1853"</definedName>
    <definedName name="IQ_PERCENT_CHANGE_EST_5YR_GROWTH_RATE_18MONTHS_CIQ">"c3791"</definedName>
    <definedName name="IQ_PERCENT_CHANGE_EST_5YR_GROWTH_RATE_18MONTHS_REUT" hidden="1">"c3960"</definedName>
    <definedName name="IQ_PERCENT_CHANGE_EST_5YR_GROWTH_RATE_18MONTHS_THOM">"c5270"</definedName>
    <definedName name="IQ_PERCENT_CHANGE_EST_5YR_GROWTH_RATE_3MONTHS" hidden="1">"c1849"</definedName>
    <definedName name="IQ_PERCENT_CHANGE_EST_5YR_GROWTH_RATE_3MONTHS_CIQ">"c3787"</definedName>
    <definedName name="IQ_PERCENT_CHANGE_EST_5YR_GROWTH_RATE_3MONTHS_REUT" hidden="1">"c3956"</definedName>
    <definedName name="IQ_PERCENT_CHANGE_EST_5YR_GROWTH_RATE_3MONTHS_THOM">"c5266"</definedName>
    <definedName name="IQ_PERCENT_CHANGE_EST_5YR_GROWTH_RATE_6MONTHS" hidden="1">"c1850"</definedName>
    <definedName name="IQ_PERCENT_CHANGE_EST_5YR_GROWTH_RATE_6MONTHS_CIQ">"c3788"</definedName>
    <definedName name="IQ_PERCENT_CHANGE_EST_5YR_GROWTH_RATE_6MONTHS_REUT" hidden="1">"c3957"</definedName>
    <definedName name="IQ_PERCENT_CHANGE_EST_5YR_GROWTH_RATE_6MONTHS_THOM">"c5267"</definedName>
    <definedName name="IQ_PERCENT_CHANGE_EST_5YR_GROWTH_RATE_9MONTHS" hidden="1">"c1851"</definedName>
    <definedName name="IQ_PERCENT_CHANGE_EST_5YR_GROWTH_RATE_9MONTHS_CIQ">"c3789"</definedName>
    <definedName name="IQ_PERCENT_CHANGE_EST_5YR_GROWTH_RATE_9MONTHS_REUT" hidden="1">"c3958"</definedName>
    <definedName name="IQ_PERCENT_CHANGE_EST_5YR_GROWTH_RATE_9MONTHS_THOM">"c5268"</definedName>
    <definedName name="IQ_PERCENT_CHANGE_EST_5YR_GROWTH_RATE_DAY" hidden="1">"c1846"</definedName>
    <definedName name="IQ_PERCENT_CHANGE_EST_5YR_GROWTH_RATE_DAY_CIQ">"c3785"</definedName>
    <definedName name="IQ_PERCENT_CHANGE_EST_5YR_GROWTH_RATE_DAY_REUT" hidden="1">"c3954"</definedName>
    <definedName name="IQ_PERCENT_CHANGE_EST_5YR_GROWTH_RATE_DAY_THOM">"c5264"</definedName>
    <definedName name="IQ_PERCENT_CHANGE_EST_5YR_GROWTH_RATE_MONTH" hidden="1">"c1848"</definedName>
    <definedName name="IQ_PERCENT_CHANGE_EST_5YR_GROWTH_RATE_MONTH_CIQ">"c3786"</definedName>
    <definedName name="IQ_PERCENT_CHANGE_EST_5YR_GROWTH_RATE_MONTH_REUT" hidden="1">"c3955"</definedName>
    <definedName name="IQ_PERCENT_CHANGE_EST_5YR_GROWTH_RATE_MONTH_THOM">"c5265"</definedName>
    <definedName name="IQ_PERCENT_CHANGE_EST_5YR_GROWTH_RATE_WEEK" hidden="1">"c1847"</definedName>
    <definedName name="IQ_PERCENT_CHANGE_EST_5YR_GROWTH_RATE_WEEK_CIQ">"c3797"</definedName>
    <definedName name="IQ_PERCENT_CHANGE_EST_5YR_GROWTH_RATE_WEEK_REUT" hidden="1">"c5435"</definedName>
    <definedName name="IQ_PERCENT_CHANGE_EST_5YR_GROWTH_RATE_WEEK_THOM">"c5277"</definedName>
    <definedName name="IQ_PERCENT_CHANGE_EST_CFPS_12MONTHS" hidden="1">"c1812"</definedName>
    <definedName name="IQ_PERCENT_CHANGE_EST_CFPS_12MONTHS_REUT" hidden="1">"c3924"</definedName>
    <definedName name="IQ_PERCENT_CHANGE_EST_CFPS_12MONTHS_THOM">"c5234"</definedName>
    <definedName name="IQ_PERCENT_CHANGE_EST_CFPS_18MONTHS" hidden="1">"c1813"</definedName>
    <definedName name="IQ_PERCENT_CHANGE_EST_CFPS_18MONTHS_REUT" hidden="1">"c3925"</definedName>
    <definedName name="IQ_PERCENT_CHANGE_EST_CFPS_18MONTHS_THOM">"c5235"</definedName>
    <definedName name="IQ_PERCENT_CHANGE_EST_CFPS_3MONTHS" hidden="1">"c1809"</definedName>
    <definedName name="IQ_PERCENT_CHANGE_EST_CFPS_3MONTHS_REUT" hidden="1">"c3921"</definedName>
    <definedName name="IQ_PERCENT_CHANGE_EST_CFPS_3MONTHS_THOM">"c5231"</definedName>
    <definedName name="IQ_PERCENT_CHANGE_EST_CFPS_6MONTHS" hidden="1">"c1810"</definedName>
    <definedName name="IQ_PERCENT_CHANGE_EST_CFPS_6MONTHS_REUT" hidden="1">"c3922"</definedName>
    <definedName name="IQ_PERCENT_CHANGE_EST_CFPS_6MONTHS_THOM">"c5232"</definedName>
    <definedName name="IQ_PERCENT_CHANGE_EST_CFPS_9MONTHS" hidden="1">"c1811"</definedName>
    <definedName name="IQ_PERCENT_CHANGE_EST_CFPS_9MONTHS_REUT" hidden="1">"c3923"</definedName>
    <definedName name="IQ_PERCENT_CHANGE_EST_CFPS_9MONTHS_THOM">"c5233"</definedName>
    <definedName name="IQ_PERCENT_CHANGE_EST_CFPS_DAY" hidden="1">"c1806"</definedName>
    <definedName name="IQ_PERCENT_CHANGE_EST_CFPS_DAY_REUT" hidden="1">"c3919"</definedName>
    <definedName name="IQ_PERCENT_CHANGE_EST_CFPS_DAY_THOM">"c5229"</definedName>
    <definedName name="IQ_PERCENT_CHANGE_EST_CFPS_MONTH" hidden="1">"c1808"</definedName>
    <definedName name="IQ_PERCENT_CHANGE_EST_CFPS_MONTH_REUT" hidden="1">"c3920"</definedName>
    <definedName name="IQ_PERCENT_CHANGE_EST_CFPS_MONTH_THOM">"c5230"</definedName>
    <definedName name="IQ_PERCENT_CHANGE_EST_CFPS_WEEK" hidden="1">"c1807"</definedName>
    <definedName name="IQ_PERCENT_CHANGE_EST_CFPS_WEEK_REUT" hidden="1">"c3962"</definedName>
    <definedName name="IQ_PERCENT_CHANGE_EST_CFPS_WEEK_THOM">"c5272"</definedName>
    <definedName name="IQ_PERCENT_CHANGE_EST_DPS_12MONTHS" hidden="1">"c1820"</definedName>
    <definedName name="IQ_PERCENT_CHANGE_EST_DPS_12MONTHS_REUT" hidden="1">"c3931"</definedName>
    <definedName name="IQ_PERCENT_CHANGE_EST_DPS_12MONTHS_THOM">"c5241"</definedName>
    <definedName name="IQ_PERCENT_CHANGE_EST_DPS_18MONTHS" hidden="1">"c1821"</definedName>
    <definedName name="IQ_PERCENT_CHANGE_EST_DPS_18MONTHS_REUT" hidden="1">"c3932"</definedName>
    <definedName name="IQ_PERCENT_CHANGE_EST_DPS_18MONTHS_THOM">"c5242"</definedName>
    <definedName name="IQ_PERCENT_CHANGE_EST_DPS_3MONTHS" hidden="1">"c1817"</definedName>
    <definedName name="IQ_PERCENT_CHANGE_EST_DPS_3MONTHS_REUT" hidden="1">"c3928"</definedName>
    <definedName name="IQ_PERCENT_CHANGE_EST_DPS_3MONTHS_THOM">"c5238"</definedName>
    <definedName name="IQ_PERCENT_CHANGE_EST_DPS_6MONTHS" hidden="1">"c1818"</definedName>
    <definedName name="IQ_PERCENT_CHANGE_EST_DPS_6MONTHS_REUT" hidden="1">"c3929"</definedName>
    <definedName name="IQ_PERCENT_CHANGE_EST_DPS_6MONTHS_THOM">"c5239"</definedName>
    <definedName name="IQ_PERCENT_CHANGE_EST_DPS_9MONTHS" hidden="1">"c1819"</definedName>
    <definedName name="IQ_PERCENT_CHANGE_EST_DPS_9MONTHS_REUT" hidden="1">"c3930"</definedName>
    <definedName name="IQ_PERCENT_CHANGE_EST_DPS_9MONTHS_THOM">"c5240"</definedName>
    <definedName name="IQ_PERCENT_CHANGE_EST_DPS_DAY" hidden="1">"c1814"</definedName>
    <definedName name="IQ_PERCENT_CHANGE_EST_DPS_DAY_REUT" hidden="1">"c3926"</definedName>
    <definedName name="IQ_PERCENT_CHANGE_EST_DPS_DAY_THOM">"c5236"</definedName>
    <definedName name="IQ_PERCENT_CHANGE_EST_DPS_MONTH" hidden="1">"c1816"</definedName>
    <definedName name="IQ_PERCENT_CHANGE_EST_DPS_MONTH_REUT" hidden="1">"c3927"</definedName>
    <definedName name="IQ_PERCENT_CHANGE_EST_DPS_MONTH_THOM">"c5237"</definedName>
    <definedName name="IQ_PERCENT_CHANGE_EST_DPS_WEEK" hidden="1">"c1815"</definedName>
    <definedName name="IQ_PERCENT_CHANGE_EST_DPS_WEEK_REUT" hidden="1">"c3963"</definedName>
    <definedName name="IQ_PERCENT_CHANGE_EST_DPS_WEEK_THOM">"c5273"</definedName>
    <definedName name="IQ_PERCENT_CHANGE_EST_EBITDA_12MONTHS" hidden="1">"c1804"</definedName>
    <definedName name="IQ_PERCENT_CHANGE_EST_EBITDA_12MONTHS_CIQ">"c3748"</definedName>
    <definedName name="IQ_PERCENT_CHANGE_EST_EBITDA_12MONTHS_REUT" hidden="1">"c3917"</definedName>
    <definedName name="IQ_PERCENT_CHANGE_EST_EBITDA_12MONTHS_THOM">"c5227"</definedName>
    <definedName name="IQ_PERCENT_CHANGE_EST_EBITDA_18MONTHS" hidden="1">"c1805"</definedName>
    <definedName name="IQ_PERCENT_CHANGE_EST_EBITDA_18MONTHS_CIQ">"c3749"</definedName>
    <definedName name="IQ_PERCENT_CHANGE_EST_EBITDA_18MONTHS_REUT" hidden="1">"c3918"</definedName>
    <definedName name="IQ_PERCENT_CHANGE_EST_EBITDA_18MONTHS_THOM">"c5228"</definedName>
    <definedName name="IQ_PERCENT_CHANGE_EST_EBITDA_3MONTHS" hidden="1">"c1801"</definedName>
    <definedName name="IQ_PERCENT_CHANGE_EST_EBITDA_3MONTHS_CIQ">"c3745"</definedName>
    <definedName name="IQ_PERCENT_CHANGE_EST_EBITDA_3MONTHS_REUT" hidden="1">"c3914"</definedName>
    <definedName name="IQ_PERCENT_CHANGE_EST_EBITDA_3MONTHS_THOM">"c5224"</definedName>
    <definedName name="IQ_PERCENT_CHANGE_EST_EBITDA_6MONTHS" hidden="1">"c1802"</definedName>
    <definedName name="IQ_PERCENT_CHANGE_EST_EBITDA_6MONTHS_CIQ">"c3746"</definedName>
    <definedName name="IQ_PERCENT_CHANGE_EST_EBITDA_6MONTHS_REUT" hidden="1">"c3915"</definedName>
    <definedName name="IQ_PERCENT_CHANGE_EST_EBITDA_6MONTHS_THOM">"c5225"</definedName>
    <definedName name="IQ_PERCENT_CHANGE_EST_EBITDA_9MONTHS" hidden="1">"c1803"</definedName>
    <definedName name="IQ_PERCENT_CHANGE_EST_EBITDA_9MONTHS_CIQ">"c3747"</definedName>
    <definedName name="IQ_PERCENT_CHANGE_EST_EBITDA_9MONTHS_REUT" hidden="1">"c3916"</definedName>
    <definedName name="IQ_PERCENT_CHANGE_EST_EBITDA_9MONTHS_THOM">"c5226"</definedName>
    <definedName name="IQ_PERCENT_CHANGE_EST_EBITDA_DAY" hidden="1">"c1798"</definedName>
    <definedName name="IQ_PERCENT_CHANGE_EST_EBITDA_DAY_CIQ">"c3743"</definedName>
    <definedName name="IQ_PERCENT_CHANGE_EST_EBITDA_DAY_REUT" hidden="1">"c3912"</definedName>
    <definedName name="IQ_PERCENT_CHANGE_EST_EBITDA_DAY_THOM">"c5222"</definedName>
    <definedName name="IQ_PERCENT_CHANGE_EST_EBITDA_MONTH" hidden="1">"c1800"</definedName>
    <definedName name="IQ_PERCENT_CHANGE_EST_EBITDA_MONTH_CIQ">"c3744"</definedName>
    <definedName name="IQ_PERCENT_CHANGE_EST_EBITDA_MONTH_REUT" hidden="1">"c3913"</definedName>
    <definedName name="IQ_PERCENT_CHANGE_EST_EBITDA_MONTH_THOM">"c5223"</definedName>
    <definedName name="IQ_PERCENT_CHANGE_EST_EBITDA_WEEK" hidden="1">"c1799"</definedName>
    <definedName name="IQ_PERCENT_CHANGE_EST_EBITDA_WEEK_CIQ">"c3792"</definedName>
    <definedName name="IQ_PERCENT_CHANGE_EST_EBITDA_WEEK_REUT" hidden="1">"c3961"</definedName>
    <definedName name="IQ_PERCENT_CHANGE_EST_EBITDA_WEEK_THOM">"c5271"</definedName>
    <definedName name="IQ_PERCENT_CHANGE_EST_EPS_12MONTHS" hidden="1">"c1788"</definedName>
    <definedName name="IQ_PERCENT_CHANGE_EST_EPS_12MONTHS_CIQ">"c3733"</definedName>
    <definedName name="IQ_PERCENT_CHANGE_EST_EPS_12MONTHS_REUT" hidden="1">"c3902"</definedName>
    <definedName name="IQ_PERCENT_CHANGE_EST_EPS_12MONTHS_THOM">"c5212"</definedName>
    <definedName name="IQ_PERCENT_CHANGE_EST_EPS_18MONTHS" hidden="1">"c1789"</definedName>
    <definedName name="IQ_PERCENT_CHANGE_EST_EPS_18MONTHS_CIQ">"c3734"</definedName>
    <definedName name="IQ_PERCENT_CHANGE_EST_EPS_18MONTHS_REUT" hidden="1">"c3903"</definedName>
    <definedName name="IQ_PERCENT_CHANGE_EST_EPS_18MONTHS_THOM">"c5213"</definedName>
    <definedName name="IQ_PERCENT_CHANGE_EST_EPS_3MONTHS" hidden="1">"c1785"</definedName>
    <definedName name="IQ_PERCENT_CHANGE_EST_EPS_3MONTHS_CIQ">"c3730"</definedName>
    <definedName name="IQ_PERCENT_CHANGE_EST_EPS_3MONTHS_REUT" hidden="1">"c3899"</definedName>
    <definedName name="IQ_PERCENT_CHANGE_EST_EPS_3MONTHS_THOM">"c5209"</definedName>
    <definedName name="IQ_PERCENT_CHANGE_EST_EPS_6MONTHS" hidden="1">"c1786"</definedName>
    <definedName name="IQ_PERCENT_CHANGE_EST_EPS_6MONTHS_CIQ">"c3731"</definedName>
    <definedName name="IQ_PERCENT_CHANGE_EST_EPS_6MONTHS_REUT" hidden="1">"c3900"</definedName>
    <definedName name="IQ_PERCENT_CHANGE_EST_EPS_6MONTHS_THOM">"c5210"</definedName>
    <definedName name="IQ_PERCENT_CHANGE_EST_EPS_9MONTHS" hidden="1">"c1787"</definedName>
    <definedName name="IQ_PERCENT_CHANGE_EST_EPS_9MONTHS_CIQ">"c3732"</definedName>
    <definedName name="IQ_PERCENT_CHANGE_EST_EPS_9MONTHS_REUT" hidden="1">"c3901"</definedName>
    <definedName name="IQ_PERCENT_CHANGE_EST_EPS_9MONTHS_THOM">"c5211"</definedName>
    <definedName name="IQ_PERCENT_CHANGE_EST_EPS_DAY" hidden="1">"c1782"</definedName>
    <definedName name="IQ_PERCENT_CHANGE_EST_EPS_DAY_CIQ">"c3727"</definedName>
    <definedName name="IQ_PERCENT_CHANGE_EST_EPS_DAY_REUT" hidden="1">"c3896"</definedName>
    <definedName name="IQ_PERCENT_CHANGE_EST_EPS_DAY_THOM">"c5206"</definedName>
    <definedName name="IQ_PERCENT_CHANGE_EST_EPS_MONTH" hidden="1">"c1784"</definedName>
    <definedName name="IQ_PERCENT_CHANGE_EST_EPS_MONTH_CIQ">"c3729"</definedName>
    <definedName name="IQ_PERCENT_CHANGE_EST_EPS_MONTH_REUT" hidden="1">"c3898"</definedName>
    <definedName name="IQ_PERCENT_CHANGE_EST_EPS_MONTH_THOM">"c5208"</definedName>
    <definedName name="IQ_PERCENT_CHANGE_EST_EPS_WEEK" hidden="1">"c1783"</definedName>
    <definedName name="IQ_PERCENT_CHANGE_EST_EPS_WEEK_CIQ">"c3728"</definedName>
    <definedName name="IQ_PERCENT_CHANGE_EST_EPS_WEEK_REUT" hidden="1">"c3897"</definedName>
    <definedName name="IQ_PERCENT_CHANGE_EST_EPS_WEEK_THOM">"c5207"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MONTH_THOM" hidden="1">"c5244"</definedName>
    <definedName name="IQ_PERCENT_CHANGE_EST_FFO_SHARE_12MONTHS_REUT" hidden="1">"c3938"</definedName>
    <definedName name="IQ_PERCENT_CHANGE_EST_FFO_SHARE_18MONTHS_REUT" hidden="1">"c3939"</definedName>
    <definedName name="IQ_PERCENT_CHANGE_EST_FFO_SHARE_3MONTHS_REUT" hidden="1">"c3935"</definedName>
    <definedName name="IQ_PERCENT_CHANGE_EST_FFO_SHARE_6MONTHS_REUT" hidden="1">"c3936"</definedName>
    <definedName name="IQ_PERCENT_CHANGE_EST_FFO_SHARE_9MONTHS_REUT" hidden="1">"c3937"</definedName>
    <definedName name="IQ_PERCENT_CHANGE_EST_FFO_SHARE_DAY_REUT" hidden="1">"c3933"</definedName>
    <definedName name="IQ_PERCENT_CHANGE_EST_FFO_SHARE_MONTH_REUT" hidden="1">"c3934"</definedName>
    <definedName name="IQ_PERCENT_CHANGE_EST_FFO_SHARE_SHARE_12MONTHS" hidden="1">"c1828"</definedName>
    <definedName name="IQ_PERCENT_CHANGE_EST_FFO_SHARE_SHARE_12MONTHS_CIQ" hidden="1">"c3769"</definedName>
    <definedName name="IQ_PERCENT_CHANGE_EST_FFO_SHARE_SHARE_12MONTHS_REUT" hidden="1">"c3938"</definedName>
    <definedName name="IQ_PERCENT_CHANGE_EST_FFO_SHARE_SHARE_12MONTHS_THOM" hidden="1">"c5248"</definedName>
    <definedName name="IQ_PERCENT_CHANGE_EST_FFO_SHARE_SHARE_18MONTHS" hidden="1">"c1829"</definedName>
    <definedName name="IQ_PERCENT_CHANGE_EST_FFO_SHARE_SHARE_18MONTHS_CIQ" hidden="1">"c3770"</definedName>
    <definedName name="IQ_PERCENT_CHANGE_EST_FFO_SHARE_SHARE_18MONTHS_REUT" hidden="1">"c3939"</definedName>
    <definedName name="IQ_PERCENT_CHANGE_EST_FFO_SHARE_SHARE_18MONTHS_THOM" hidden="1">"c5249"</definedName>
    <definedName name="IQ_PERCENT_CHANGE_EST_FFO_SHARE_SHARE_3MONTHS" hidden="1">"c1825"</definedName>
    <definedName name="IQ_PERCENT_CHANGE_EST_FFO_SHARE_SHARE_3MONTHS_CIQ" hidden="1">"c3766"</definedName>
    <definedName name="IQ_PERCENT_CHANGE_EST_FFO_SHARE_SHARE_3MONTHS_REUT" hidden="1">"c3935"</definedName>
    <definedName name="IQ_PERCENT_CHANGE_EST_FFO_SHARE_SHARE_3MONTHS_THOM" hidden="1">"c5245"</definedName>
    <definedName name="IQ_PERCENT_CHANGE_EST_FFO_SHARE_SHARE_6MONTHS" hidden="1">"c1826"</definedName>
    <definedName name="IQ_PERCENT_CHANGE_EST_FFO_SHARE_SHARE_6MONTHS_CIQ" hidden="1">"c3767"</definedName>
    <definedName name="IQ_PERCENT_CHANGE_EST_FFO_SHARE_SHARE_6MONTHS_REUT" hidden="1">"c3936"</definedName>
    <definedName name="IQ_PERCENT_CHANGE_EST_FFO_SHARE_SHARE_6MONTHS_THOM" hidden="1">"c5246"</definedName>
    <definedName name="IQ_PERCENT_CHANGE_EST_FFO_SHARE_SHARE_9MONTHS" hidden="1">"c1827"</definedName>
    <definedName name="IQ_PERCENT_CHANGE_EST_FFO_SHARE_SHARE_9MONTHS_CIQ" hidden="1">"c3768"</definedName>
    <definedName name="IQ_PERCENT_CHANGE_EST_FFO_SHARE_SHARE_9MONTHS_REUT" hidden="1">"c3937"</definedName>
    <definedName name="IQ_PERCENT_CHANGE_EST_FFO_SHARE_SHARE_9MONTHS_THOM" hidden="1">"c5247"</definedName>
    <definedName name="IQ_PERCENT_CHANGE_EST_FFO_SHARE_SHARE_DAY" hidden="1">"c1822"</definedName>
    <definedName name="IQ_PERCENT_CHANGE_EST_FFO_SHARE_SHARE_DAY_CIQ" hidden="1">"c3764"</definedName>
    <definedName name="IQ_PERCENT_CHANGE_EST_FFO_SHARE_SHARE_DAY_REUT" hidden="1">"c3933"</definedName>
    <definedName name="IQ_PERCENT_CHANGE_EST_FFO_SHARE_SHARE_DAY_THOM" hidden="1">"c5243"</definedName>
    <definedName name="IQ_PERCENT_CHANGE_EST_FFO_SHARE_SHARE_MONTH" hidden="1">"c1824"</definedName>
    <definedName name="IQ_PERCENT_CHANGE_EST_FFO_SHARE_SHARE_MONTH_CIQ" hidden="1">"c3765"</definedName>
    <definedName name="IQ_PERCENT_CHANGE_EST_FFO_SHARE_SHARE_MONTH_REUT" hidden="1">"c3934"</definedName>
    <definedName name="IQ_PERCENT_CHANGE_EST_FFO_SHARE_SHARE_MONTH_THOM" hidden="1">"c5244"</definedName>
    <definedName name="IQ_PERCENT_CHANGE_EST_FFO_SHARE_SHARE_WEEK" hidden="1">"c1823"</definedName>
    <definedName name="IQ_PERCENT_CHANGE_EST_FFO_SHARE_SHARE_WEEK_CIQ" hidden="1">"c3795"</definedName>
    <definedName name="IQ_PERCENT_CHANGE_EST_FFO_SHARE_SHARE_WEEK_REUT" hidden="1">"c3964"</definedName>
    <definedName name="IQ_PERCENT_CHANGE_EST_FFO_SHARE_SHARE_WEEK_THOM" hidden="1">"c5274"</definedName>
    <definedName name="IQ_PERCENT_CHANGE_EST_FFO_SHARE_WEEK_REUT" hidden="1">"c3964"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>"c3783"</definedName>
    <definedName name="IQ_PERCENT_CHANGE_EST_PRICE_TARGET_12MONTHS_REUT" hidden="1">"c3952"</definedName>
    <definedName name="IQ_PERCENT_CHANGE_EST_PRICE_TARGET_12MONTHS_THOM">"c5262"</definedName>
    <definedName name="IQ_PERCENT_CHANGE_EST_PRICE_TARGET_18MONTHS" hidden="1">"c1845"</definedName>
    <definedName name="IQ_PERCENT_CHANGE_EST_PRICE_TARGET_18MONTHS_CIQ">"c3784"</definedName>
    <definedName name="IQ_PERCENT_CHANGE_EST_PRICE_TARGET_18MONTHS_REUT" hidden="1">"c3953"</definedName>
    <definedName name="IQ_PERCENT_CHANGE_EST_PRICE_TARGET_18MONTHS_THOM">"c5263"</definedName>
    <definedName name="IQ_PERCENT_CHANGE_EST_PRICE_TARGET_3MONTHS" hidden="1">"c1841"</definedName>
    <definedName name="IQ_PERCENT_CHANGE_EST_PRICE_TARGET_3MONTHS_CIQ">"c3780"</definedName>
    <definedName name="IQ_PERCENT_CHANGE_EST_PRICE_TARGET_3MONTHS_REUT" hidden="1">"c3949"</definedName>
    <definedName name="IQ_PERCENT_CHANGE_EST_PRICE_TARGET_3MONTHS_THOM">"c5259"</definedName>
    <definedName name="IQ_PERCENT_CHANGE_EST_PRICE_TARGET_6MONTHS" hidden="1">"c1842"</definedName>
    <definedName name="IQ_PERCENT_CHANGE_EST_PRICE_TARGET_6MONTHS_CIQ">"c3781"</definedName>
    <definedName name="IQ_PERCENT_CHANGE_EST_PRICE_TARGET_6MONTHS_REUT" hidden="1">"c3950"</definedName>
    <definedName name="IQ_PERCENT_CHANGE_EST_PRICE_TARGET_6MONTHS_THOM">"c5260"</definedName>
    <definedName name="IQ_PERCENT_CHANGE_EST_PRICE_TARGET_9MONTHS" hidden="1">"c1843"</definedName>
    <definedName name="IQ_PERCENT_CHANGE_EST_PRICE_TARGET_9MONTHS_CIQ">"c3782"</definedName>
    <definedName name="IQ_PERCENT_CHANGE_EST_PRICE_TARGET_9MONTHS_REUT" hidden="1">"c3951"</definedName>
    <definedName name="IQ_PERCENT_CHANGE_EST_PRICE_TARGET_9MONTHS_THOM">"c5261"</definedName>
    <definedName name="IQ_PERCENT_CHANGE_EST_PRICE_TARGET_DAY" hidden="1">"c1838"</definedName>
    <definedName name="IQ_PERCENT_CHANGE_EST_PRICE_TARGET_DAY_CIQ">"c3778"</definedName>
    <definedName name="IQ_PERCENT_CHANGE_EST_PRICE_TARGET_DAY_REUT" hidden="1">"c3947"</definedName>
    <definedName name="IQ_PERCENT_CHANGE_EST_PRICE_TARGET_DAY_THOM">"c5257"</definedName>
    <definedName name="IQ_PERCENT_CHANGE_EST_PRICE_TARGET_MONTH" hidden="1">"c1840"</definedName>
    <definedName name="IQ_PERCENT_CHANGE_EST_PRICE_TARGET_MONTH_CIQ">"c3779"</definedName>
    <definedName name="IQ_PERCENT_CHANGE_EST_PRICE_TARGET_MONTH_REUT" hidden="1">"c3948"</definedName>
    <definedName name="IQ_PERCENT_CHANGE_EST_PRICE_TARGET_MONTH_THOM">"c5258"</definedName>
    <definedName name="IQ_PERCENT_CHANGE_EST_PRICE_TARGET_WEEK" hidden="1">"c1839"</definedName>
    <definedName name="IQ_PERCENT_CHANGE_EST_PRICE_TARGET_WEEK_CIQ">"c3798"</definedName>
    <definedName name="IQ_PERCENT_CHANGE_EST_PRICE_TARGET_WEEK_REUT" hidden="1">"c3967"</definedName>
    <definedName name="IQ_PERCENT_CHANGE_EST_PRICE_TARGET_WEEK_THOM">"c5276"</definedName>
    <definedName name="IQ_PERCENT_CHANGE_EST_RECO_12MONTHS" hidden="1">"c1836"</definedName>
    <definedName name="IQ_PERCENT_CHANGE_EST_RECO_12MONTHS_CIQ">"c3776"</definedName>
    <definedName name="IQ_PERCENT_CHANGE_EST_RECO_12MONTHS_REUT" hidden="1">"c3945"</definedName>
    <definedName name="IQ_PERCENT_CHANGE_EST_RECO_12MONTHS_THOM">"c5255"</definedName>
    <definedName name="IQ_PERCENT_CHANGE_EST_RECO_18MONTHS" hidden="1">"c1837"</definedName>
    <definedName name="IQ_PERCENT_CHANGE_EST_RECO_18MONTHS_CIQ">"c3777"</definedName>
    <definedName name="IQ_PERCENT_CHANGE_EST_RECO_18MONTHS_REUT" hidden="1">"c3946"</definedName>
    <definedName name="IQ_PERCENT_CHANGE_EST_RECO_18MONTHS_THOM">"c5256"</definedName>
    <definedName name="IQ_PERCENT_CHANGE_EST_RECO_3MONTHS" hidden="1">"c1833"</definedName>
    <definedName name="IQ_PERCENT_CHANGE_EST_RECO_3MONTHS_CIQ">"c3773"</definedName>
    <definedName name="IQ_PERCENT_CHANGE_EST_RECO_3MONTHS_REUT" hidden="1">"c3942"</definedName>
    <definedName name="IQ_PERCENT_CHANGE_EST_RECO_3MONTHS_THOM">"c5252"</definedName>
    <definedName name="IQ_PERCENT_CHANGE_EST_RECO_6MONTHS" hidden="1">"c1834"</definedName>
    <definedName name="IQ_PERCENT_CHANGE_EST_RECO_6MONTHS_CIQ">"c3774"</definedName>
    <definedName name="IQ_PERCENT_CHANGE_EST_RECO_6MONTHS_REUT" hidden="1">"c3943"</definedName>
    <definedName name="IQ_PERCENT_CHANGE_EST_RECO_6MONTHS_THOM">"c5253"</definedName>
    <definedName name="IQ_PERCENT_CHANGE_EST_RECO_9MONTHS" hidden="1">"c1835"</definedName>
    <definedName name="IQ_PERCENT_CHANGE_EST_RECO_9MONTHS_CIQ">"c3775"</definedName>
    <definedName name="IQ_PERCENT_CHANGE_EST_RECO_9MONTHS_REUT" hidden="1">"c3944"</definedName>
    <definedName name="IQ_PERCENT_CHANGE_EST_RECO_9MONTHS_THOM">"c5254"</definedName>
    <definedName name="IQ_PERCENT_CHANGE_EST_RECO_DAY" hidden="1">"c1830"</definedName>
    <definedName name="IQ_PERCENT_CHANGE_EST_RECO_DAY_CIQ">"c3771"</definedName>
    <definedName name="IQ_PERCENT_CHANGE_EST_RECO_DAY_REUT" hidden="1">"c3940"</definedName>
    <definedName name="IQ_PERCENT_CHANGE_EST_RECO_DAY_THOM">"c5250"</definedName>
    <definedName name="IQ_PERCENT_CHANGE_EST_RECO_MONTH" hidden="1">"c1832"</definedName>
    <definedName name="IQ_PERCENT_CHANGE_EST_RECO_MONTH_CIQ">"c3772"</definedName>
    <definedName name="IQ_PERCENT_CHANGE_EST_RECO_MONTH_REUT" hidden="1">"c3941"</definedName>
    <definedName name="IQ_PERCENT_CHANGE_EST_RECO_MONTH_THOM">"c5251"</definedName>
    <definedName name="IQ_PERCENT_CHANGE_EST_RECO_WEEK" hidden="1">"c1831"</definedName>
    <definedName name="IQ_PERCENT_CHANGE_EST_RECO_WEEK_CIQ">"c3796"</definedName>
    <definedName name="IQ_PERCENT_CHANGE_EST_RECO_WEEK_REUT" hidden="1">"c3965"</definedName>
    <definedName name="IQ_PERCENT_CHANGE_EST_RECO_WEEK_THOM">"c5275"</definedName>
    <definedName name="IQ_PERCENT_CHANGE_EST_REV_12MONTHS" hidden="1">"c1796"</definedName>
    <definedName name="IQ_PERCENT_CHANGE_EST_REV_12MONTHS_CIQ">"c3741"</definedName>
    <definedName name="IQ_PERCENT_CHANGE_EST_REV_12MONTHS_REUT" hidden="1">"c3910"</definedName>
    <definedName name="IQ_PERCENT_CHANGE_EST_REV_12MONTHS_THOM">"c5220"</definedName>
    <definedName name="IQ_PERCENT_CHANGE_EST_REV_18MONTHS" hidden="1">"c1797"</definedName>
    <definedName name="IQ_PERCENT_CHANGE_EST_REV_18MONTHS_CIQ">"c3742"</definedName>
    <definedName name="IQ_PERCENT_CHANGE_EST_REV_18MONTHS_REUT" hidden="1">"c3911"</definedName>
    <definedName name="IQ_PERCENT_CHANGE_EST_REV_18MONTHS_THOM">"c5221"</definedName>
    <definedName name="IQ_PERCENT_CHANGE_EST_REV_3MONTHS" hidden="1">"c1793"</definedName>
    <definedName name="IQ_PERCENT_CHANGE_EST_REV_3MONTHS_CIQ">"c3738"</definedName>
    <definedName name="IQ_PERCENT_CHANGE_EST_REV_3MONTHS_REUT" hidden="1">"c3907"</definedName>
    <definedName name="IQ_PERCENT_CHANGE_EST_REV_3MONTHS_THOM">"c5217"</definedName>
    <definedName name="IQ_PERCENT_CHANGE_EST_REV_6MONTHS" hidden="1">"c1794"</definedName>
    <definedName name="IQ_PERCENT_CHANGE_EST_REV_6MONTHS_CIQ">"c3739"</definedName>
    <definedName name="IQ_PERCENT_CHANGE_EST_REV_6MONTHS_REUT" hidden="1">"c3908"</definedName>
    <definedName name="IQ_PERCENT_CHANGE_EST_REV_6MONTHS_THOM">"c5218"</definedName>
    <definedName name="IQ_PERCENT_CHANGE_EST_REV_9MONTHS" hidden="1">"c1795"</definedName>
    <definedName name="IQ_PERCENT_CHANGE_EST_REV_9MONTHS_CIQ">"c3740"</definedName>
    <definedName name="IQ_PERCENT_CHANGE_EST_REV_9MONTHS_REUT" hidden="1">"c3909"</definedName>
    <definedName name="IQ_PERCENT_CHANGE_EST_REV_9MONTHS_THOM">"c5219"</definedName>
    <definedName name="IQ_PERCENT_CHANGE_EST_REV_DAY" hidden="1">"c1790"</definedName>
    <definedName name="IQ_PERCENT_CHANGE_EST_REV_DAY_CIQ">"c3735"</definedName>
    <definedName name="IQ_PERCENT_CHANGE_EST_REV_DAY_REUT" hidden="1">"c3904"</definedName>
    <definedName name="IQ_PERCENT_CHANGE_EST_REV_DAY_THOM">"c5214"</definedName>
    <definedName name="IQ_PERCENT_CHANGE_EST_REV_MONTH" hidden="1">"c1792"</definedName>
    <definedName name="IQ_PERCENT_CHANGE_EST_REV_MONTH_CIQ">"c3737"</definedName>
    <definedName name="IQ_PERCENT_CHANGE_EST_REV_MONTH_REUT" hidden="1">"c3906"</definedName>
    <definedName name="IQ_PERCENT_CHANGE_EST_REV_MONTH_THOM">"c5216"</definedName>
    <definedName name="IQ_PERCENT_CHANGE_EST_REV_WEEK" hidden="1">"c1791"</definedName>
    <definedName name="IQ_PERCENT_CHANGE_EST_REV_WEEK_CIQ">"c3736"</definedName>
    <definedName name="IQ_PERCENT_CHANGE_EST_REV_WEEK_REUT" hidden="1">"c3905"</definedName>
    <definedName name="IQ_PERCENT_CHANGE_EST_REV_WEEK_THOM">"c5215"</definedName>
    <definedName name="IQ_PERCENT_FLOAT" hidden="1">"c227"</definedName>
    <definedName name="IQ_PERCENT_INSURED_FDIC" hidden="1">"c6374"</definedName>
    <definedName name="IQ_PERIODDATE" localSheetId="9" hidden="1">"c1034"</definedName>
    <definedName name="IQ_PERIODDATE" hidden="1">"c1414"</definedName>
    <definedName name="IQ_PERIODDATE_1" hidden="1">"c1414"</definedName>
    <definedName name="IQ_PERIODDATE_AP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AP">"c11746"</definedName>
    <definedName name="IQ_PERIODLENGTH_CF" hidden="1">"c1502"</definedName>
    <definedName name="IQ_PERIODLENGTH_IS" hidden="1">"c1503"</definedName>
    <definedName name="IQ_PERSONAL_CONSUMER_SPENDING_DURABLE">"c6942"</definedName>
    <definedName name="IQ_PERSONAL_CONSUMER_SPENDING_DURABLE_APR">"c7602"</definedName>
    <definedName name="IQ_PERSONAL_CONSUMER_SPENDING_DURABLE_APR_FC">"c8482"</definedName>
    <definedName name="IQ_PERSONAL_CONSUMER_SPENDING_DURABLE_FC">"c7822"</definedName>
    <definedName name="IQ_PERSONAL_CONSUMER_SPENDING_DURABLE_POP">"c7162"</definedName>
    <definedName name="IQ_PERSONAL_CONSUMER_SPENDING_DURABLE_POP_FC">"c8042"</definedName>
    <definedName name="IQ_PERSONAL_CONSUMER_SPENDING_DURABLE_YOY">"c7382"</definedName>
    <definedName name="IQ_PERSONAL_CONSUMER_SPENDING_DURABLE_YOY_FC">"c8262"</definedName>
    <definedName name="IQ_PERSONAL_CONSUMER_SPENDING_NONDURABLE">"c6940"</definedName>
    <definedName name="IQ_PERSONAL_CONSUMER_SPENDING_NONDURABLE_APR">"c7600"</definedName>
    <definedName name="IQ_PERSONAL_CONSUMER_SPENDING_NONDURABLE_APR_FC">"c8480"</definedName>
    <definedName name="IQ_PERSONAL_CONSUMER_SPENDING_NONDURABLE_FC">"c7820"</definedName>
    <definedName name="IQ_PERSONAL_CONSUMER_SPENDING_NONDURABLE_POP">"c7160"</definedName>
    <definedName name="IQ_PERSONAL_CONSUMER_SPENDING_NONDURABLE_POP_FC">"c8040"</definedName>
    <definedName name="IQ_PERSONAL_CONSUMER_SPENDING_NONDURABLE_YOY">"c7380"</definedName>
    <definedName name="IQ_PERSONAL_CONSUMER_SPENDING_NONDURABLE_YOY_FC">"c8260"</definedName>
    <definedName name="IQ_PERSONAL_CONSUMER_SPENDING_REAL">"c6994"</definedName>
    <definedName name="IQ_PERSONAL_CONSUMER_SPENDING_REAL_APR">"c7654"</definedName>
    <definedName name="IQ_PERSONAL_CONSUMER_SPENDING_REAL_APR_FC">"c8534"</definedName>
    <definedName name="IQ_PERSONAL_CONSUMER_SPENDING_REAL_FC">"c7874"</definedName>
    <definedName name="IQ_PERSONAL_CONSUMER_SPENDING_REAL_POP">"c7214"</definedName>
    <definedName name="IQ_PERSONAL_CONSUMER_SPENDING_REAL_POP_FC">"c8094"</definedName>
    <definedName name="IQ_PERSONAL_CONSUMER_SPENDING_REAL_YOY">"c7434"</definedName>
    <definedName name="IQ_PERSONAL_CONSUMER_SPENDING_REAL_YOY_FC">"c8314"</definedName>
    <definedName name="IQ_PERSONAL_CONSUMER_SPENDING_SERVICES">"c6941"</definedName>
    <definedName name="IQ_PERSONAL_CONSUMER_SPENDING_SERVICES_APR">"c7601"</definedName>
    <definedName name="IQ_PERSONAL_CONSUMER_SPENDING_SERVICES_APR_FC">"c8481"</definedName>
    <definedName name="IQ_PERSONAL_CONSUMER_SPENDING_SERVICES_FC">"c7821"</definedName>
    <definedName name="IQ_PERSONAL_CONSUMER_SPENDING_SERVICES_POP">"c7161"</definedName>
    <definedName name="IQ_PERSONAL_CONSUMER_SPENDING_SERVICES_POP_FC">"c8041"</definedName>
    <definedName name="IQ_PERSONAL_CONSUMER_SPENDING_SERVICES_YOY">"c7381"</definedName>
    <definedName name="IQ_PERSONAL_CONSUMER_SPENDING_SERVICES_YOY_FC">"c8261"</definedName>
    <definedName name="IQ_PERSONAL_INCOME">"c6943"</definedName>
    <definedName name="IQ_PERSONAL_INCOME_APR">"c7603"</definedName>
    <definedName name="IQ_PERSONAL_INCOME_APR_FC">"c8483"</definedName>
    <definedName name="IQ_PERSONAL_INCOME_FC">"c7823"</definedName>
    <definedName name="IQ_PERSONAL_INCOME_POP">"c7163"</definedName>
    <definedName name="IQ_PERSONAL_INCOME_POP_FC">"c8043"</definedName>
    <definedName name="IQ_PERSONAL_INCOME_SAAR">"c6944"</definedName>
    <definedName name="IQ_PERSONAL_INCOME_SAAR_APR">"c7604"</definedName>
    <definedName name="IQ_PERSONAL_INCOME_SAAR_APR_FC">"c8484"</definedName>
    <definedName name="IQ_PERSONAL_INCOME_SAAR_FC">"c7824"</definedName>
    <definedName name="IQ_PERSONAL_INCOME_SAAR_POP">"c7164"</definedName>
    <definedName name="IQ_PERSONAL_INCOME_SAAR_POP_FC">"c8044"</definedName>
    <definedName name="IQ_PERSONAL_INCOME_SAAR_YOY">"c7384"</definedName>
    <definedName name="IQ_PERSONAL_INCOME_SAAR_YOY_FC">"c8264"</definedName>
    <definedName name="IQ_PERSONAL_INCOME_USD_APR_FC">"c11885"</definedName>
    <definedName name="IQ_PERSONAL_INCOME_USD_FC">"c11882"</definedName>
    <definedName name="IQ_PERSONAL_INCOME_USD_POP_FC">"c11883"</definedName>
    <definedName name="IQ_PERSONAL_INCOME_USD_YOY_FC">"c11884"</definedName>
    <definedName name="IQ_PERSONAL_INCOME_YOY">"c7383"</definedName>
    <definedName name="IQ_PERSONAL_INCOME_YOY_FC">"c8263"</definedName>
    <definedName name="IQ_PERTYPE" hidden="1">"c1611"</definedName>
    <definedName name="IQ_PHARMBIO_NUMBER_LICENSED_PATENT_APP">"c10018"</definedName>
    <definedName name="IQ_PHARMBIO_NUMBER_LICENSED_PATENTS">"c10017"</definedName>
    <definedName name="IQ_PHARMBIO_NUMBER_PATENTS">"c10015"</definedName>
    <definedName name="IQ_PHARMBIO_NUMBER_PROD__APPROVED_DURING_PERIOD">"c12750"</definedName>
    <definedName name="IQ_PHARMBIO_NUMBER_PROD__CLINICAL_DEV">"c12745"</definedName>
    <definedName name="IQ_PHARMBIO_NUMBER_PROD__LAUNCHED_DURING_PERIOD">"c12751"</definedName>
    <definedName name="IQ_PHARMBIO_NUMBER_PROD__PHASE_I">"c12746"</definedName>
    <definedName name="IQ_PHARMBIO_NUMBER_PROD__PHASE_II">"c12747"</definedName>
    <definedName name="IQ_PHARMBIO_NUMBER_PROD__PHASE_III">"c12748"</definedName>
    <definedName name="IQ_PHARMBIO_NUMBER_PROD__PRE_CLINICAL_TRIALS">"c12744"</definedName>
    <definedName name="IQ_PHARMBIO_NUMBER_PROD__PRE_REGISTRATION">"c12749"</definedName>
    <definedName name="IQ_PHARMBIO_NUMBER_PROD__RESEARCH_DEV">"c12743"</definedName>
    <definedName name="IQ_PHARMBIO_NUMBER_PROD_APPROVED_DURING_PERIOD">"c10027"</definedName>
    <definedName name="IQ_PHARMBIO_NUMBER_PROD_CLINICAL_DEV">"c10022"</definedName>
    <definedName name="IQ_PHARMBIO_NUMBER_PROD_DISCOVERY_RESEARCH">"c10019"</definedName>
    <definedName name="IQ_PHARMBIO_NUMBER_PROD_LAUNCHED_DURING_PERIOD">"c10028"</definedName>
    <definedName name="IQ_PHARMBIO_NUMBER_PROD_PHASE_I">"c10023"</definedName>
    <definedName name="IQ_PHARMBIO_NUMBER_PROD_PHASE_II">"c10024"</definedName>
    <definedName name="IQ_PHARMBIO_NUMBER_PROD_PHASE_III">"c10025"</definedName>
    <definedName name="IQ_PHARMBIO_NUMBER_PROD_PRE_CLINICAL_TRIALS">"c10021"</definedName>
    <definedName name="IQ_PHARMBIO_NUMBER_PROD_PRE_REGISTRATION">"c10026"</definedName>
    <definedName name="IQ_PHARMBIO_NUMBER_PROD_RESEARCH_DEV">"c10020"</definedName>
    <definedName name="IQ_PHARMBIO_PATENT_APP">"c10016"</definedName>
    <definedName name="IQ_PHILADELPHIA_FED_DIFFUSION_INDEX">"c6945"</definedName>
    <definedName name="IQ_PHILADELPHIA_FED_DIFFUSION_INDEX_APR">"c7605"</definedName>
    <definedName name="IQ_PHILADELPHIA_FED_DIFFUSION_INDEX_APR_FC">"c8485"</definedName>
    <definedName name="IQ_PHILADELPHIA_FED_DIFFUSION_INDEX_FC">"c7825"</definedName>
    <definedName name="IQ_PHILADELPHIA_FED_DIFFUSION_INDEX_POP">"c7165"</definedName>
    <definedName name="IQ_PHILADELPHIA_FED_DIFFUSION_INDEX_POP_FC">"c8045"</definedName>
    <definedName name="IQ_PHILADELPHIA_FED_DIFFUSION_INDEX_YOY">"c7385"</definedName>
    <definedName name="IQ_PHILADELPHIA_FED_DIFFUSION_INDEX_YOY_FC">"c8265"</definedName>
    <definedName name="IQ_PLEDGED_SECURITIES_FDIC" hidden="1">"c6401"</definedName>
    <definedName name="IQ_PLL" hidden="1">"c2114"</definedName>
    <definedName name="IQ_PMAC_DIFFUSION_INDEX">"c6946"</definedName>
    <definedName name="IQ_PMAC_DIFFUSION_INDEX_APR">"c7606"</definedName>
    <definedName name="IQ_PMAC_DIFFUSION_INDEX_APR_FC">"c8486"</definedName>
    <definedName name="IQ_PMAC_DIFFUSION_INDEX_FC">"c7826"</definedName>
    <definedName name="IQ_PMAC_DIFFUSION_INDEX_POP">"c7166"</definedName>
    <definedName name="IQ_PMAC_DIFFUSION_INDEX_POP_FC">"c8046"</definedName>
    <definedName name="IQ_PMAC_DIFFUSION_INDEX_YOY">"c7386"</definedName>
    <definedName name="IQ_PMAC_DIFFUSION_INDEX_YOY_FC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>"c8970"</definedName>
    <definedName name="IQ_POOL_NAME">"c8967"</definedName>
    <definedName name="IQ_POOL_NUMBER">"c8968"</definedName>
    <definedName name="IQ_POOL_TYPE">"c8969"</definedName>
    <definedName name="IQ_POST_RETIRE_EXP" hidden="1">"c1039"</definedName>
    <definedName name="IQ_POSTPAID_CHURN" hidden="1">"c2121"</definedName>
    <definedName name="IQ_POSTPAID_CHURN_1" hidden="1">"c16170"</definedName>
    <definedName name="IQ_POSTPAID_SUBS" hidden="1">"c2118"</definedName>
    <definedName name="IQ_POSTPAID_SUBS_1" hidden="1">"c16167"</definedName>
    <definedName name="IQ_POTENTIAL_UPSIDE" hidden="1">"c1855"</definedName>
    <definedName name="IQ_POTENTIAL_UPSIDE_CIQ">"c3799"</definedName>
    <definedName name="IQ_POTENTIAL_UPSIDE_REUT" hidden="1">"c3968"</definedName>
    <definedName name="IQ_POTENTIAL_UPSIDE_THOM">"c5279"</definedName>
    <definedName name="IQ_PP_ATTRIB_ORE_RESERVES_ALUM">"c9218"</definedName>
    <definedName name="IQ_PP_ATTRIB_ORE_RESERVES_COP">"c9162"</definedName>
    <definedName name="IQ_PP_ATTRIB_ORE_RESERVES_DIAM">"c9642"</definedName>
    <definedName name="IQ_PP_ATTRIB_ORE_RESERVES_GOLD">"c9003"</definedName>
    <definedName name="IQ_PP_ATTRIB_ORE_RESERVES_IRON">"c9377"</definedName>
    <definedName name="IQ_PP_ATTRIB_ORE_RESERVES_LEAD">"c9430"</definedName>
    <definedName name="IQ_PP_ATTRIB_ORE_RESERVES_MANG">"c9483"</definedName>
    <definedName name="IQ_PP_ATTRIB_ORE_RESERVES_MOLYB">"c9695"</definedName>
    <definedName name="IQ_PP_ATTRIB_ORE_RESERVES_NICK">"c9271"</definedName>
    <definedName name="IQ_PP_ATTRIB_ORE_RESERVES_PLAT">"c9109"</definedName>
    <definedName name="IQ_PP_ATTRIB_ORE_RESERVES_SILVER">"c9056"</definedName>
    <definedName name="IQ_PP_ATTRIB_ORE_RESERVES_TITAN">"c9536"</definedName>
    <definedName name="IQ_PP_ATTRIB_ORE_RESERVES_URAN">"c9589"</definedName>
    <definedName name="IQ_PP_ATTRIB_ORE_RESERVES_ZINC">"c9324"</definedName>
    <definedName name="IQ_PP_ORE_RESERVES_ALUM">"c9211"</definedName>
    <definedName name="IQ_PP_ORE_RESERVES_COP">"c9155"</definedName>
    <definedName name="IQ_PP_ORE_RESERVES_DIAM">"c9635"</definedName>
    <definedName name="IQ_PP_ORE_RESERVES_GOLD">"c8996"</definedName>
    <definedName name="IQ_PP_ORE_RESERVES_IRON">"c9370"</definedName>
    <definedName name="IQ_PP_ORE_RESERVES_LEAD">"c9423"</definedName>
    <definedName name="IQ_PP_ORE_RESERVES_MANG">"c9476"</definedName>
    <definedName name="IQ_PP_ORE_RESERVES_MOLYB">"c9688"</definedName>
    <definedName name="IQ_PP_ORE_RESERVES_NICK">"c9264"</definedName>
    <definedName name="IQ_PP_ORE_RESERVES_PLAT">"c9102"</definedName>
    <definedName name="IQ_PP_ORE_RESERVES_SILVER">"c9049"</definedName>
    <definedName name="IQ_PP_ORE_RESERVES_TITAN">"c9529"</definedName>
    <definedName name="IQ_PP_ORE_RESERVES_URAN">"c9582"</definedName>
    <definedName name="IQ_PP_ORE_RESERVES_ZINC">"c9317"</definedName>
    <definedName name="IQ_PP_RECOV_ATTRIB_RESERVES_ALUM">"c9221"</definedName>
    <definedName name="IQ_PP_RECOV_ATTRIB_RESERVES_COAL">"c9805"</definedName>
    <definedName name="IQ_PP_RECOV_ATTRIB_RESERVES_COP">"c9165"</definedName>
    <definedName name="IQ_PP_RECOV_ATTRIB_RESERVES_DIAM">"c9645"</definedName>
    <definedName name="IQ_PP_RECOV_ATTRIB_RESERVES_GOLD">"c9006"</definedName>
    <definedName name="IQ_PP_RECOV_ATTRIB_RESERVES_IRON">"c9380"</definedName>
    <definedName name="IQ_PP_RECOV_ATTRIB_RESERVES_LEAD">"c9433"</definedName>
    <definedName name="IQ_PP_RECOV_ATTRIB_RESERVES_MANG">"c9486"</definedName>
    <definedName name="IQ_PP_RECOV_ATTRIB_RESERVES_MET_COAL">"c9745"</definedName>
    <definedName name="IQ_PP_RECOV_ATTRIB_RESERVES_MOLYB">"c9698"</definedName>
    <definedName name="IQ_PP_RECOV_ATTRIB_RESERVES_NICK">"c9274"</definedName>
    <definedName name="IQ_PP_RECOV_ATTRIB_RESERVES_PLAT">"c9112"</definedName>
    <definedName name="IQ_PP_RECOV_ATTRIB_RESERVES_SILVER">"c9059"</definedName>
    <definedName name="IQ_PP_RECOV_ATTRIB_RESERVES_STEAM">"c9775"</definedName>
    <definedName name="IQ_PP_RECOV_ATTRIB_RESERVES_TITAN">"c9539"</definedName>
    <definedName name="IQ_PP_RECOV_ATTRIB_RESERVES_URAN">"c9592"</definedName>
    <definedName name="IQ_PP_RECOV_ATTRIB_RESERVES_ZINC">"c9327"</definedName>
    <definedName name="IQ_PP_RECOV_RESERVES_ALUM">"c9215"</definedName>
    <definedName name="IQ_PP_RECOV_RESERVES_COAL">"c9802"</definedName>
    <definedName name="IQ_PP_RECOV_RESERVES_COP">"c9159"</definedName>
    <definedName name="IQ_PP_RECOV_RESERVES_DIAM">"c9639"</definedName>
    <definedName name="IQ_PP_RECOV_RESERVES_GOLD">"c9000"</definedName>
    <definedName name="IQ_PP_RECOV_RESERVES_IRON">"c9374"</definedName>
    <definedName name="IQ_PP_RECOV_RESERVES_LEAD">"c9427"</definedName>
    <definedName name="IQ_PP_RECOV_RESERVES_MANG">"c9480"</definedName>
    <definedName name="IQ_PP_RECOV_RESERVES_MET_COAL">"c9742"</definedName>
    <definedName name="IQ_PP_RECOV_RESERVES_MOLYB">"c9692"</definedName>
    <definedName name="IQ_PP_RECOV_RESERVES_NICK">"c9268"</definedName>
    <definedName name="IQ_PP_RECOV_RESERVES_PLAT">"c9106"</definedName>
    <definedName name="IQ_PP_RECOV_RESERVES_SILVER">"c9053"</definedName>
    <definedName name="IQ_PP_RECOV_RESERVES_STEAM">"c9772"</definedName>
    <definedName name="IQ_PP_RECOV_RESERVES_TITAN">"c9533"</definedName>
    <definedName name="IQ_PP_RECOV_RESERVES_URAN">"c9586"</definedName>
    <definedName name="IQ_PP_RECOV_RESERVES_ZINC">"c9321"</definedName>
    <definedName name="IQ_PP_RESERVES_CALORIFIC_VALUE_COAL">"c9799"</definedName>
    <definedName name="IQ_PP_RESERVES_CALORIFIC_VALUE_MET_COAL">"c9739"</definedName>
    <definedName name="IQ_PP_RESERVES_CALORIFIC_VALUE_STEAM">"c9769"</definedName>
    <definedName name="IQ_PP_RESERVES_GRADE_ALUM">"c9212"</definedName>
    <definedName name="IQ_PP_RESERVES_GRADE_COP">"c9156"</definedName>
    <definedName name="IQ_PP_RESERVES_GRADE_DIAM">"c9636"</definedName>
    <definedName name="IQ_PP_RESERVES_GRADE_GOLD">"c8997"</definedName>
    <definedName name="IQ_PP_RESERVES_GRADE_IRON">"c9371"</definedName>
    <definedName name="IQ_PP_RESERVES_GRADE_LEAD">"c9424"</definedName>
    <definedName name="IQ_PP_RESERVES_GRADE_MANG">"c9477"</definedName>
    <definedName name="IQ_PP_RESERVES_GRADE_MOLYB">"c9689"</definedName>
    <definedName name="IQ_PP_RESERVES_GRADE_NICK">"c9265"</definedName>
    <definedName name="IQ_PP_RESERVES_GRADE_PLAT">"c9103"</definedName>
    <definedName name="IQ_PP_RESERVES_GRADE_SILVER">"c9050"</definedName>
    <definedName name="IQ_PP_RESERVES_GRADE_TITAN">"c9530"</definedName>
    <definedName name="IQ_PP_RESERVES_GRADE_URAN">"c9583"</definedName>
    <definedName name="IQ_PP_RESERVES_GRADE_ZINC">"c9318"</definedName>
    <definedName name="IQ_PPI">"c6810"</definedName>
    <definedName name="IQ_PPI_APR">"c7470"</definedName>
    <definedName name="IQ_PPI_APR_FC">"c8350"</definedName>
    <definedName name="IQ_PPI_CORE">"c6840"</definedName>
    <definedName name="IQ_PPI_CORE_APR">"c7500"</definedName>
    <definedName name="IQ_PPI_CORE_APR_FC">"c8380"</definedName>
    <definedName name="IQ_PPI_CORE_FC">"c7720"</definedName>
    <definedName name="IQ_PPI_CORE_POP">"c7060"</definedName>
    <definedName name="IQ_PPI_CORE_POP_FC">"c7940"</definedName>
    <definedName name="IQ_PPI_CORE_YOY">"c7280"</definedName>
    <definedName name="IQ_PPI_CORE_YOY_FC">"c8160"</definedName>
    <definedName name="IQ_PPI_FC">"c7690"</definedName>
    <definedName name="IQ_PPI_POP">"c7030"</definedName>
    <definedName name="IQ_PPI_POP_FC">"c7910"</definedName>
    <definedName name="IQ_PPI_YOY">"c7250"</definedName>
    <definedName name="IQ_PPI_YOY_FC">"c8130"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_TAX_ACT_OR_EST_THOM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>"c6262"</definedName>
    <definedName name="IQ_PREF_OTHER_REIT" hidden="1">"c1058"</definedName>
    <definedName name="IQ_PREF_OTHER_UTI">"C6022"</definedName>
    <definedName name="IQ_PREF_OTHER_UTI_1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>"c6263"</definedName>
    <definedName name="IQ_PREF_REP_REIT" hidden="1">"c1065"</definedName>
    <definedName name="IQ_PREF_REP_UTI" hidden="1">"c1066"</definedName>
    <definedName name="IQ_PREF_STOCK" localSheetId="9" hidden="1">"c1052"</definedName>
    <definedName name="IQ_PREF_STOCK" hidden="1">"c1416"</definedName>
    <definedName name="IQ_PREF_STOCK_1" hidden="1">"c1416"</definedName>
    <definedName name="IQ_PREF_TOT" localSheetId="9" hidden="1">"c1044"</definedName>
    <definedName name="IQ_PREF_TOT" hidden="1">"c1415"</definedName>
    <definedName name="IQ_PREF_TOT_1" hidden="1">"c1415"</definedName>
    <definedName name="IQ_PREFERRED_DEPOSITS_FFIEC" hidden="1">"c15312"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CHURN_1" hidden="1">"c16169"</definedName>
    <definedName name="IQ_PREPAID_EXP" hidden="1">"c1068"</definedName>
    <definedName name="IQ_PREPAID_EXPEN" localSheetId="9" hidden="1">"c1068"</definedName>
    <definedName name="IQ_PREPAID_EXPEN" hidden="1">"c1418"</definedName>
    <definedName name="IQ_PREPAID_EXPEN_1" hidden="1">"c1418"</definedName>
    <definedName name="IQ_PREPAID_SUBS" hidden="1">"c2117"</definedName>
    <definedName name="IQ_PREPAID_SUBS_1" hidden="1">"c16166"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AFTER_CAP_ALLOCATION_FOREIGN_FFIEC" hidden="1">"c15390"</definedName>
    <definedName name="IQ_PRETAX_INC_BEFORE_CAP_ALLOCATION_FOREIGN_FFIEC" hidden="1">"c15388"</definedName>
    <definedName name="IQ_PRETAX_INC_DET_EST">"c12055"</definedName>
    <definedName name="IQ_PRETAX_INC_DET_EST_CURRENCY">"c12462"</definedName>
    <definedName name="IQ_PRETAX_INC_DET_EST_CURRENCY_THOM">"c12483"</definedName>
    <definedName name="IQ_PRETAX_INC_DET_EST_DATE">"c12208"</definedName>
    <definedName name="IQ_PRETAX_INC_DET_EST_DATE_THOM">"c12234"</definedName>
    <definedName name="IQ_PRETAX_INC_DET_EST_INCL">"c12345"</definedName>
    <definedName name="IQ_PRETAX_INC_DET_EST_INCL_THOM">"c12366"</definedName>
    <definedName name="IQ_PRETAX_INC_DET_EST_ORIGIN">"c12771"</definedName>
    <definedName name="IQ_PRETAX_INC_DET_EST_ORIGIN_THOM">"c12604"</definedName>
    <definedName name="IQ_PRETAX_INC_DET_EST_THOM">"c12084"</definedName>
    <definedName name="IQ_PRETAX_INC_EST" hidden="1">"c1695"</definedName>
    <definedName name="IQ_PRETAX_INC_EST_REUT" hidden="1">"c5347"</definedName>
    <definedName name="IQ_PRETAX_INC_EST_THOM">"c5119"</definedName>
    <definedName name="IQ_PRETAX_INC_HIGH_EST" hidden="1">"c1697"</definedName>
    <definedName name="IQ_PRETAX_INC_HIGH_EST_REUT" hidden="1">"c5349"</definedName>
    <definedName name="IQ_PRETAX_INC_HIGH_EST_THOM">"c5121"</definedName>
    <definedName name="IQ_PRETAX_INC_LOW_EST" hidden="1">"c1698"</definedName>
    <definedName name="IQ_PRETAX_INC_LOW_EST_REUT" hidden="1">"c5350"</definedName>
    <definedName name="IQ_PRETAX_INC_LOW_EST_THOM">"c5122"</definedName>
    <definedName name="IQ_PRETAX_INC_MEDIAN_EST" hidden="1">"c1696"</definedName>
    <definedName name="IQ_PRETAX_INC_MEDIAN_EST_REUT" hidden="1">"c5348"</definedName>
    <definedName name="IQ_PRETAX_INC_MEDIAN_EST_THOM">"c5120"</definedName>
    <definedName name="IQ_PRETAX_INC_NUM_EST" hidden="1">"c1699"</definedName>
    <definedName name="IQ_PRETAX_INC_NUM_EST_REUT" hidden="1">"c5351"</definedName>
    <definedName name="IQ_PRETAX_INC_NUM_EST_THOM">"c5123"</definedName>
    <definedName name="IQ_PRETAX_INC_STDDEV_EST" hidden="1">"c1700"</definedName>
    <definedName name="IQ_PRETAX_INC_STDDEV_EST_REUT" hidden="1">"c5352"</definedName>
    <definedName name="IQ_PRETAX_INC_STDDEV_EST_THOM">"c5124"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ETAX_RETURN_ASSETS_FDIC" hidden="1">"c6731"</definedName>
    <definedName name="IQ_PREV_MONTHLY_FACTOR">"c8973"</definedName>
    <definedName name="IQ_PREV_MONTHLY_FACTOR_DATE">"c8974"</definedName>
    <definedName name="IQ_PRICE_CFPS_FWD" hidden="1">"c2237"</definedName>
    <definedName name="IQ_PRICE_CFPS_FWD_REUT" hidden="1">"c4053"</definedName>
    <definedName name="IQ_PRICE_CFPS_FWD_THOM">"c4060"</definedName>
    <definedName name="IQ_PRICE_OVER_BVPS" localSheetId="9" hidden="1">"c1026"</definedName>
    <definedName name="IQ_PRICE_OVER_BVPS" hidden="1">"c1412"</definedName>
    <definedName name="IQ_PRICE_OVER_BVPS_1" hidden="1">"c1412"</definedName>
    <definedName name="IQ_PRICE_OVER_EPS_EST" hidden="1">"IQ_PRICE_OVER_EPS_EST"</definedName>
    <definedName name="IQ_PRICE_OVER_EPS_EST_1" hidden="1">"IQ_PRICE_OVER_EPS_EST_1"</definedName>
    <definedName name="IQ_PRICE_OVER_LTM_EPS" localSheetId="9" hidden="1">"c1029"</definedName>
    <definedName name="IQ_PRICE_OVER_LTM_EPS" hidden="1">"c1413"</definedName>
    <definedName name="IQ_PRICE_OVER_LTM_EPS_1" hidden="1">"c1413"</definedName>
    <definedName name="IQ_PRICE_PAID_FARM_INDEX">"c6948"</definedName>
    <definedName name="IQ_PRICE_PAID_FARM_INDEX_APR">"c7608"</definedName>
    <definedName name="IQ_PRICE_PAID_FARM_INDEX_APR_FC">"c8488"</definedName>
    <definedName name="IQ_PRICE_PAID_FARM_INDEX_FC">"c7828"</definedName>
    <definedName name="IQ_PRICE_PAID_FARM_INDEX_POP">"c7168"</definedName>
    <definedName name="IQ_PRICE_PAID_FARM_INDEX_POP_FC">"c8048"</definedName>
    <definedName name="IQ_PRICE_PAID_FARM_INDEX_YOY">"c7388"</definedName>
    <definedName name="IQ_PRICE_PAID_FARM_INDEX_YOY_FC">"c8268"</definedName>
    <definedName name="IQ_PRICE_TARGET" hidden="1">"c82"</definedName>
    <definedName name="IQ_PRICE_TARGET_BOTTOM_UP">"c5486"</definedName>
    <definedName name="IQ_PRICE_TARGET_BOTTOM_UP_REUT" hidden="1">"c5494"</definedName>
    <definedName name="IQ_PRICE_TARGET_CIQ">"c3613"</definedName>
    <definedName name="IQ_PRICE_TARGET_REUT" hidden="1">"c3631"</definedName>
    <definedName name="IQ_PRICE_TARGET_THOM">"c3649"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>"c4498"</definedName>
    <definedName name="IQ_PRIMARY_EPS_TYPE_REUT" hidden="1">"c5481"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>"c8559"</definedName>
    <definedName name="IQ_PRIVATE_CONST_TOTAL_APR_FC_UNUSED_UNUSED_UNUSED" hidden="1">"c8559"</definedName>
    <definedName name="IQ_PRIVATE_CONST_TOTAL_APR_UNUSED">"c7679"</definedName>
    <definedName name="IQ_PRIVATE_CONST_TOTAL_APR_UNUSED_UNUSED_UNUSED" hidden="1">"c7679"</definedName>
    <definedName name="IQ_PRIVATE_CONST_TOTAL_FC_UNUSED">"c7899"</definedName>
    <definedName name="IQ_PRIVATE_CONST_TOTAL_FC_UNUSED_UNUSED_UNUSED" hidden="1">"c7899"</definedName>
    <definedName name="IQ_PRIVATE_CONST_TOTAL_POP_FC_UNUSED">"c8119"</definedName>
    <definedName name="IQ_PRIVATE_CONST_TOTAL_POP_FC_UNUSED_UNUSED_UNUSED" hidden="1">"c8119"</definedName>
    <definedName name="IQ_PRIVATE_CONST_TOTAL_POP_UNUSED">"c7239"</definedName>
    <definedName name="IQ_PRIVATE_CONST_TOTAL_POP_UNUSED_UNUSED_UNUSED" hidden="1">"c7239"</definedName>
    <definedName name="IQ_PRIVATE_CONST_TOTAL_UNUSED">"c7019"</definedName>
    <definedName name="IQ_PRIVATE_CONST_TOTAL_UNUSED_UNUSED_UNUSED" hidden="1">"c7019"</definedName>
    <definedName name="IQ_PRIVATE_CONST_TOTAL_YOY_FC_UNUSED">"c8339"</definedName>
    <definedName name="IQ_PRIVATE_CONST_TOTAL_YOY_FC_UNUSED_UNUSED_UNUSED" hidden="1">"c8339"</definedName>
    <definedName name="IQ_PRIVATE_CONST_TOTAL_YOY_UNUSED">"c7459"</definedName>
    <definedName name="IQ_PRIVATE_CONST_TOTAL_YOY_UNUSED_UNUSED_UNUSED" hidden="1">"c7459"</definedName>
    <definedName name="IQ_PRIVATE_FIXED_INVEST_TOTAL">"c12006"</definedName>
    <definedName name="IQ_PRIVATE_FIXED_INVEST_TOTAL_APR">"c12009"</definedName>
    <definedName name="IQ_PRIVATE_FIXED_INVEST_TOTAL_POP">"c12007"</definedName>
    <definedName name="IQ_PRIVATE_FIXED_INVEST_TOTAL_YOY">"c12008"</definedName>
    <definedName name="IQ_PRIVATE_NONRES_CONST_IMPROV">"c6949"</definedName>
    <definedName name="IQ_PRIVATE_NONRES_CONST_IMPROV_APR">"c7609"</definedName>
    <definedName name="IQ_PRIVATE_NONRES_CONST_IMPROV_APR_FC">"c8489"</definedName>
    <definedName name="IQ_PRIVATE_NONRES_CONST_IMPROV_FC">"c7829"</definedName>
    <definedName name="IQ_PRIVATE_NONRES_CONST_IMPROV_POP">"c7169"</definedName>
    <definedName name="IQ_PRIVATE_NONRES_CONST_IMPROV_POP_FC">"c8049"</definedName>
    <definedName name="IQ_PRIVATE_NONRES_CONST_IMPROV_YOY">"c7389"</definedName>
    <definedName name="IQ_PRIVATE_NONRES_CONST_IMPROV_YOY_FC">"c8269"</definedName>
    <definedName name="IQ_PRIVATE_RES_CONST_IMPROV">"c6950"</definedName>
    <definedName name="IQ_PRIVATE_RES_CONST_IMPROV_APR">"c7610"</definedName>
    <definedName name="IQ_PRIVATE_RES_CONST_IMPROV_APR_FC">"c8490"</definedName>
    <definedName name="IQ_PRIVATE_RES_CONST_IMPROV_FC">"c7830"</definedName>
    <definedName name="IQ_PRIVATE_RES_CONST_IMPROV_POP">"c7170"</definedName>
    <definedName name="IQ_PRIVATE_RES_CONST_IMPROV_POP_FC">"c8050"</definedName>
    <definedName name="IQ_PRIVATE_RES_CONST_IMPROV_YOY">"c7390"</definedName>
    <definedName name="IQ_PRIVATE_RES_CONST_IMPROV_YOY_FC">"c8270"</definedName>
    <definedName name="IQ_PRIVATE_RES_CONST_REAL_APR_FC_UNUSED">"c8535"</definedName>
    <definedName name="IQ_PRIVATE_RES_CONST_REAL_APR_FC_UNUSED_UNUSED_UNUSED" hidden="1">"c8535"</definedName>
    <definedName name="IQ_PRIVATE_RES_CONST_REAL_APR_UNUSED">"c7655"</definedName>
    <definedName name="IQ_PRIVATE_RES_CONST_REAL_APR_UNUSED_UNUSED_UNUSED" hidden="1">"c7655"</definedName>
    <definedName name="IQ_PRIVATE_RES_CONST_REAL_FC_UNUSED">"c7875"</definedName>
    <definedName name="IQ_PRIVATE_RES_CONST_REAL_FC_UNUSED_UNUSED_UNUSED" hidden="1">"c7875"</definedName>
    <definedName name="IQ_PRIVATE_RES_CONST_REAL_POP_FC_UNUSED">"c8095"</definedName>
    <definedName name="IQ_PRIVATE_RES_CONST_REAL_POP_FC_UNUSED_UNUSED_UNUSED" hidden="1">"c8095"</definedName>
    <definedName name="IQ_PRIVATE_RES_CONST_REAL_POP_UNUSED">"c7215"</definedName>
    <definedName name="IQ_PRIVATE_RES_CONST_REAL_POP_UNUSED_UNUSED_UNUSED" hidden="1">"c7215"</definedName>
    <definedName name="IQ_PRIVATE_RES_CONST_REAL_UNUSED">"c6995"</definedName>
    <definedName name="IQ_PRIVATE_RES_CONST_REAL_UNUSED_UNUSED_UNUSED" hidden="1">"c6995"</definedName>
    <definedName name="IQ_PRIVATE_RES_CONST_REAL_YOY_FC_UNUSED">"c8315"</definedName>
    <definedName name="IQ_PRIVATE_RES_CONST_REAL_YOY_FC_UNUSED_UNUSED_UNUSED" hidden="1">"c8315"</definedName>
    <definedName name="IQ_PRIVATE_RES_CONST_REAL_YOY_UNUSED">"c7435"</definedName>
    <definedName name="IQ_PRIVATE_RES_CONST_REAL_YOY_UNUSED_UNUSED_UNUSED" hidden="1">"c7435"</definedName>
    <definedName name="IQ_PRIVATE_RES_FIXED_INVEST_REAL">"c11986"</definedName>
    <definedName name="IQ_PRIVATE_RES_FIXED_INVEST_REAL_APR">"c11989"</definedName>
    <definedName name="IQ_PRIVATE_RES_FIXED_INVEST_REAL_POP">"c11987"</definedName>
    <definedName name="IQ_PRIVATE_RES_FIXED_INVEST_REAL_YOY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localSheetId="9" hidden="1">"c795"</definedName>
    <definedName name="IQ_PRO_FORMA_NET_INC" hidden="1">"c1452"</definedName>
    <definedName name="IQ_PRO_FORMA_NET_INC_1" hidden="1">"c1452"</definedName>
    <definedName name="IQ_PROBABLE_ATTRIB_ORE_RESERVES_ALUM">"c9217"</definedName>
    <definedName name="IQ_PROBABLE_ATTRIB_ORE_RESERVES_COP">"c9161"</definedName>
    <definedName name="IQ_PROBABLE_ATTRIB_ORE_RESERVES_DIAM">"c9641"</definedName>
    <definedName name="IQ_PROBABLE_ATTRIB_ORE_RESERVES_GOLD">"c9002"</definedName>
    <definedName name="IQ_PROBABLE_ATTRIB_ORE_RESERVES_IRON">"c9376"</definedName>
    <definedName name="IQ_PROBABLE_ATTRIB_ORE_RESERVES_LEAD">"c9429"</definedName>
    <definedName name="IQ_PROBABLE_ATTRIB_ORE_RESERVES_MANG">"c9482"</definedName>
    <definedName name="IQ_PROBABLE_ATTRIB_ORE_RESERVES_MOLYB">"c9694"</definedName>
    <definedName name="IQ_PROBABLE_ATTRIB_ORE_RESERVES_NICK">"c9270"</definedName>
    <definedName name="IQ_PROBABLE_ATTRIB_ORE_RESERVES_PLAT">"c9108"</definedName>
    <definedName name="IQ_PROBABLE_ATTRIB_ORE_RESERVES_SILVER">"c9055"</definedName>
    <definedName name="IQ_PROBABLE_ATTRIB_ORE_RESERVES_TITAN">"c9535"</definedName>
    <definedName name="IQ_PROBABLE_ATTRIB_ORE_RESERVES_URAN">"c9588"</definedName>
    <definedName name="IQ_PROBABLE_ATTRIB_ORE_RESERVES_ZINC">"c9323"</definedName>
    <definedName name="IQ_PROBABLE_ORE_RESERVES_ALUM">"c9209"</definedName>
    <definedName name="IQ_PROBABLE_ORE_RESERVES_COP">"c9153"</definedName>
    <definedName name="IQ_PROBABLE_ORE_RESERVES_DIAM">"c9633"</definedName>
    <definedName name="IQ_PROBABLE_ORE_RESERVES_GOLD">"c8994"</definedName>
    <definedName name="IQ_PROBABLE_ORE_RESERVES_IRON">"c9368"</definedName>
    <definedName name="IQ_PROBABLE_ORE_RESERVES_LEAD">"c9421"</definedName>
    <definedName name="IQ_PROBABLE_ORE_RESERVES_MANG">"c9474"</definedName>
    <definedName name="IQ_PROBABLE_ORE_RESERVES_MOLYB">"c9686"</definedName>
    <definedName name="IQ_PROBABLE_ORE_RESERVES_NICK">"c9262"</definedName>
    <definedName name="IQ_PROBABLE_ORE_RESERVES_PLAT">"c9100"</definedName>
    <definedName name="IQ_PROBABLE_ORE_RESERVES_SILVER">"c9047"</definedName>
    <definedName name="IQ_PROBABLE_ORE_RESERVES_TITAN">"c9527"</definedName>
    <definedName name="IQ_PROBABLE_ORE_RESERVES_URAN">"c9580"</definedName>
    <definedName name="IQ_PROBABLE_ORE_RESERVES_ZINC">"c9315"</definedName>
    <definedName name="IQ_PROBABLE_RECOV_ATTRIB_RESERVES_ALUM">"c9220"</definedName>
    <definedName name="IQ_PROBABLE_RECOV_ATTRIB_RESERVES_COAL">"c9804"</definedName>
    <definedName name="IQ_PROBABLE_RECOV_ATTRIB_RESERVES_COP">"c9164"</definedName>
    <definedName name="IQ_PROBABLE_RECOV_ATTRIB_RESERVES_DIAM">"c9644"</definedName>
    <definedName name="IQ_PROBABLE_RECOV_ATTRIB_RESERVES_GOLD">"c9005"</definedName>
    <definedName name="IQ_PROBABLE_RECOV_ATTRIB_RESERVES_IRON">"c9379"</definedName>
    <definedName name="IQ_PROBABLE_RECOV_ATTRIB_RESERVES_LEAD">"c9432"</definedName>
    <definedName name="IQ_PROBABLE_RECOV_ATTRIB_RESERVES_MANG">"c9485"</definedName>
    <definedName name="IQ_PROBABLE_RECOV_ATTRIB_RESERVES_MET_COAL">"c9744"</definedName>
    <definedName name="IQ_PROBABLE_RECOV_ATTRIB_RESERVES_MOLYB">"c9697"</definedName>
    <definedName name="IQ_PROBABLE_RECOV_ATTRIB_RESERVES_NICK">"c9273"</definedName>
    <definedName name="IQ_PROBABLE_RECOV_ATTRIB_RESERVES_PLAT">"c9111"</definedName>
    <definedName name="IQ_PROBABLE_RECOV_ATTRIB_RESERVES_SILVER">"c9058"</definedName>
    <definedName name="IQ_PROBABLE_RECOV_ATTRIB_RESERVES_STEAM">"c9774"</definedName>
    <definedName name="IQ_PROBABLE_RECOV_ATTRIB_RESERVES_TITAN">"c9538"</definedName>
    <definedName name="IQ_PROBABLE_RECOV_ATTRIB_RESERVES_URAN">"c9591"</definedName>
    <definedName name="IQ_PROBABLE_RECOV_ATTRIB_RESERVES_ZINC">"c9326"</definedName>
    <definedName name="IQ_PROBABLE_RECOV_RESERVES_ALUM">"c9214"</definedName>
    <definedName name="IQ_PROBABLE_RECOV_RESERVES_COAL">"c9801"</definedName>
    <definedName name="IQ_PROBABLE_RECOV_RESERVES_COP">"c9158"</definedName>
    <definedName name="IQ_PROBABLE_RECOV_RESERVES_DIAM">"c9638"</definedName>
    <definedName name="IQ_PROBABLE_RECOV_RESERVES_GOLD">"c8999"</definedName>
    <definedName name="IQ_PROBABLE_RECOV_RESERVES_IRON">"c9373"</definedName>
    <definedName name="IQ_PROBABLE_RECOV_RESERVES_LEAD">"c9426"</definedName>
    <definedName name="IQ_PROBABLE_RECOV_RESERVES_MANG">"c9479"</definedName>
    <definedName name="IQ_PROBABLE_RECOV_RESERVES_MET_COAL">"c9741"</definedName>
    <definedName name="IQ_PROBABLE_RECOV_RESERVES_MOLYB">"c9691"</definedName>
    <definedName name="IQ_PROBABLE_RECOV_RESERVES_NICK">"c9267"</definedName>
    <definedName name="IQ_PROBABLE_RECOV_RESERVES_PLAT">"c9105"</definedName>
    <definedName name="IQ_PROBABLE_RECOV_RESERVES_SILVER">"c9052"</definedName>
    <definedName name="IQ_PROBABLE_RECOV_RESERVES_STEAM">"c9771"</definedName>
    <definedName name="IQ_PROBABLE_RECOV_RESERVES_TITAN">"c9532"</definedName>
    <definedName name="IQ_PROBABLE_RECOV_RESERVES_URAN">"c9585"</definedName>
    <definedName name="IQ_PROBABLE_RECOV_RESERVES_ZINC">"c9320"</definedName>
    <definedName name="IQ_PROBABLE_RESERVES_CALORIFIC_VALUE_COAL">"c9798"</definedName>
    <definedName name="IQ_PROBABLE_RESERVES_CALORIFIC_VALUE_MET_COAL">"c9738"</definedName>
    <definedName name="IQ_PROBABLE_RESERVES_CALORIFIC_VALUE_STEAM">"c9768"</definedName>
    <definedName name="IQ_PROBABLE_RESERVES_GRADE_ALUM">"c9210"</definedName>
    <definedName name="IQ_PROBABLE_RESERVES_GRADE_COP">"c9154"</definedName>
    <definedName name="IQ_PROBABLE_RESERVES_GRADE_DIAM">"c9634"</definedName>
    <definedName name="IQ_PROBABLE_RESERVES_GRADE_GOLD">"c8995"</definedName>
    <definedName name="IQ_PROBABLE_RESERVES_GRADE_IRON">"c9369"</definedName>
    <definedName name="IQ_PROBABLE_RESERVES_GRADE_LEAD">"c9422"</definedName>
    <definedName name="IQ_PROBABLE_RESERVES_GRADE_MANG">"c9475"</definedName>
    <definedName name="IQ_PROBABLE_RESERVES_GRADE_MOLYB">"c9687"</definedName>
    <definedName name="IQ_PROBABLE_RESERVES_GRADE_NICK">"c9263"</definedName>
    <definedName name="IQ_PROBABLE_RESERVES_GRADE_PLAT">"c9101"</definedName>
    <definedName name="IQ_PROBABLE_RESERVES_GRADE_SILVER">"c9048"</definedName>
    <definedName name="IQ_PROBABLE_RESERVES_GRADE_TITAN">"c9528"</definedName>
    <definedName name="IQ_PROBABLE_RESERVES_GRADE_URAN">"c9581"</definedName>
    <definedName name="IQ_PROBABLE_RESERVES_GRADE_ZINC">"c9316"</definedName>
    <definedName name="IQ_PRODUCTION_COST_ALUM">"c9253"</definedName>
    <definedName name="IQ_PRODUCTION_COST_COAL">"c9826"</definedName>
    <definedName name="IQ_PRODUCTION_COST_COP">"c9200"</definedName>
    <definedName name="IQ_PRODUCTION_COST_DIAM">"c9677"</definedName>
    <definedName name="IQ_PRODUCTION_COST_GOLD">"c9038"</definedName>
    <definedName name="IQ_PRODUCTION_COST_IRON">"c9412"</definedName>
    <definedName name="IQ_PRODUCTION_COST_LEAD">"c9465"</definedName>
    <definedName name="IQ_PRODUCTION_COST_MANG">"c9518"</definedName>
    <definedName name="IQ_PRODUCTION_COST_MET_COAL">"c9763"</definedName>
    <definedName name="IQ_PRODUCTION_COST_MOLYB">"c9730"</definedName>
    <definedName name="IQ_PRODUCTION_COST_NICK">"c9306"</definedName>
    <definedName name="IQ_PRODUCTION_COST_PLAT">"c9144"</definedName>
    <definedName name="IQ_PRODUCTION_COST_SILVER">"c9091"</definedName>
    <definedName name="IQ_PRODUCTION_COST_STEAM">"c9793"</definedName>
    <definedName name="IQ_PRODUCTION_COST_TITAN">"c9571"</definedName>
    <definedName name="IQ_PRODUCTION_COST_URAN">"c9624"</definedName>
    <definedName name="IQ_PRODUCTION_COST_ZINC">"c9359"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>"c9969"</definedName>
    <definedName name="IQ_PROFIT_BEFORE_COST_CAPITAL_NEW_BUSINESS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localSheetId="9" hidden="1">"c518"</definedName>
    <definedName name="IQ_PROPERTY_GROSS" hidden="1">"c1379"</definedName>
    <definedName name="IQ_PROPERTY_GROSS_1" hidden="1">"c1379"</definedName>
    <definedName name="IQ_PROPERTY_MGMT_FEE" hidden="1">"c1074"</definedName>
    <definedName name="IQ_PROPERTY_NET" localSheetId="9" hidden="1">"c829"</definedName>
    <definedName name="IQ_PROPERTY_NET" hidden="1">"c1402"</definedName>
    <definedName name="IQ_PROPERTY_NET_1" hidden="1">"c1402"</definedName>
    <definedName name="IQ_PROV_BAD_DEBTS" hidden="1">"c1075"</definedName>
    <definedName name="IQ_PROV_BAD_DEBTS_CF" hidden="1">"c1076"</definedName>
    <definedName name="IQ_PROVED_ATTRIB_ORE_RESERVES_ALUM">"c9216"</definedName>
    <definedName name="IQ_PROVED_ATTRIB_ORE_RESERVES_COP">"c9160"</definedName>
    <definedName name="IQ_PROVED_ATTRIB_ORE_RESERVES_DIAM">"c9640"</definedName>
    <definedName name="IQ_PROVED_ATTRIB_ORE_RESERVES_GOLD">"c9001"</definedName>
    <definedName name="IQ_PROVED_ATTRIB_ORE_RESERVES_IRON">"c9375"</definedName>
    <definedName name="IQ_PROVED_ATTRIB_ORE_RESERVES_LEAD">"c9428"</definedName>
    <definedName name="IQ_PROVED_ATTRIB_ORE_RESERVES_MANG">"c9481"</definedName>
    <definedName name="IQ_PROVED_ATTRIB_ORE_RESERVES_MOLYB">"c9693"</definedName>
    <definedName name="IQ_PROVED_ATTRIB_ORE_RESERVES_NICK">"c9269"</definedName>
    <definedName name="IQ_PROVED_ATTRIB_ORE_RESERVES_PLAT">"c9107"</definedName>
    <definedName name="IQ_PROVED_ATTRIB_ORE_RESERVES_SILVER">"c9054"</definedName>
    <definedName name="IQ_PROVED_ATTRIB_ORE_RESERVES_TITAN">"c9534"</definedName>
    <definedName name="IQ_PROVED_ATTRIB_ORE_RESERVES_URAN">"c9587"</definedName>
    <definedName name="IQ_PROVED_ATTRIB_ORE_RESERVES_ZINC">"c9322"</definedName>
    <definedName name="IQ_PROVED_ORE_RESERVES_ALUM">"c9207"</definedName>
    <definedName name="IQ_PROVED_ORE_RESERVES_COP">"c9151"</definedName>
    <definedName name="IQ_PROVED_ORE_RESERVES_DIAM">"c9631"</definedName>
    <definedName name="IQ_PROVED_ORE_RESERVES_GOLD">"c8992"</definedName>
    <definedName name="IQ_PROVED_ORE_RESERVES_IRON">"c9366"</definedName>
    <definedName name="IQ_PROVED_ORE_RESERVES_LEAD">"c9419"</definedName>
    <definedName name="IQ_PROVED_ORE_RESERVES_MANG">"c9472"</definedName>
    <definedName name="IQ_PROVED_ORE_RESERVES_MOLYB">"c9684"</definedName>
    <definedName name="IQ_PROVED_ORE_RESERVES_NICK">"c9260"</definedName>
    <definedName name="IQ_PROVED_ORE_RESERVES_PLAT">"c9098"</definedName>
    <definedName name="IQ_PROVED_ORE_RESERVES_SILVER">"c9045"</definedName>
    <definedName name="IQ_PROVED_ORE_RESERVES_TITAN">"c9525"</definedName>
    <definedName name="IQ_PROVED_ORE_RESERVES_URAN">"c9578"</definedName>
    <definedName name="IQ_PROVED_ORE_RESERVES_ZINC">"c9313"</definedName>
    <definedName name="IQ_PROVED_RECOV_ATTRIB_RESERVES_ALUM">"c9219"</definedName>
    <definedName name="IQ_PROVED_RECOV_ATTRIB_RESERVES_COAL">"c9803"</definedName>
    <definedName name="IQ_PROVED_RECOV_ATTRIB_RESERVES_COP">"c9163"</definedName>
    <definedName name="IQ_PROVED_RECOV_ATTRIB_RESERVES_DIAM">"c9643"</definedName>
    <definedName name="IQ_PROVED_RECOV_ATTRIB_RESERVES_GOLD">"c9004"</definedName>
    <definedName name="IQ_PROVED_RECOV_ATTRIB_RESERVES_IRON">"c9378"</definedName>
    <definedName name="IQ_PROVED_RECOV_ATTRIB_RESERVES_LEAD">"c9431"</definedName>
    <definedName name="IQ_PROVED_RECOV_ATTRIB_RESERVES_MANG">"c9484"</definedName>
    <definedName name="IQ_PROVED_RECOV_ATTRIB_RESERVES_MET_COAL">"c9743"</definedName>
    <definedName name="IQ_PROVED_RECOV_ATTRIB_RESERVES_MOLYB">"c9696"</definedName>
    <definedName name="IQ_PROVED_RECOV_ATTRIB_RESERVES_NICK">"c9272"</definedName>
    <definedName name="IQ_PROVED_RECOV_ATTRIB_RESERVES_PLAT">"c9110"</definedName>
    <definedName name="IQ_PROVED_RECOV_ATTRIB_RESERVES_SILVER">"c9057"</definedName>
    <definedName name="IQ_PROVED_RECOV_ATTRIB_RESERVES_STEAM">"c9773"</definedName>
    <definedName name="IQ_PROVED_RECOV_ATTRIB_RESERVES_TITAN">"c9537"</definedName>
    <definedName name="IQ_PROVED_RECOV_ATTRIB_RESERVES_URAN">"c9590"</definedName>
    <definedName name="IQ_PROVED_RECOV_ATTRIB_RESERVES_ZINC">"c9325"</definedName>
    <definedName name="IQ_PROVED_RECOV_RESERVES_ALUM">"c9213"</definedName>
    <definedName name="IQ_PROVED_RECOV_RESERVES_COAL">"c9800"</definedName>
    <definedName name="IQ_PROVED_RECOV_RESERVES_COP">"c9157"</definedName>
    <definedName name="IQ_PROVED_RECOV_RESERVES_DIAM">"c9637"</definedName>
    <definedName name="IQ_PROVED_RECOV_RESERVES_GOLD">"c8998"</definedName>
    <definedName name="IQ_PROVED_RECOV_RESERVES_IRON">"c9372"</definedName>
    <definedName name="IQ_PROVED_RECOV_RESERVES_LEAD">"c9425"</definedName>
    <definedName name="IQ_PROVED_RECOV_RESERVES_MANG">"c9478"</definedName>
    <definedName name="IQ_PROVED_RECOV_RESERVES_MET_COAL">"c9740"</definedName>
    <definedName name="IQ_PROVED_RECOV_RESERVES_MOLYB">"c9690"</definedName>
    <definedName name="IQ_PROVED_RECOV_RESERVES_NICK">"c9266"</definedName>
    <definedName name="IQ_PROVED_RECOV_RESERVES_PLAT">"c9104"</definedName>
    <definedName name="IQ_PROVED_RECOV_RESERVES_SILVER">"c9051"</definedName>
    <definedName name="IQ_PROVED_RECOV_RESERVES_STEAM">"c9770"</definedName>
    <definedName name="IQ_PROVED_RECOV_RESERVES_TITAN">"c9531"</definedName>
    <definedName name="IQ_PROVED_RECOV_RESERVES_URAN">"c9584"</definedName>
    <definedName name="IQ_PROVED_RECOV_RESERVES_ZINC">"c9319"</definedName>
    <definedName name="IQ_PROVED_RESERVES_CALORIFIC_VALUE_COAL">"c9797"</definedName>
    <definedName name="IQ_PROVED_RESERVES_CALORIFIC_VALUE_MET_COAL">"c9737"</definedName>
    <definedName name="IQ_PROVED_RESERVES_CALORIFIC_VALUE_STEAM">"c9767"</definedName>
    <definedName name="IQ_PROVED_RESERVES_GRADE_ALUM">"c9208"</definedName>
    <definedName name="IQ_PROVED_RESERVES_GRADE_COP">"c9152"</definedName>
    <definedName name="IQ_PROVED_RESERVES_GRADE_DIAM">"c9632"</definedName>
    <definedName name="IQ_PROVED_RESERVES_GRADE_GOLD">"c8993"</definedName>
    <definedName name="IQ_PROVED_RESERVES_GRADE_IRON">"c9367"</definedName>
    <definedName name="IQ_PROVED_RESERVES_GRADE_LEAD">"c9420"</definedName>
    <definedName name="IQ_PROVED_RESERVES_GRADE_MANG">"c9473"</definedName>
    <definedName name="IQ_PROVED_RESERVES_GRADE_MOLYB">"c9685"</definedName>
    <definedName name="IQ_PROVED_RESERVES_GRADE_NICK">"c9261"</definedName>
    <definedName name="IQ_PROVED_RESERVES_GRADE_PLAT">"c9099"</definedName>
    <definedName name="IQ_PROVED_RESERVES_GRADE_SILVER">"c9046"</definedName>
    <definedName name="IQ_PROVED_RESERVES_GRADE_TITAN">"c9526"</definedName>
    <definedName name="IQ_PROVED_RESERVES_GRADE_URAN">"c9579"</definedName>
    <definedName name="IQ_PROVED_RESERVES_GRADE_ZINC">"c9314"</definedName>
    <definedName name="IQ_PROVISION_10YR_ANN_CAGR">"c6135"</definedName>
    <definedName name="IQ_PROVISION_10YR_ANN_GROWTH" hidden="1">"c1077"</definedName>
    <definedName name="IQ_PROVISION_1YR_ANN_GROWTH" hidden="1">"c1078"</definedName>
    <definedName name="IQ_PROVISION_2YR_ANN_CAGR">"c6136"</definedName>
    <definedName name="IQ_PROVISION_2YR_ANN_GROWTH" hidden="1">"c1079"</definedName>
    <definedName name="IQ_PROVISION_3YR_ANN_CAGR">"c6137"</definedName>
    <definedName name="IQ_PROVISION_3YR_ANN_GROWTH" hidden="1">"c1080"</definedName>
    <definedName name="IQ_PROVISION_5YR_ANN_CAGR">"c6138"</definedName>
    <definedName name="IQ_PROVISION_5YR_ANN_GROWTH" hidden="1">"c1081"</definedName>
    <definedName name="IQ_PROVISION_7YR_ANN_CAGR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>"c8491"</definedName>
    <definedName name="IQ_PURCHASES_EQUIP_NONRES_SAAR_APR_FC_UNUSED_UNUSED_UNUSED" hidden="1">"c8491"</definedName>
    <definedName name="IQ_PURCHASES_EQUIP_NONRES_SAAR_APR_UNUSED">"c7611"</definedName>
    <definedName name="IQ_PURCHASES_EQUIP_NONRES_SAAR_APR_UNUSED_UNUSED_UNUSED" hidden="1">"c7611"</definedName>
    <definedName name="IQ_PURCHASES_EQUIP_NONRES_SAAR_FC_UNUSED">"c7831"</definedName>
    <definedName name="IQ_PURCHASES_EQUIP_NONRES_SAAR_FC_UNUSED_UNUSED_UNUSED" hidden="1">"c7831"</definedName>
    <definedName name="IQ_PURCHASES_EQUIP_NONRES_SAAR_POP_FC_UNUSED">"c8051"</definedName>
    <definedName name="IQ_PURCHASES_EQUIP_NONRES_SAAR_POP_FC_UNUSED_UNUSED_UNUSED" hidden="1">"c8051"</definedName>
    <definedName name="IQ_PURCHASES_EQUIP_NONRES_SAAR_POP_UNUSED">"c7171"</definedName>
    <definedName name="IQ_PURCHASES_EQUIP_NONRES_SAAR_POP_UNUSED_UNUSED_UNUSED" hidden="1">"c7171"</definedName>
    <definedName name="IQ_PURCHASES_EQUIP_NONRES_SAAR_UNUSED">"c6951"</definedName>
    <definedName name="IQ_PURCHASES_EQUIP_NONRES_SAAR_UNUSED_UNUSED_UNUSED" hidden="1">"c6951"</definedName>
    <definedName name="IQ_PURCHASES_EQUIP_NONRES_SAAR_YOY_FC_UNUSED">"c8271"</definedName>
    <definedName name="IQ_PURCHASES_EQUIP_NONRES_SAAR_YOY_FC_UNUSED_UNUSED_UNUSED" hidden="1">"c8271"</definedName>
    <definedName name="IQ_PURCHASES_EQUIP_NONRES_SAAR_YOY_UNUSED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>"c8750"</definedName>
    <definedName name="IQ_RE_FCCR">"c8858"</definedName>
    <definedName name="IQ_RE_FCCR_CONT_OPS">"c8859"</definedName>
    <definedName name="IQ_RE_FCCR_INCL_DISC_OPS">"c8860"</definedName>
    <definedName name="IQ_RE_FCCR_INCL_PREF_DIV">"c8861"</definedName>
    <definedName name="IQ_RE_FCCR_INCL_PREF_DIV_CONT_OPS">"c8862"</definedName>
    <definedName name="IQ_RE_FCCR_INCL_PREF_DIV_INCL_DISC_OPS">"c8863"</definedName>
    <definedName name="IQ_RE_FIXED_CHARGES">"c8856"</definedName>
    <definedName name="IQ_RE_FIXED_CHARGES_INCL_PREF_DIV">"c8857"</definedName>
    <definedName name="IQ_RE_FORECLOSURE_FDIC" hidden="1">"c6332"</definedName>
    <definedName name="IQ_RE_GAIN_LOSS_SALE_ASSETS">"c8751"</definedName>
    <definedName name="IQ_RE_INVEST_FDIC" hidden="1">"c6331"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>"c8755"</definedName>
    <definedName name="IQ_RE_MINORITY_INTEREST">"c8752"</definedName>
    <definedName name="IQ_RE_NET_INCOME">"c8749"</definedName>
    <definedName name="IQ_RE_NOI">"c8864"</definedName>
    <definedName name="IQ_RE_NOI_GROWTH_SAME_PROP">"c8866"</definedName>
    <definedName name="IQ_RE_NOI_SAME_PROP">"c8865"</definedName>
    <definedName name="IQ_RE_OTHER_ITEMS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>"c4507"</definedName>
    <definedName name="IQ_RECURRING_PROFIT_ACT_OR_EST_CIQ">"c5045"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ACT_OR_EST_CIQ">"c5046"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 localSheetId="9" hidden="1">"c1059"</definedName>
    <definedName name="IQ_REDEEM_PREF_STOCK" hidden="1">"c1417"</definedName>
    <definedName name="IQ_REDEEM_PREF_STOCK_1" hidden="1">"c1417"</definedName>
    <definedName name="IQ_REF_ENTITY">"c6033"</definedName>
    <definedName name="IQ_REF_ENTITY_CIQID">"c6024"</definedName>
    <definedName name="IQ_REF_ENTITY_TICKER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>"c8846"</definedName>
    <definedName name="IQ_RENT_PER_SQ_FT_AVG_MANAGED">"c8848"</definedName>
    <definedName name="IQ_RENT_PER_SQ_FT_AVG_OTHER">"c8849"</definedName>
    <definedName name="IQ_RENT_PER_SQ_FT_AVG_TOTAL">"c8850"</definedName>
    <definedName name="IQ_RENT_PER_SQ_FT_AVG_UNCONSOL">"c8847"</definedName>
    <definedName name="IQ_RENT_PER_SQ_METER_AVG_CONSOL">"c8851"</definedName>
    <definedName name="IQ_RENT_PER_SQ_METER_AVG_MANAGED">"c8853"</definedName>
    <definedName name="IQ_RENT_PER_SQ_METER_AVG_OTHER">"c8854"</definedName>
    <definedName name="IQ_RENT_PER_SQ_METER_AVG_TOTAL">"c8855"</definedName>
    <definedName name="IQ_RENT_PER_SQ_METER_AVG_UNCONSOL">"c8852"</definedName>
    <definedName name="IQ_RENTAL_REV" hidden="1">"c1101"</definedName>
    <definedName name="IQ_RES_CONST_REAL_APR_FC_UNUSED">"c8536"</definedName>
    <definedName name="IQ_RES_CONST_REAL_APR_FC_UNUSED_UNUSED_UNUSED" hidden="1">"c8536"</definedName>
    <definedName name="IQ_RES_CONST_REAL_APR_UNUSED">"c7656"</definedName>
    <definedName name="IQ_RES_CONST_REAL_APR_UNUSED_UNUSED_UNUSED" hidden="1">"c7656"</definedName>
    <definedName name="IQ_RES_CONST_REAL_FC_UNUSED">"c7876"</definedName>
    <definedName name="IQ_RES_CONST_REAL_FC_UNUSED_UNUSED_UNUSED" hidden="1">"c7876"</definedName>
    <definedName name="IQ_RES_CONST_REAL_POP_FC_UNUSED">"c8096"</definedName>
    <definedName name="IQ_RES_CONST_REAL_POP_FC_UNUSED_UNUSED_UNUSED" hidden="1">"c8096"</definedName>
    <definedName name="IQ_RES_CONST_REAL_POP_UNUSED">"c7216"</definedName>
    <definedName name="IQ_RES_CONST_REAL_POP_UNUSED_UNUSED_UNUSED" hidden="1">"c7216"</definedName>
    <definedName name="IQ_RES_CONST_REAL_SAAR_APR_FC_UNUSED">"c8537"</definedName>
    <definedName name="IQ_RES_CONST_REAL_SAAR_APR_FC_UNUSED_UNUSED_UNUSED" hidden="1">"c8537"</definedName>
    <definedName name="IQ_RES_CONST_REAL_SAAR_APR_UNUSED">"c7657"</definedName>
    <definedName name="IQ_RES_CONST_REAL_SAAR_APR_UNUSED_UNUSED_UNUSED" hidden="1">"c7657"</definedName>
    <definedName name="IQ_RES_CONST_REAL_SAAR_FC_UNUSED">"c7877"</definedName>
    <definedName name="IQ_RES_CONST_REAL_SAAR_FC_UNUSED_UNUSED_UNUSED" hidden="1">"c7877"</definedName>
    <definedName name="IQ_RES_CONST_REAL_SAAR_POP_FC_UNUSED">"c8097"</definedName>
    <definedName name="IQ_RES_CONST_REAL_SAAR_POP_FC_UNUSED_UNUSED_UNUSED" hidden="1">"c8097"</definedName>
    <definedName name="IQ_RES_CONST_REAL_SAAR_POP_UNUSED">"c7217"</definedName>
    <definedName name="IQ_RES_CONST_REAL_SAAR_POP_UNUSED_UNUSED_UNUSED" hidden="1">"c7217"</definedName>
    <definedName name="IQ_RES_CONST_REAL_SAAR_UNUSED">"c6997"</definedName>
    <definedName name="IQ_RES_CONST_REAL_SAAR_UNUSED_UNUSED_UNUSED" hidden="1">"c6997"</definedName>
    <definedName name="IQ_RES_CONST_REAL_SAAR_YOY_FC_UNUSED">"c8317"</definedName>
    <definedName name="IQ_RES_CONST_REAL_SAAR_YOY_FC_UNUSED_UNUSED_UNUSED" hidden="1">"c8317"</definedName>
    <definedName name="IQ_RES_CONST_REAL_SAAR_YOY_UNUSED">"c7437"</definedName>
    <definedName name="IQ_RES_CONST_REAL_SAAR_YOY_UNUSED_UNUSED_UNUSED" hidden="1">"c7437"</definedName>
    <definedName name="IQ_RES_CONST_REAL_UNUSED">"c6996"</definedName>
    <definedName name="IQ_RES_CONST_REAL_UNUSED_UNUSED_UNUSED" hidden="1">"c6996"</definedName>
    <definedName name="IQ_RES_CONST_REAL_YOY_FC_UNUSED">"c8316"</definedName>
    <definedName name="IQ_RES_CONST_REAL_YOY_FC_UNUSED_UNUSED_UNUSED" hidden="1">"c8316"</definedName>
    <definedName name="IQ_RES_CONST_REAL_YOY_UNUSED">"c7436"</definedName>
    <definedName name="IQ_RES_CONST_REAL_YOY_UNUSED_UNUSED_UNUSED" hidden="1">"c7436"</definedName>
    <definedName name="IQ_RES_CONST_SAAR_APR_FC_UNUSED">"c8540"</definedName>
    <definedName name="IQ_RES_CONST_SAAR_APR_FC_UNUSED_UNUSED_UNUSED" hidden="1">"c8540"</definedName>
    <definedName name="IQ_RES_CONST_SAAR_APR_UNUSED">"c7660"</definedName>
    <definedName name="IQ_RES_CONST_SAAR_APR_UNUSED_UNUSED_UNUSED" hidden="1">"c7660"</definedName>
    <definedName name="IQ_RES_CONST_SAAR_FC_UNUSED">"c7880"</definedName>
    <definedName name="IQ_RES_CONST_SAAR_FC_UNUSED_UNUSED_UNUSED" hidden="1">"c7880"</definedName>
    <definedName name="IQ_RES_CONST_SAAR_POP_FC_UNUSED">"c8100"</definedName>
    <definedName name="IQ_RES_CONST_SAAR_POP_FC_UNUSED_UNUSED_UNUSED" hidden="1">"c8100"</definedName>
    <definedName name="IQ_RES_CONST_SAAR_POP_UNUSED">"c7220"</definedName>
    <definedName name="IQ_RES_CONST_SAAR_POP_UNUSED_UNUSED_UNUSED" hidden="1">"c7220"</definedName>
    <definedName name="IQ_RES_CONST_SAAR_UNUSED">"c7000"</definedName>
    <definedName name="IQ_RES_CONST_SAAR_UNUSED_UNUSED_UNUSED" hidden="1">"c7000"</definedName>
    <definedName name="IQ_RES_CONST_SAAR_YOY_FC_UNUSED">"c8320"</definedName>
    <definedName name="IQ_RES_CONST_SAAR_YOY_FC_UNUSED_UNUSED_UNUSED" hidden="1">"c8320"</definedName>
    <definedName name="IQ_RES_CONST_SAAR_YOY_UNUSED">"c7440"</definedName>
    <definedName name="IQ_RES_CONST_SAAR_YOY_UNUSED_UNUSED_UNUSED" hidden="1">"c7440"</definedName>
    <definedName name="IQ_RES_FIXED_INVEST">"c7001"</definedName>
    <definedName name="IQ_RES_FIXED_INVEST_APR">"c7661"</definedName>
    <definedName name="IQ_RES_FIXED_INVEST_APR_FC">"c8541"</definedName>
    <definedName name="IQ_RES_FIXED_INVEST_FC">"c7881"</definedName>
    <definedName name="IQ_RES_FIXED_INVEST_POP">"c7221"</definedName>
    <definedName name="IQ_RES_FIXED_INVEST_POP_FC">"c8101"</definedName>
    <definedName name="IQ_RES_FIXED_INVEST_REAL">"c6998"</definedName>
    <definedName name="IQ_RES_FIXED_INVEST_REAL_APR">"c7658"</definedName>
    <definedName name="IQ_RES_FIXED_INVEST_REAL_APR_FC">"c8538"</definedName>
    <definedName name="IQ_RES_FIXED_INVEST_REAL_FC">"c7878"</definedName>
    <definedName name="IQ_RES_FIXED_INVEST_REAL_POP">"c7218"</definedName>
    <definedName name="IQ_RES_FIXED_INVEST_REAL_POP_FC">"c8098"</definedName>
    <definedName name="IQ_RES_FIXED_INVEST_REAL_YOY">"c7438"</definedName>
    <definedName name="IQ_RES_FIXED_INVEST_REAL_YOY_FC">"c8318"</definedName>
    <definedName name="IQ_RES_FIXED_INVEST_SAAR">"c11994"</definedName>
    <definedName name="IQ_RES_FIXED_INVEST_SAAR_APR">"c11997"</definedName>
    <definedName name="IQ_RES_FIXED_INVEST_SAAR_POP">"c11995"</definedName>
    <definedName name="IQ_RES_FIXED_INVEST_SAAR_REAL">"c11990"</definedName>
    <definedName name="IQ_RES_FIXED_INVEST_SAAR_REAL_APR">"c11993"</definedName>
    <definedName name="IQ_RES_FIXED_INVEST_SAAR_REAL_POP">"c11991"</definedName>
    <definedName name="IQ_RES_FIXED_INVEST_SAAR_REAL_YOY">"c11992"</definedName>
    <definedName name="IQ_RES_FIXED_INVEST_SAAR_YOY">"c11996"</definedName>
    <definedName name="IQ_RES_FIXED_INVEST_YOY">"c7441"</definedName>
    <definedName name="IQ_RES_FIXED_INVEST_YOY_FC">"c8321"</definedName>
    <definedName name="IQ_RESEARCH_DEV" localSheetId="9" hidden="1">"c1090"</definedName>
    <definedName name="IQ_RESEARCH_DEV" hidden="1">"c1419"</definedName>
    <definedName name="IQ_RESEARCH_DEV_1" hidden="1">"c1419"</definedName>
    <definedName name="IQ_RESIDENTIAL_LOANS" hidden="1">"c1102"</definedName>
    <definedName name="IQ_REST_ACQUIRED_AFFILIATED_OTHER_RESTAURANTS">"c9873"</definedName>
    <definedName name="IQ_REST_ACQUIRED_FRANCHISE_RESTAURANTS">"c9867"</definedName>
    <definedName name="IQ_REST_ACQUIRED_OWNED_RESTAURANTS">"c9861"</definedName>
    <definedName name="IQ_REST_ACQUIRED_RESTAURANTS">"c9855"</definedName>
    <definedName name="IQ_REST_AFFILIATED_OTHER_RESTAURANTS_BEG">"c9871"</definedName>
    <definedName name="IQ_REST_AVG_VALUE_TRANSACTION">"c9887"</definedName>
    <definedName name="IQ_REST_AVG_VALUE_TRANSACTION_GROWTH">"c9888"</definedName>
    <definedName name="IQ_REST_AVG_WEEKLY_SALES">"c9879"</definedName>
    <definedName name="IQ_REST_AVG_WEEKLY_SALES_FRANCHISE">"c9877"</definedName>
    <definedName name="IQ_REST_AVG_WEEKLY_SALES_OWNED">"c9878"</definedName>
    <definedName name="IQ_REST_CLOSED_AFFILIATED_OTHER_RESTAURANTS">"c9874"</definedName>
    <definedName name="IQ_REST_CLOSED_FRANCHISE_RESTAURANTS">"c9868"</definedName>
    <definedName name="IQ_REST_CLOSED_OWNED_RESTAURANTS">"c9862"</definedName>
    <definedName name="IQ_REST_CLOSED_RESTAURANTS">"c9856"</definedName>
    <definedName name="IQ_REST_FRANCHISE_RESTAURANTS_BEG">"c9865"</definedName>
    <definedName name="IQ_REST_GUEST_COUNT_GROWTH">"c9889"</definedName>
    <definedName name="IQ_REST_OPENED_AFFILIATED_OTHER_RESTAURANTS">"c9872"</definedName>
    <definedName name="IQ_REST_OPENED_FRANCHISE_RESTAURANTS">"c9866"</definedName>
    <definedName name="IQ_REST_OPENED_OWNED_RESTAURANTS">"c9860"</definedName>
    <definedName name="IQ_REST_OPENED_RESTAURANTS">"c9854"</definedName>
    <definedName name="IQ_REST_OPERATING_MARGIN">"c9886"</definedName>
    <definedName name="IQ_REST_OWNED_RESTAURANTS_BEG">"c9859"</definedName>
    <definedName name="IQ_REST_RESTAURANTS_BEG">"c9853"</definedName>
    <definedName name="IQ_REST_SAME_RESTAURANT_SALES">"c9885"</definedName>
    <definedName name="IQ_REST_SAME_RESTAURANT_SALES_FRANCHISE">"c9883"</definedName>
    <definedName name="IQ_REST_SAME_RESTAURANT_SALES_GROWTH">"c9882"</definedName>
    <definedName name="IQ_REST_SAME_RESTAURANT_SALES_GROWTH_FRANCHISE">"c9880"</definedName>
    <definedName name="IQ_REST_SAME_RESTAURANT_SALES_GROWTH_OWNED">"c9881"</definedName>
    <definedName name="IQ_REST_SAME_RESTAURANT_SALES_OWNED">"c9884"</definedName>
    <definedName name="IQ_REST_SOLD_AFFILIATED_OTHER_RESTAURANTS">"c9875"</definedName>
    <definedName name="IQ_REST_SOLD_FRANCHISE_RESTAURANTS">"c9869"</definedName>
    <definedName name="IQ_REST_SOLD_OWNED_RESTAURANTS">"c9863"</definedName>
    <definedName name="IQ_REST_SOLD_RESTAURANTS">"c9857"</definedName>
    <definedName name="IQ_REST_TOTAL_AFFILIATED_OTHER_RESTAURANTS">"c9876"</definedName>
    <definedName name="IQ_REST_TOTAL_FRANCHISE_RESTAURANTS">"c9870"</definedName>
    <definedName name="IQ_REST_TOTAL_OWNED_RESTAURANTS">"c9864"</definedName>
    <definedName name="IQ_REST_TOTAL_RESTAURANTS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>"c6192"</definedName>
    <definedName name="IQ_RESTRICTED_CASH_TOTAL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>"c9890"</definedName>
    <definedName name="IQ_RETAIL_AVG_SQ_METERS_GROSS">"c9908"</definedName>
    <definedName name="IQ_RETAIL_AVG_SQ_METERS_NET">"c9907"</definedName>
    <definedName name="IQ_RETAIL_AVG_STORE_SIZE_GROSS" hidden="1">"c2066"</definedName>
    <definedName name="IQ_RETAIL_AVG_STORE_SIZE_NET" hidden="1">"c2067"</definedName>
    <definedName name="IQ_RETAIL_AVG_VALUE_TRANSACTION">"c9915"</definedName>
    <definedName name="IQ_RETAIL_AVG_VALUE_TRANSACTION_GROWTH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>"c9899"</definedName>
    <definedName name="IQ_RETAIL_IS_RATIO">"c7002"</definedName>
    <definedName name="IQ_RETAIL_IS_RATIO_FC">"c7882"</definedName>
    <definedName name="IQ_RETAIL_IS_RATIO_POP">"c7222"</definedName>
    <definedName name="IQ_RETAIL_IS_RATIO_POP_FC">"c8102"</definedName>
    <definedName name="IQ_RETAIL_IS_RATIO_YOY">"c7442"</definedName>
    <definedName name="IQ_RETAIL_IS_RATIO_YOY_FC">"c8322"</definedName>
    <definedName name="IQ_RETAIL_MERCHANDISE_MARGIN">"c9901"</definedName>
    <definedName name="IQ_RETAIL_OPENED_AFFILIATED_OTHER_STORES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>"c9900"</definedName>
    <definedName name="IQ_RETAIL_OWNED_STORES_BEG" hidden="1">"c2901"</definedName>
    <definedName name="IQ_RETAIL_SALES">"c7003"</definedName>
    <definedName name="IQ_RETAIL_SALES_APR">"c7663"</definedName>
    <definedName name="IQ_RETAIL_SALES_APR_FC">"c8543"</definedName>
    <definedName name="IQ_RETAIL_SALES_CATALOG">"c9903"</definedName>
    <definedName name="IQ_RETAIL_SALES_CATALOG_1" hidden="1">"c16128"</definedName>
    <definedName name="IQ_RETAIL_SALES_FC">"c7883"</definedName>
    <definedName name="IQ_RETAIL_SALES_FOOD">"c7004"</definedName>
    <definedName name="IQ_RETAIL_SALES_FOOD_APR">"c7664"</definedName>
    <definedName name="IQ_RETAIL_SALES_FOOD_APR_FC">"c8544"</definedName>
    <definedName name="IQ_RETAIL_SALES_FOOD_EXCL_VEHICLE">"c7005"</definedName>
    <definedName name="IQ_RETAIL_SALES_FOOD_EXCL_VEHICLE_APR">"c7665"</definedName>
    <definedName name="IQ_RETAIL_SALES_FOOD_EXCL_VEHICLE_APR_FC">"c8545"</definedName>
    <definedName name="IQ_RETAIL_SALES_FOOD_EXCL_VEHICLE_FC">"c7885"</definedName>
    <definedName name="IQ_RETAIL_SALES_FOOD_EXCL_VEHICLE_POP">"c7225"</definedName>
    <definedName name="IQ_RETAIL_SALES_FOOD_EXCL_VEHICLE_POP_FC">"c8105"</definedName>
    <definedName name="IQ_RETAIL_SALES_FOOD_EXCL_VEHICLE_YOY">"c7445"</definedName>
    <definedName name="IQ_RETAIL_SALES_FOOD_EXCL_VEHICLE_YOY_FC">"c8325"</definedName>
    <definedName name="IQ_RETAIL_SALES_FOOD_FC">"c7884"</definedName>
    <definedName name="IQ_RETAIL_SALES_FOOD_POP">"c7224"</definedName>
    <definedName name="IQ_RETAIL_SALES_FOOD_POP_FC">"c8104"</definedName>
    <definedName name="IQ_RETAIL_SALES_FOOD_YOY">"c7444"</definedName>
    <definedName name="IQ_RETAIL_SALES_FOOD_YOY_FC">"c8324"</definedName>
    <definedName name="IQ_RETAIL_SALES_ONLINE">"c9904"</definedName>
    <definedName name="IQ_RETAIL_SALES_ONLINE_1" hidden="1">"c16129"</definedName>
    <definedName name="IQ_RETAIL_SALES_POP">"c7223"</definedName>
    <definedName name="IQ_RETAIL_SALES_POP_FC">"c8103"</definedName>
    <definedName name="IQ_RETAIL_SALES_RETAIL">"c9902"</definedName>
    <definedName name="IQ_RETAIL_SALES_RETAIL_1" hidden="1">"c16127"</definedName>
    <definedName name="IQ_RETAIL_SALES_SAAR">"c7009"</definedName>
    <definedName name="IQ_RETAIL_SALES_SAAR_APR">"c7669"</definedName>
    <definedName name="IQ_RETAIL_SALES_SAAR_APR_FC">"c8549"</definedName>
    <definedName name="IQ_RETAIL_SALES_SAAR_FC">"c7889"</definedName>
    <definedName name="IQ_RETAIL_SALES_SAAR_POP">"c7229"</definedName>
    <definedName name="IQ_RETAIL_SALES_SAAR_POP_FC">"c8109"</definedName>
    <definedName name="IQ_RETAIL_SALES_SAAR_YOY">"c7449"</definedName>
    <definedName name="IQ_RETAIL_SALES_SAAR_YOY_FC">"c8329"</definedName>
    <definedName name="IQ_RETAIL_SALES_SQ_METER_COMPARABLE_GROSS">"c9914"</definedName>
    <definedName name="IQ_RETAIL_SALES_SQ_METER_COMPARABLE_NET">"c9913"</definedName>
    <definedName name="IQ_RETAIL_SALES_SQ_METER_GROSS">"c9910"</definedName>
    <definedName name="IQ_RETAIL_SALES_SQ_METER_NET">"c9909"</definedName>
    <definedName name="IQ_RETAIL_SALES_SQ_METER_OWNED_GROSS">"c9912"</definedName>
    <definedName name="IQ_RETAIL_SALES_SQ_METER_OWNED_NET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>"c7006"</definedName>
    <definedName name="IQ_RETAIL_SALES_VALUE_INDEX_APR">"c7666"</definedName>
    <definedName name="IQ_RETAIL_SALES_VALUE_INDEX_APR_FC">"c8546"</definedName>
    <definedName name="IQ_RETAIL_SALES_VALUE_INDEX_FC">"c7886"</definedName>
    <definedName name="IQ_RETAIL_SALES_VALUE_INDEX_POP">"c7226"</definedName>
    <definedName name="IQ_RETAIL_SALES_VALUE_INDEX_POP_FC">"c8106"</definedName>
    <definedName name="IQ_RETAIL_SALES_VALUE_INDEX_YOY">"c7446"</definedName>
    <definedName name="IQ_RETAIL_SALES_VALUE_INDEX_YOY_FC">"c8326"</definedName>
    <definedName name="IQ_RETAIL_SALES_VOL_INDEX">"c7007"</definedName>
    <definedName name="IQ_RETAIL_SALES_VOL_INDEX_APR">"c7667"</definedName>
    <definedName name="IQ_RETAIL_SALES_VOL_INDEX_APR_FC">"c8547"</definedName>
    <definedName name="IQ_RETAIL_SALES_VOL_INDEX_EXCL_MOTOR">"c7008"</definedName>
    <definedName name="IQ_RETAIL_SALES_VOL_INDEX_EXCL_MOTOR_APR">"c7668"</definedName>
    <definedName name="IQ_RETAIL_SALES_VOL_INDEX_EXCL_MOTOR_APR_FC">"c8548"</definedName>
    <definedName name="IQ_RETAIL_SALES_VOL_INDEX_EXCL_MOTOR_FC">"c7888"</definedName>
    <definedName name="IQ_RETAIL_SALES_VOL_INDEX_EXCL_MOTOR_POP">"c7228"</definedName>
    <definedName name="IQ_RETAIL_SALES_VOL_INDEX_EXCL_MOTOR_POP_FC">"c8108"</definedName>
    <definedName name="IQ_RETAIL_SALES_VOL_INDEX_EXCL_MOTOR_YOY">"c7448"</definedName>
    <definedName name="IQ_RETAIL_SALES_VOL_INDEX_EXCL_MOTOR_YOY_FC">"c8328"</definedName>
    <definedName name="IQ_RETAIL_SALES_VOL_INDEX_FC">"c7887"</definedName>
    <definedName name="IQ_RETAIL_SALES_VOL_INDEX_POP">"c7227"</definedName>
    <definedName name="IQ_RETAIL_SALES_VOL_INDEX_POP_FC">"c8107"</definedName>
    <definedName name="IQ_RETAIL_SALES_VOL_INDEX_YOY">"c7447"</definedName>
    <definedName name="IQ_RETAIL_SALES_VOL_INDEX_YOY_FC">"c8327"</definedName>
    <definedName name="IQ_RETAIL_SALES_YOY">"c7443"</definedName>
    <definedName name="IQ_RETAIL_SALES_YOY_FC">"c8323"</definedName>
    <definedName name="IQ_RETAIL_SAME_STORE_SALES">"c9898"</definedName>
    <definedName name="IQ_RETAIL_SAME_STORE_SALES_FRANCHISE">"c9896"</definedName>
    <definedName name="IQ_RETAIL_SAME_STORE_SALES_OWNED">"c9897"</definedName>
    <definedName name="IQ_RETAIL_SOLD_AFFILIATED_OTHER_STORES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>"c9895"</definedName>
    <definedName name="IQ_RETAIL_TOTAL_FRANCHISE_STORES" hidden="1">"c2898"</definedName>
    <definedName name="IQ_RETAIL_TOTAL_OWNED_STORES" hidden="1">"c2906"</definedName>
    <definedName name="IQ_RETAIL_TOTAL_SQ_METERS_GROSS">"c9906"</definedName>
    <definedName name="IQ_RETAIL_TOTAL_SQ_METERS_NET">"c9905"</definedName>
    <definedName name="IQ_RETAIL_TOTAL_STORES" hidden="1">"c2061"</definedName>
    <definedName name="IQ_RETAINED_EARN" localSheetId="9" hidden="1">"c1092"</definedName>
    <definedName name="IQ_RETAINED_EARN" hidden="1">"c1420"</definedName>
    <definedName name="IQ_RETAINED_EARN_1" hidden="1">"c1420"</definedName>
    <definedName name="IQ_RETAINED_EARNINGS_AVERAGE_EQUITY_FDIC" hidden="1">"c6733"</definedName>
    <definedName name="IQ_RETURN_ASSETS" hidden="1">"c1113"</definedName>
    <definedName name="IQ_RETURN_ASSETS_ACT_OR_EST">"c3585"</definedName>
    <definedName name="IQ_RETURN_ASSETS_ACT_OR_EST_REUT" hidden="1">"c5475"</definedName>
    <definedName name="IQ_RETURN_ASSETS_ACT_OR_EST_THOM">"c5310"</definedName>
    <definedName name="IQ_RETURN_ASSETS_BANK" hidden="1">"c1114"</definedName>
    <definedName name="IQ_RETURN_ASSETS_BROK" hidden="1">"c1115"</definedName>
    <definedName name="IQ_RETURN_ASSETS_DET_EST">"c12066"</definedName>
    <definedName name="IQ_RETURN_ASSETS_DET_EST_DATE">"c12219"</definedName>
    <definedName name="IQ_RETURN_ASSETS_DET_EST_DATE_THOM">"c12247"</definedName>
    <definedName name="IQ_RETURN_ASSETS_DET_EST_INCL">"c12356"</definedName>
    <definedName name="IQ_RETURN_ASSETS_DET_EST_INCL_THOM">"c12379"</definedName>
    <definedName name="IQ_RETURN_ASSETS_DET_EST_ORIGIN">"c12591"</definedName>
    <definedName name="IQ_RETURN_ASSETS_DET_EST_ORIGIN_THOM">"c12617"</definedName>
    <definedName name="IQ_RETURN_ASSETS_DET_EST_THOM">"c12097"</definedName>
    <definedName name="IQ_RETURN_ASSETS_EST">"c3529"</definedName>
    <definedName name="IQ_RETURN_ASSETS_EST_REUT" hidden="1">"c3990"</definedName>
    <definedName name="IQ_RETURN_ASSETS_EST_THOM">"c4034"</definedName>
    <definedName name="IQ_RETURN_ASSETS_FDIC" hidden="1">"c6730"</definedName>
    <definedName name="IQ_RETURN_ASSETS_FS" hidden="1">"c1116"</definedName>
    <definedName name="IQ_RETURN_ASSETS_GUIDANCE">"c4517"</definedName>
    <definedName name="IQ_RETURN_ASSETS_HIGH_EST">"c3530"</definedName>
    <definedName name="IQ_RETURN_ASSETS_HIGH_EST_REUT" hidden="1">"c3992"</definedName>
    <definedName name="IQ_RETURN_ASSETS_HIGH_EST_THOM">"c4036"</definedName>
    <definedName name="IQ_RETURN_ASSETS_HIGH_GUIDANCE">"c4183"</definedName>
    <definedName name="IQ_RETURN_ASSETS_LOW_EST">"c3531"</definedName>
    <definedName name="IQ_RETURN_ASSETS_LOW_EST_REUT" hidden="1">"c3993"</definedName>
    <definedName name="IQ_RETURN_ASSETS_LOW_EST_THOM">"c4037"</definedName>
    <definedName name="IQ_RETURN_ASSETS_LOW_GUIDANCE">"c4223"</definedName>
    <definedName name="IQ_RETURN_ASSETS_MEDIAN_EST">"c3532"</definedName>
    <definedName name="IQ_RETURN_ASSETS_MEDIAN_EST_REUT" hidden="1">"c3991"</definedName>
    <definedName name="IQ_RETURN_ASSETS_MEDIAN_EST_THOM">"c4035"</definedName>
    <definedName name="IQ_RETURN_ASSETS_NUM_EST">"c3527"</definedName>
    <definedName name="IQ_RETURN_ASSETS_NUM_EST_REUT" hidden="1">"c3994"</definedName>
    <definedName name="IQ_RETURN_ASSETS_NUM_EST_THOM">"c4038"</definedName>
    <definedName name="IQ_RETURN_ASSETS_STDDEV_EST">"c3528"</definedName>
    <definedName name="IQ_RETURN_ASSETS_STDDEV_EST_REUT" hidden="1">"c3995"</definedName>
    <definedName name="IQ_RETURN_ASSETS_STDDEV_EST_THOM">"c4039"</definedName>
    <definedName name="IQ_RETURN_CAPITAL" hidden="1">"c1117"</definedName>
    <definedName name="IQ_RETURN_EMBEDDED_VALUE">"c9974"</definedName>
    <definedName name="IQ_RETURN_EQUITY" hidden="1">"c1118"</definedName>
    <definedName name="IQ_RETURN_EQUITY_ACT_OR_EST">"c3586"</definedName>
    <definedName name="IQ_RETURN_EQUITY_ACT_OR_EST_REUT" hidden="1">"c5476"</definedName>
    <definedName name="IQ_RETURN_EQUITY_ACT_OR_EST_THOM">"c5311"</definedName>
    <definedName name="IQ_RETURN_EQUITY_BANK" hidden="1">"c1119"</definedName>
    <definedName name="IQ_RETURN_EQUITY_BROK" hidden="1">"c1120"</definedName>
    <definedName name="IQ_RETURN_EQUITY_DET_EST">"c12067"</definedName>
    <definedName name="IQ_RETURN_EQUITY_DET_EST_DATE">"c12220"</definedName>
    <definedName name="IQ_RETURN_EQUITY_DET_EST_DATE_THOM">"c12248"</definedName>
    <definedName name="IQ_RETURN_EQUITY_DET_EST_INCL">"c12357"</definedName>
    <definedName name="IQ_RETURN_EQUITY_DET_EST_INCL_THOM">"c12380"</definedName>
    <definedName name="IQ_RETURN_EQUITY_DET_EST_ORIGIN">"c12592"</definedName>
    <definedName name="IQ_RETURN_EQUITY_DET_EST_ORIGIN_THOM">"c12618"</definedName>
    <definedName name="IQ_RETURN_EQUITY_DET_EST_THOM">"c12098"</definedName>
    <definedName name="IQ_RETURN_EQUITY_EST">"c3535"</definedName>
    <definedName name="IQ_RETURN_EQUITY_EST_REUT" hidden="1">"c3983"</definedName>
    <definedName name="IQ_RETURN_EQUITY_EST_THOM">"c5479"</definedName>
    <definedName name="IQ_RETURN_EQUITY_FDIC" hidden="1">"c6732"</definedName>
    <definedName name="IQ_RETURN_EQUITY_FS" hidden="1">"c1121"</definedName>
    <definedName name="IQ_RETURN_EQUITY_GUIDANCE">"c4518"</definedName>
    <definedName name="IQ_RETURN_EQUITY_HIGH_EST">"c3536"</definedName>
    <definedName name="IQ_RETURN_EQUITY_HIGH_EST_REUT" hidden="1">"c3985"</definedName>
    <definedName name="IQ_RETURN_EQUITY_HIGH_EST_THOM">"c5283"</definedName>
    <definedName name="IQ_RETURN_EQUITY_HIGH_GUIDANCE">"c4182"</definedName>
    <definedName name="IQ_RETURN_EQUITY_LOW_EST">"c3537"</definedName>
    <definedName name="IQ_RETURN_EQUITY_LOW_EST_REUT" hidden="1">"c3986"</definedName>
    <definedName name="IQ_RETURN_EQUITY_LOW_EST_THOM">"c5284"</definedName>
    <definedName name="IQ_RETURN_EQUITY_LOW_GUIDANCE">"c4222"</definedName>
    <definedName name="IQ_RETURN_EQUITY_MEDIAN_EST">"c3538"</definedName>
    <definedName name="IQ_RETURN_EQUITY_MEDIAN_EST_REUT" hidden="1">"c3984"</definedName>
    <definedName name="IQ_RETURN_EQUITY_MEDIAN_EST_THOM">"c5282"</definedName>
    <definedName name="IQ_RETURN_EQUITY_NUM_EST">"c3533"</definedName>
    <definedName name="IQ_RETURN_EQUITY_NUM_EST_REUT" hidden="1">"c3987"</definedName>
    <definedName name="IQ_RETURN_EQUITY_NUM_EST_THOM">"c5285"</definedName>
    <definedName name="IQ_RETURN_EQUITY_STDDEV_EST">"c3534"</definedName>
    <definedName name="IQ_RETURN_EQUITY_STDDEV_EST_REUT" hidden="1">"c3988"</definedName>
    <definedName name="IQ_RETURN_EQUITY_STDDEV_EST_THOM">"c5286"</definedName>
    <definedName name="IQ_RETURN_INVESTMENT" localSheetId="9" hidden="1">"c1117"</definedName>
    <definedName name="IQ_RETURN_INVESTMENT" hidden="1">"c1421"</definedName>
    <definedName name="IQ_RETURN_INVESTMENT_1" hidden="1">"c1421"</definedName>
    <definedName name="IQ_REV" hidden="1">"c1122"</definedName>
    <definedName name="IQ_REV_AP">"c8873"</definedName>
    <definedName name="IQ_REV_AP_ABS">"c8892"</definedName>
    <definedName name="IQ_REV_BEFORE_LL" hidden="1">"c1123"</definedName>
    <definedName name="IQ_REV_BEFORE_LOAN_LOSS_FOREIGN_FFIEC" hidden="1">"c15381"</definedName>
    <definedName name="IQ_REV_DET_EST">"c12065"</definedName>
    <definedName name="IQ_REV_DET_EST_CURRENCY">"c12472"</definedName>
    <definedName name="IQ_REV_DET_EST_CURRENCY_THOM">"c12495"</definedName>
    <definedName name="IQ_REV_DET_EST_DATE">"c12218"</definedName>
    <definedName name="IQ_REV_DET_EST_DATE_THOM">"c12246"</definedName>
    <definedName name="IQ_REV_DET_EST_INCL">"c12355"</definedName>
    <definedName name="IQ_REV_DET_EST_INCL_THOM">"c12378"</definedName>
    <definedName name="IQ_REV_DET_EST_ORIGIN">"c12590"</definedName>
    <definedName name="IQ_REV_DET_EST_ORIGIN_THOM">"c12616"</definedName>
    <definedName name="IQ_REV_DET_EST_THOM">"c12096"</definedName>
    <definedName name="IQ_Rev_Est" hidden="1">"IQ_REVENUE_EST"</definedName>
    <definedName name="IQ_REV_NAME_AP">"c8911"</definedName>
    <definedName name="IQ_REV_NAME_AP_ABS">"c8930"</definedName>
    <definedName name="IQ_REV_STDDEV_EST" hidden="1">"c1124"</definedName>
    <definedName name="IQ_REV_STDDEV_EST_CIQ">"c3621"</definedName>
    <definedName name="IQ_REV_STDDEV_EST_REUT" hidden="1">"c3639"</definedName>
    <definedName name="IQ_REV_STDDEV_EST_THOM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localSheetId="9" hidden="1">"c1122"</definedName>
    <definedName name="IQ_REVENUE" hidden="1">"c1422"</definedName>
    <definedName name="IQ_REVENUE_1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>"c5059"</definedName>
    <definedName name="IQ_REVENUE_ACT_OR_EST_REUT" hidden="1">"c5461"</definedName>
    <definedName name="IQ_REVENUE_ACT_OR_EST_THOM">"c5299"</definedName>
    <definedName name="IQ_REVENUE_EST" hidden="1">"c1126"</definedName>
    <definedName name="IQ_REVENUE_EST_1" hidden="1">"IQ_REVENUE_EST_1"</definedName>
    <definedName name="IQ_REVENUE_EST_BOTTOM_UP">"c5488"</definedName>
    <definedName name="IQ_REVENUE_EST_BOTTOM_UP_REUT" hidden="1">"c5496"</definedName>
    <definedName name="IQ_REVENUE_EST_CIQ">"c3616"</definedName>
    <definedName name="IQ_REVENUE_EST_REUT" hidden="1">"c3634"</definedName>
    <definedName name="IQ_REVENUE_EST_THOM">"c3652"</definedName>
    <definedName name="IQ_REVENUE_GROWTH_1" hidden="1">"IQ_REVENUE_GROWTH_1"</definedName>
    <definedName name="IQ_REVENUE_GROWTH_2" hidden="1">"IQ_REVENUE_GROWTH_2"</definedName>
    <definedName name="IQ_REVENUE_GUIDANCE">"c4519"</definedName>
    <definedName name="IQ_REVENUE_HIGH_EST" hidden="1">"c1127"</definedName>
    <definedName name="IQ_REVENUE_HIGH_EST_CIQ">"c3618"</definedName>
    <definedName name="IQ_REVENUE_HIGH_EST_REUT" hidden="1">"c3636"</definedName>
    <definedName name="IQ_REVENUE_HIGH_EST_THOM">"c3654"</definedName>
    <definedName name="IQ_REVENUE_HIGH_GUIDANCE">"c4169"</definedName>
    <definedName name="IQ_REVENUE_LOW_EST" hidden="1">"c1128"</definedName>
    <definedName name="IQ_REVENUE_LOW_EST_CIQ">"c3619"</definedName>
    <definedName name="IQ_REVENUE_LOW_EST_REUT" hidden="1">"c3637"</definedName>
    <definedName name="IQ_REVENUE_LOW_EST_THOM">"c3655"</definedName>
    <definedName name="IQ_REVENUE_LOW_GUIDANCE">"c4209"</definedName>
    <definedName name="IQ_REVENUE_MEDIAN_EST" hidden="1">"c1662"</definedName>
    <definedName name="IQ_REVENUE_MEDIAN_EST_CIQ">"c3617"</definedName>
    <definedName name="IQ_REVENUE_MEDIAN_EST_REUT" hidden="1">"c3635"</definedName>
    <definedName name="IQ_REVENUE_MEDIAN_EST_THOM">"c3653"</definedName>
    <definedName name="IQ_REVENUE_NO_EST" hidden="1">"c263"</definedName>
    <definedName name="IQ_REVENUE_NUM_EST" hidden="1">"c1129"</definedName>
    <definedName name="IQ_REVENUE_NUM_EST_CIQ">"c3620"</definedName>
    <definedName name="IQ_REVENUE_NUM_EST_REUT" hidden="1">"c3638"</definedName>
    <definedName name="IQ_REVENUE_NUM_EST_THOM">"c3656"</definedName>
    <definedName name="IQ_REVISION_DATE" hidden="1">38938.4095486111</definedName>
    <definedName name="IQ_REVISION_DATE_" hidden="1">38889.4825115741</definedName>
    <definedName name="IQ_REVISION_DATE__1" hidden="1">39384.6306134259</definedName>
    <definedName name="IQ_Revision_date_2">39254.8338657407</definedName>
    <definedName name="IQ_REVISION_DATE_ORIGMODEL" hidden="1">39850.4274305556</definedName>
    <definedName name="IQ_REVISION_DATE_REVISEDMODEL" hidden="1">39850.4274305556</definedName>
    <definedName name="IQ_REVISION_DATE_v3" hidden="1">39398.5488425926</definedName>
    <definedName name="IQ_REVOLVING_SECURED_1_4_NON_ACCRUAL_FFIEC" hidden="1">"c13314"</definedName>
    <definedName name="IQ_REVOLVING_SECURED_1_–4_NON_ACCRUAL_FFIEC" hidden="1">"c13314"</definedName>
    <definedName name="IQ_RISK_ADJ_BANK_ASSETS" hidden="1">"c2670"</definedName>
    <definedName name="IQ_RISK_WEIGHTED_ASSETS_FDIC" hidden="1">"c6370"</definedName>
    <definedName name="IQ_ROYALTY_REVENUE_COAL">"c15932"</definedName>
    <definedName name="IQ_RSI">"c12704"</definedName>
    <definedName name="IQ_RSI_ADJ">"c12705"</definedName>
    <definedName name="IQ_SALARIED_WORKFORCE">"c7010"</definedName>
    <definedName name="IQ_SALARIED_WORKFORCE_APR">"c7670"</definedName>
    <definedName name="IQ_SALARIED_WORKFORCE_APR_FC">"c8550"</definedName>
    <definedName name="IQ_SALARIED_WORKFORCE_FC">"c7890"</definedName>
    <definedName name="IQ_SALARIED_WORKFORCE_POP">"c7230"</definedName>
    <definedName name="IQ_SALARIED_WORKFORCE_POP_FC">"c8110"</definedName>
    <definedName name="IQ_SALARIED_WORKFORCE_YOY">"c7450"</definedName>
    <definedName name="IQ_SALARIED_WORKFORCE_YOY_FC">"c8330"</definedName>
    <definedName name="IQ_SALARY" hidden="1">"c1130"</definedName>
    <definedName name="IQ_SALARY_FDIC" hidden="1">"c6576"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REV_DATE_TIME_REUT" hidden="1">"c28569"</definedName>
    <definedName name="IQ_SAME_STORE_REVISIONS_REUT" hidden="1">"c28530"</definedName>
    <definedName name="IQ_SAME_STORE_TOTAL" hidden="1">"c2892"</definedName>
    <definedName name="IQ_SAVING_DEP" hidden="1">"c1150"</definedName>
    <definedName name="IQ_SAVINGS_DEPOSITS_NON_TRANS_ACCTS_FFIEC" hidden="1">"c15329"</definedName>
    <definedName name="IQ_SAVINGS_DEPOSITS_QUARTERLY_AVG_FFIEC" hidden="1">"c15485"</definedName>
    <definedName name="IQ_SAVINGS_RATE_DISP_INC_PCT">"c7011"</definedName>
    <definedName name="IQ_SAVINGS_RATE_DISP_INC_PCT_FC">"c7891"</definedName>
    <definedName name="IQ_SAVINGS_RATE_DISP_INC_PCT_POP">"c7231"</definedName>
    <definedName name="IQ_SAVINGS_RATE_DISP_INC_PCT_POP_FC">"c8111"</definedName>
    <definedName name="IQ_SAVINGS_RATE_DISP_INC_PCT_YOY">"c7451"</definedName>
    <definedName name="IQ_SAVINGS_RATE_DISP_INC_PCT_YOY_FC">"c8331"</definedName>
    <definedName name="IQ_SAVINGS_RATE_GDP_PCT">"c7012"</definedName>
    <definedName name="IQ_SAVINGS_RATE_GDP_PCT_FC">"c7892"</definedName>
    <definedName name="IQ_SAVINGS_RATE_GDP_PCT_POP">"c7232"</definedName>
    <definedName name="IQ_SAVINGS_RATE_GDP_PCT_POP_FC">"c8112"</definedName>
    <definedName name="IQ_SAVINGS_RATE_GDP_PCT_YOY">"c7452"</definedName>
    <definedName name="IQ_SAVINGS_RATE_GDP_PCT_YOY_FC">"c8332"</definedName>
    <definedName name="IQ_SAVINGS_RATE_PERSONAL_INC_PCT">"c7013"</definedName>
    <definedName name="IQ_SAVINGS_RATE_PERSONAL_INC_PCT_FC">"c7893"</definedName>
    <definedName name="IQ_SAVINGS_RATE_PERSONAL_INC_PCT_POP">"c7233"</definedName>
    <definedName name="IQ_SAVINGS_RATE_PERSONAL_INC_PCT_POP_FC">"c8113"</definedName>
    <definedName name="IQ_SAVINGS_RATE_PERSONAL_INC_PCT_YOY">"c7453"</definedName>
    <definedName name="IQ_SAVINGS_RATE_PERSONAL_INC_PCT_YOY_FC">"c8333"</definedName>
    <definedName name="IQ_SEC_OTHER_NONFARM_NONRES_NON_ACCRUAL_FFIEC" hidden="1">"c15462"</definedName>
    <definedName name="IQ_SEC_OWNER_NONFARM_NONRES_NON_ACCRUAL_FFIEC" hidden="1">"c15461"</definedName>
    <definedName name="IQ_SEC_PURCHASED_RESELL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STATE_POLI_SUBD_QUARTERLY_AVG_FFIEC" hidden="1">"c15470"</definedName>
    <definedName name="IQ_SECURITIES_UNDERWRITING_FDIC" hidden="1">"c6529"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>"c12042"</definedName>
    <definedName name="IQ_SEMI_BACKLOG">"c10005"</definedName>
    <definedName name="IQ_SEMI_BACKLOG_AVG_PRICE">"c10006"</definedName>
    <definedName name="IQ_SEMI_BACKLOG_UNITS" hidden="1">"c10005"</definedName>
    <definedName name="IQ_SEMI_BACKLOG_VALUE">"c10007"</definedName>
    <definedName name="IQ_SEMI_BOOK_TO_BILL_RATIO">"c10008"</definedName>
    <definedName name="IQ_SEMI_BOOKINGS_AVG_PRICE" hidden="1">"c10002"</definedName>
    <definedName name="IQ_SEMI_BOOKINGS_UNITS" hidden="1">"c10001"</definedName>
    <definedName name="IQ_SEMI_BOOKINGS_VALUE" hidden="1">"c10003"</definedName>
    <definedName name="IQ_SEMI_BOOKINGS_VALUE_CHANGE" hidden="1">"c10004"</definedName>
    <definedName name="IQ_SEMI_ORDER_AVG_PRICE">"c10002"</definedName>
    <definedName name="IQ_SEMI_ORDER_VALUE">"c10003"</definedName>
    <definedName name="IQ_SEMI_ORDER_VALUE_CHANGE">"c10004"</definedName>
    <definedName name="IQ_SEMI_ORDERS">"c10001"</definedName>
    <definedName name="IQ_SEMI_WARRANTY_RES_ACQ">"c10011"</definedName>
    <definedName name="IQ_SEMI_WARRANTY_RES_BEG">"c10009"</definedName>
    <definedName name="IQ_SEMI_WARRANTY_RES_END">"c10014"</definedName>
    <definedName name="IQ_SEMI_WARRANTY_RES_ISS">"c10010"</definedName>
    <definedName name="IQ_SEMI_WARRANTY_RES_OTHER">"c10013"</definedName>
    <definedName name="IQ_SEMI_WARRANTY_RES_PAY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>"c6265"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9" hidden="1">"c83"</definedName>
    <definedName name="IQ_SHAREOUTSTANDING" hidden="1">"c1347"</definedName>
    <definedName name="IQ_SHAREOUTSTANDING_1" hidden="1">"c1347"</definedName>
    <definedName name="IQ_SHARES_PURCHASED_AVERAGE_PRICE">"c5821"</definedName>
    <definedName name="IQ_SHARES_PURCHASED_QUARTER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INTEREST_VOLUME" hidden="1">"c228"</definedName>
    <definedName name="IQ_SHORT_TERM_INVEST" localSheetId="9" hidden="1">"c1197"</definedName>
    <definedName name="IQ_SHORT_TERM_INVEST" hidden="1">"c1425"</definedName>
    <definedName name="IQ_SHORT_TERM_INVEST_1" hidden="1">"c1425"</definedName>
    <definedName name="IQ_SMALL_INT_BEAR_CD" hidden="1">"c1166"</definedName>
    <definedName name="IQ_SMALL_INT_BEAR_CD_1" hidden="1">"c11748"</definedName>
    <definedName name="IQ_SOC_SEC_RECEIPTS_SAAR_USD_APR_FC">"c12005"</definedName>
    <definedName name="IQ_SOC_SEC_RECEIPTS_SAAR_USD_FC">"c12002"</definedName>
    <definedName name="IQ_SOC_SEC_RECEIPTS_SAAR_USD_POP_FC">"c12003"</definedName>
    <definedName name="IQ_SOC_SEC_RECEIPTS_SAAR_USD_YOY_FC">"c12004"</definedName>
    <definedName name="IQ_SOC_SEC_RECEIPTS_USD_APR_FC">"c12001"</definedName>
    <definedName name="IQ_SOC_SEC_RECEIPTS_USD_FC">"c11998"</definedName>
    <definedName name="IQ_SOC_SEC_RECEIPTS_USD_POP_FC">"c11999"</definedName>
    <definedName name="IQ_SOC_SEC_RECEIPTS_USD_YOY_FC">"c12000"</definedName>
    <definedName name="IQ_SOCIAL_SEC_RECEIPTS">"c7015"</definedName>
    <definedName name="IQ_SOCIAL_SEC_RECEIPTS_APR">"c7675"</definedName>
    <definedName name="IQ_SOCIAL_SEC_RECEIPTS_APR_FC">"c8555"</definedName>
    <definedName name="IQ_SOCIAL_SEC_RECEIPTS_FC">"c7895"</definedName>
    <definedName name="IQ_SOCIAL_SEC_RECEIPTS_POP">"c7235"</definedName>
    <definedName name="IQ_SOCIAL_SEC_RECEIPTS_POP_FC">"c8115"</definedName>
    <definedName name="IQ_SOCIAL_SEC_RECEIPTS_SAAR">"c7016"</definedName>
    <definedName name="IQ_SOCIAL_SEC_RECEIPTS_SAAR_APR">"c7676"</definedName>
    <definedName name="IQ_SOCIAL_SEC_RECEIPTS_SAAR_APR_FC">"c8556"</definedName>
    <definedName name="IQ_SOCIAL_SEC_RECEIPTS_SAAR_FC">"c7896"</definedName>
    <definedName name="IQ_SOCIAL_SEC_RECEIPTS_SAAR_POP">"c7236"</definedName>
    <definedName name="IQ_SOCIAL_SEC_RECEIPTS_SAAR_POP_FC">"c8116"</definedName>
    <definedName name="IQ_SOCIAL_SEC_RECEIPTS_SAAR_YOY">"c7456"</definedName>
    <definedName name="IQ_SOCIAL_SEC_RECEIPTS_SAAR_YOY_FC">"c8336"</definedName>
    <definedName name="IQ_SOCIAL_SEC_RECEIPTS_YOY">"c7455"</definedName>
    <definedName name="IQ_SOCIAL_SEC_RECEIPTS_YOY_FC">"c8335"</definedName>
    <definedName name="IQ_SOFTWARE" hidden="1">"c1167"</definedName>
    <definedName name="IQ_SOURCE" hidden="1">"c1168"</definedName>
    <definedName name="IQ_SP" hidden="1">"c2171"</definedName>
    <definedName name="IQ_SP_BANK">"c2637"</definedName>
    <definedName name="IQ_SP_BANK_ACTION">"c2636"</definedName>
    <definedName name="IQ_SP_BANK_DATE">"c2635"</definedName>
    <definedName name="IQ_SP_BIRCA">"c28811"</definedName>
    <definedName name="IQ_SP_DATE" hidden="1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 hidden="1">"c2644"</definedName>
    <definedName name="IQ_SP_ISSUE_LC_DATE" hidden="1">"c2643"</definedName>
    <definedName name="IQ_SP_ISSUE_LC_LT" hidden="1">"c2645"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>"c8820"</definedName>
    <definedName name="IQ_SQ_FT_LEASED_GROSS_MANAGED">"c8822"</definedName>
    <definedName name="IQ_SQ_FT_LEASED_GROSS_OTHER">"c8823"</definedName>
    <definedName name="IQ_SQ_FT_LEASED_GROSS_TOTAL">"c8824"</definedName>
    <definedName name="IQ_SQ_FT_LEASED_GROSS_UNCONSOL">"c8821"</definedName>
    <definedName name="IQ_SQ_FT_LEASED_NET_CONSOL">"c8825"</definedName>
    <definedName name="IQ_SQ_FT_LEASED_NET_MANAGED">"c8827"</definedName>
    <definedName name="IQ_SQ_FT_LEASED_NET_OTHER">"c8828"</definedName>
    <definedName name="IQ_SQ_FT_LEASED_NET_TOTAL">"c8829"</definedName>
    <definedName name="IQ_SQ_FT_LEASED_NET_UNCONSOL">"c8826"</definedName>
    <definedName name="IQ_SQ_METER_LEASED_GROSS_CONSOL">"c8830"</definedName>
    <definedName name="IQ_SQ_METER_LEASED_GROSS_MANAGED">"c8832"</definedName>
    <definedName name="IQ_SQ_METER_LEASED_GROSS_OTHER">"c8833"</definedName>
    <definedName name="IQ_SQ_METER_LEASED_GROSS_TOTAL">"c8834"</definedName>
    <definedName name="IQ_SQ_METER_LEASED_GROSS_UNCONSOL">"c8831"</definedName>
    <definedName name="IQ_SQ_METER_LEASED_NET_CONSOL">"c8835"</definedName>
    <definedName name="IQ_SQ_METER_LEASED_NET_MANAGED">"c8837"</definedName>
    <definedName name="IQ_SQ_METER_LEASED_NET_OTHER">"c8838"</definedName>
    <definedName name="IQ_SQ_METER_LEASED_NET_TOTAL">"c8839"</definedName>
    <definedName name="IQ_SQ_METER_LEASED_NET_UNCONSOL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>"c5658"</definedName>
    <definedName name="IQ_ST_INVEST" hidden="1">"c1197"</definedName>
    <definedName name="IQ_ST_INVEST_UTI" hidden="1">"c1198"</definedName>
    <definedName name="IQ_ST_NOTE_RECEIV" hidden="1">"c1199"</definedName>
    <definedName name="IQ_STAND_REC_DET_EST">"c12069"</definedName>
    <definedName name="IQ_STAND_REC_DET_EST_DATE">"c12222"</definedName>
    <definedName name="IQ_STAND_REC_DET_EST_DATE_THOM">"c12250"</definedName>
    <definedName name="IQ_STAND_REC_DET_EST_ORIGIN">"c12594"</definedName>
    <definedName name="IQ_STAND_REC_DET_EST_ORIGIN_THOM">"c12620"</definedName>
    <definedName name="IQ_STAND_REC_DET_EST_THOM">"c12100"</definedName>
    <definedName name="IQ_STAND_REC_NUM_DET_EST">"c12068"</definedName>
    <definedName name="IQ_STAND_REC_NUM_DET_EST_DATE">"c12221"</definedName>
    <definedName name="IQ_STAND_REC_NUM_DET_EST_DATE_THOM">"c12249"</definedName>
    <definedName name="IQ_STAND_REC_NUM_DET_EST_ORIGIN">"c12593"</definedName>
    <definedName name="IQ_STAND_REC_NUM_DET_EST_ORIGIN_THOM">"c12619"</definedName>
    <definedName name="IQ_STAND_REC_NUM_DET_EST_THOM">"c12099"</definedName>
    <definedName name="IQ_STANDBY_LOC_FHLB_BANK_BEHALF_OFF_BS_FFIEC" hidden="1">"c15412"</definedName>
    <definedName name="IQ_STATE" hidden="1">"c1200"</definedName>
    <definedName name="IQ_STATE_LOCAL_SPENDING_SAAR">"c7017"</definedName>
    <definedName name="IQ_STATE_LOCAL_SPENDING_SAAR_APR">"c7677"</definedName>
    <definedName name="IQ_STATE_LOCAL_SPENDING_SAAR_APR_FC">"c8557"</definedName>
    <definedName name="IQ_STATE_LOCAL_SPENDING_SAAR_FC">"c7897"</definedName>
    <definedName name="IQ_STATE_LOCAL_SPENDING_SAAR_POP">"c7237"</definedName>
    <definedName name="IQ_STATE_LOCAL_SPENDING_SAAR_POP_FC">"c8117"</definedName>
    <definedName name="IQ_STATE_LOCAL_SPENDING_SAAR_YOY">"c7457"</definedName>
    <definedName name="IQ_STATE_LOCAL_SPENDING_SAAR_YOY_FC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GS_FIN" hidden="1">"c2998"</definedName>
    <definedName name="IQ_STOCK_BASED_COGS_UTIL" hidden="1">"c2997"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>"c4520"</definedName>
    <definedName name="IQ_STOCK_BASED_GA" hidden="1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>"c6791"</definedName>
    <definedName name="IQ_STRIKE_PRICE_ISSUED" hidden="1">"c1645"</definedName>
    <definedName name="IQ_STRIKE_PRICE_OS" hidden="1">"c1646"</definedName>
    <definedName name="IQ_STRUCT_FIN_CLASS">"c8950"</definedName>
    <definedName name="IQ_STRUCT_FIN_SERIES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RPLUS_FDIC" hidden="1">"c6351"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RGET_PRICE_DET_EST">"c12070"</definedName>
    <definedName name="IQ_TARGET_PRICE_DET_EST_CURRENCY">"c12475"</definedName>
    <definedName name="IQ_TARGET_PRICE_DET_EST_CURRENCY_THOM">"c12498"</definedName>
    <definedName name="IQ_TARGET_PRICE_DET_EST_DATE">"c12223"</definedName>
    <definedName name="IQ_TARGET_PRICE_DET_EST_DATE_THOM">"c12251"</definedName>
    <definedName name="IQ_TARGET_PRICE_DET_EST_INCL">"c12358"</definedName>
    <definedName name="IQ_TARGET_PRICE_DET_EST_INCL_THOM">"c12381"</definedName>
    <definedName name="IQ_TARGET_PRICE_DET_EST_ORIGIN">"c12729"</definedName>
    <definedName name="IQ_TARGET_PRICE_DET_EST_ORIGIN_THOM">"c12621"</definedName>
    <definedName name="IQ_TARGET_PRICE_DET_EST_THOM">"c12101"</definedName>
    <definedName name="IQ_TARGET_PRICE_LASTCLOSE" hidden="1">"c1855"</definedName>
    <definedName name="IQ_TARGET_PRICE_NUM" hidden="1">"c1653"</definedName>
    <definedName name="IQ_TARGET_PRICE_NUM_CIQ">"c4661"</definedName>
    <definedName name="IQ_TARGET_PRICE_NUM_REUT" hidden="1">"c5319"</definedName>
    <definedName name="IQ_TARGET_PRICE_NUM_THOM">"c5098"</definedName>
    <definedName name="IQ_TARGET_PRICE_STDDEV" hidden="1">"c1654"</definedName>
    <definedName name="IQ_TARGET_PRICE_STDDEV_CIQ">"c4662"</definedName>
    <definedName name="IQ_TARGET_PRICE_STDDEV_REUT" hidden="1">"c5320"</definedName>
    <definedName name="IQ_TARGET_PRICE_STDDEV_THOM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>"c8878"</definedName>
    <definedName name="IQ_TAX_OTHER_EXP_AP_ABS">"c8897"</definedName>
    <definedName name="IQ_TAX_OTHER_EXP_NAME_AP">"c8916"</definedName>
    <definedName name="IQ_TAX_OTHER_EXP_NAME_AP_ABS">"c8935"</definedName>
    <definedName name="IQ_TBV" hidden="1">"c1906"</definedName>
    <definedName name="IQ_TBV_10YR_ANN_CAGR">"c6169"</definedName>
    <definedName name="IQ_TBV_10YR_ANN_GROWTH" hidden="1">"c1936"</definedName>
    <definedName name="IQ_TBV_1YR_ANN_GROWTH" hidden="1">"c1931"</definedName>
    <definedName name="IQ_TBV_2YR_ANN_CAGR">"c6165"</definedName>
    <definedName name="IQ_TBV_2YR_ANN_GROWTH" hidden="1">"c1932"</definedName>
    <definedName name="IQ_TBV_3YR_ANN_CAGR">"c6166"</definedName>
    <definedName name="IQ_TBV_3YR_ANN_GROWTH" hidden="1">"c1933"</definedName>
    <definedName name="IQ_TBV_5YR_ANN_CAGR">"c6167"</definedName>
    <definedName name="IQ_TBV_5YR_ANN_GROWTH" hidden="1">"c1934"</definedName>
    <definedName name="IQ_TBV_7YR_ANN_CAGR">"c6168"</definedName>
    <definedName name="IQ_TBV_7YR_ANN_GROWTH" hidden="1">"c1935"</definedName>
    <definedName name="IQ_TBV_SHARE" hidden="1">"c1217"</definedName>
    <definedName name="IQ_TEMPLATE" hidden="1">"c1521"</definedName>
    <definedName name="IQ_TEMPLATE_BS" hidden="1">"c1211"</definedName>
    <definedName name="IQ_TEMPLATE_CF" hidden="1">"c1212"</definedName>
    <definedName name="IQ_TEMPLATE_IS" hidden="1">"c1213"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DET_EST_CURRENCY_THOM">"c12499"</definedName>
    <definedName name="IQ_TEV_DET_EST_DATE_THOM">"c12252"</definedName>
    <definedName name="IQ_TEV_DET_EST_INCL_THOM">"c12382"</definedName>
    <definedName name="IQ_TEV_DET_EST_ORIGIN_THOM">"c12709"</definedName>
    <definedName name="IQ_TEV_DET_EST_THOM">"c12102"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_FWD_THOM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>"c4043"</definedName>
    <definedName name="IQ_TEV_EBITDA_FWD_REUT" hidden="1">"c4050"</definedName>
    <definedName name="IQ_TEV_EBITDA_FWD_THOM">"c4057"</definedName>
    <definedName name="IQ_TEV_EMPLOYEE_AVG" hidden="1">"c1225"</definedName>
    <definedName name="IQ_TEV_EST">"c4526"</definedName>
    <definedName name="IQ_TEV_EST_THOM">"c5529"</definedName>
    <definedName name="IQ_TEV_HIGH_EST">"c4527"</definedName>
    <definedName name="IQ_TEV_HIGH_EST_THOM">"c5530"</definedName>
    <definedName name="IQ_TEV_LOW_EST">"c4528"</definedName>
    <definedName name="IQ_TEV_LOW_EST_THOM">"c5531"</definedName>
    <definedName name="IQ_TEV_MEDIAN_EST">"c4529"</definedName>
    <definedName name="IQ_TEV_MEDIAN_EST_THOM">"c5532"</definedName>
    <definedName name="IQ_TEV_NUM_EST">"c4530"</definedName>
    <definedName name="IQ_TEV_NUM_EST_THOM">"c5533"</definedName>
    <definedName name="IQ_TEV_REV_DATE_TIME_REUT" hidden="1">"c28564"</definedName>
    <definedName name="IQ_TEV_REVISIONS_REUT" hidden="1">"c28525"</definedName>
    <definedName name="IQ_TEV_STDDEV_EST">"c4531"</definedName>
    <definedName name="IQ_TEV_STDDEV_EST_THOM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>"c4044"</definedName>
    <definedName name="IQ_TEV_TOTAL_REV_FWD_REUT" hidden="1">"c4051"</definedName>
    <definedName name="IQ_TEV_TOTAL_REV_FWD_THOM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>"c6140"</definedName>
    <definedName name="IQ_TOTAL_ASSETS_10YR_ANN_GROWTH" hidden="1">"c1235"</definedName>
    <definedName name="IQ_TOTAL_ASSETS_1YR_ANN_GROWTH" hidden="1">"c1236"</definedName>
    <definedName name="IQ_TOTAL_ASSETS_2YR_ANN_CAGR">"c6141"</definedName>
    <definedName name="IQ_TOTAL_ASSETS_2YR_ANN_GROWTH" hidden="1">"c1237"</definedName>
    <definedName name="IQ_TOTAL_ASSETS_3YR_ANN_CAGR">"c6142"</definedName>
    <definedName name="IQ_TOTAL_ASSETS_3YR_ANN_GROWTH" hidden="1">"c1238"</definedName>
    <definedName name="IQ_TOTAL_ASSETS_5YR_ANN_CAGR">"c6143"</definedName>
    <definedName name="IQ_TOTAL_ASSETS_5YR_ANN_GROWTH" hidden="1">"c1239"</definedName>
    <definedName name="IQ_TOTAL_ASSETS_7YR_ANN_CAGR">"c6144"</definedName>
    <definedName name="IQ_TOTAL_ASSETS_7YR_ANN_GROWTH" hidden="1">"c1240"</definedName>
    <definedName name="IQ_TOTAL_ASSETS_FAIR_VALUE_TOT_FFIEC" hidden="1">"c15405"</definedName>
    <definedName name="IQ_TOTAL_ASSETS_FDIC" hidden="1">"c6339"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SUBTOTAL_AP">"c8985"</definedName>
    <definedName name="IQ_TOTAL_ATTRIB_ORE_RESOURCES_ALUM">"c9241"</definedName>
    <definedName name="IQ_TOTAL_ATTRIB_ORE_RESOURCES_COP">"c9185"</definedName>
    <definedName name="IQ_TOTAL_ATTRIB_ORE_RESOURCES_DIAM">"c9665"</definedName>
    <definedName name="IQ_TOTAL_ATTRIB_ORE_RESOURCES_GOLD">"c9026"</definedName>
    <definedName name="IQ_TOTAL_ATTRIB_ORE_RESOURCES_IRON">"c9400"</definedName>
    <definedName name="IQ_TOTAL_ATTRIB_ORE_RESOURCES_LEAD">"c9453"</definedName>
    <definedName name="IQ_TOTAL_ATTRIB_ORE_RESOURCES_MANG">"c9506"</definedName>
    <definedName name="IQ_TOTAL_ATTRIB_ORE_RESOURCES_MOLYB">"c9718"</definedName>
    <definedName name="IQ_TOTAL_ATTRIB_ORE_RESOURCES_NICK">"c9294"</definedName>
    <definedName name="IQ_TOTAL_ATTRIB_ORE_RESOURCES_PLAT">"c9132"</definedName>
    <definedName name="IQ_TOTAL_ATTRIB_ORE_RESOURCES_SILVER">"c9079"</definedName>
    <definedName name="IQ_TOTAL_ATTRIB_ORE_RESOURCES_TITAN">"c9559"</definedName>
    <definedName name="IQ_TOTAL_ATTRIB_ORE_RESOURCES_URAN">"c9612"</definedName>
    <definedName name="IQ_TOTAL_ATTRIB_ORE_RESOURCES_ZINC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>"c8785"</definedName>
    <definedName name="IQ_TOTAL_BROKERED_DEPOSIT_FFIEC" hidden="1">"c15304"</definedName>
    <definedName name="IQ_TOTAL_CA" hidden="1">"c1243"</definedName>
    <definedName name="IQ_TOTAL_CA_SUBTOTAL_AP">"c8986"</definedName>
    <definedName name="IQ_TOTAL_CAP" hidden="1">"c1507"</definedName>
    <definedName name="IQ_TOTAL_CAPITAL_RATIO" hidden="1">"c1244"</definedName>
    <definedName name="IQ_TOTAL_CASH_DIVID" localSheetId="9" hidden="1">"c1266"</definedName>
    <definedName name="IQ_TOTAL_CASH_DIVID" hidden="1">"c1455"</definedName>
    <definedName name="IQ_TOTAL_CASH_DIVID_1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localSheetId="9" hidden="1">"c119"</definedName>
    <definedName name="IQ_TOTAL_CASH_FINAN" hidden="1">"c1352"</definedName>
    <definedName name="IQ_TOTAL_CASH_FINAN_1" hidden="1">"c1352"</definedName>
    <definedName name="IQ_TOTAL_CASH_INVEST" localSheetId="9" hidden="1">"c121"</definedName>
    <definedName name="IQ_TOTAL_CASH_INVEST" hidden="1">"c1353"</definedName>
    <definedName name="IQ_TOTAL_CASH_INVEST_1" hidden="1">"c1353"</definedName>
    <definedName name="IQ_TOTAL_CASH_OPER" localSheetId="9" hidden="1">"c122"</definedName>
    <definedName name="IQ_TOTAL_CASH_OPER" hidden="1">"c1354"</definedName>
    <definedName name="IQ_TOTAL_CASH_OPER_1" hidden="1">"c1354"</definedName>
    <definedName name="IQ_TOTAL_CHARGE_OFFS_FDIC" hidden="1">"c6603"</definedName>
    <definedName name="IQ_TOTAL_CHURN" hidden="1">"c2122"</definedName>
    <definedName name="IQ_TOTAL_CHURN_1" hidden="1">"c16171"</definedName>
    <definedName name="IQ_TOTAL_CL" hidden="1">"c1245"</definedName>
    <definedName name="IQ_TOTAL_CL_SUBTOTAL_AP">"c8987"</definedName>
    <definedName name="IQ_TOTAL_COAL_PRODUCTION_COAL">"c9824"</definedName>
    <definedName name="IQ_TOTAL_COMMON" localSheetId="9" hidden="1">"c1022"</definedName>
    <definedName name="IQ_TOTAL_COMMON" hidden="1">"c1411"</definedName>
    <definedName name="IQ_TOTAL_COMMON_1" hidden="1">"c1411"</definedName>
    <definedName name="IQ_TOTAL_COMMON_EQUITY" hidden="1">"c1246"</definedName>
    <definedName name="IQ_TOTAL_CURRENT_ASSETS" localSheetId="9" hidden="1">"c1243"</definedName>
    <definedName name="IQ_TOTAL_CURRENT_ASSETS" hidden="1">"c1430"</definedName>
    <definedName name="IQ_TOTAL_CURRENT_ASSETS_1" hidden="1">"c1430"</definedName>
    <definedName name="IQ_TOTAL_CURRENT_LIAB" localSheetId="9" hidden="1">"c1245"</definedName>
    <definedName name="IQ_TOTAL_CURRENT_LIAB" hidden="1">"c1431"</definedName>
    <definedName name="IQ_TOTAL_CURRENT_LIAB_1" hidden="1">"c1431"</definedName>
    <definedName name="IQ_TOTAL_DEBT" hidden="1">"c1247"</definedName>
    <definedName name="IQ_TOTAL_DEBT_CAPITAL" hidden="1">"c1248"</definedName>
    <definedName name="IQ_TOTAL_DEBT_CURRENT">"c6190"</definedName>
    <definedName name="IQ_TOTAL_DEBT_DUE" hidden="1">"c2509"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>"c4532"</definedName>
    <definedName name="IQ_TOTAL_DEBT_EXCL_FIN" hidden="1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>"c4535"</definedName>
    <definedName name="IQ_TOTAL_DEBT_LOW_GUIDANCE">"c4236"</definedName>
    <definedName name="IQ_TOTAL_DEBT_MEDIAN_EST">"c4536"</definedName>
    <definedName name="IQ_TOTAL_DEBT_NON_CURRENT">"c6191"</definedName>
    <definedName name="IQ_TOTAL_DEBT_NUM_EST">"c4537"</definedName>
    <definedName name="IQ_TOTAL_DEBT_OVER_EBITDA" localSheetId="9" hidden="1">"c1249"</definedName>
    <definedName name="IQ_TOTAL_DEBT_OVER_EBITDA" hidden="1">"c1433"</definedName>
    <definedName name="IQ_TOTAL_DEBT_OVER_EBITDA_1" hidden="1">"c1433"</definedName>
    <definedName name="IQ_TOTAL_DEBT_OVER_TOTAL_BV" localSheetId="9" hidden="1">"c1250"</definedName>
    <definedName name="IQ_TOTAL_DEBT_OVER_TOTAL_BV" hidden="1">"c1434"</definedName>
    <definedName name="IQ_TOTAL_DEBT_OVER_TOTAL_BV_1" hidden="1">"c1434"</definedName>
    <definedName name="IQ_TOTAL_DEBT_OVER_TOTAL_CAP" localSheetId="9" hidden="1">"c1248"</definedName>
    <definedName name="IQ_TOTAL_DEBT_OVER_TOTAL_CAP" hidden="1">"c1432"</definedName>
    <definedName name="IQ_TOTAL_DEBT_OVER_TOTAL_CAP_1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SUPPLE" hidden="1">"c15253"</definedName>
    <definedName name="IQ_TOTAL_DIV_PAID_CF" hidden="1">"c1266"</definedName>
    <definedName name="IQ_TOTAL_EMPLOYEE" localSheetId="9" hidden="1">"c1522"</definedName>
    <definedName name="IQ_TOTAL_EMPLOYEE" hidden="1">"c2141"</definedName>
    <definedName name="IQ_TOTAL_EMPLOYEE_1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>"c6145"</definedName>
    <definedName name="IQ_TOTAL_EQUITY_10YR_ANN_GROWTH" hidden="1">"c1268"</definedName>
    <definedName name="IQ_TOTAL_EQUITY_1YR_ANN_GROWTH" hidden="1">"c1269"</definedName>
    <definedName name="IQ_TOTAL_EQUITY_2YR_ANN_CAGR">"c6146"</definedName>
    <definedName name="IQ_TOTAL_EQUITY_2YR_ANN_GROWTH" hidden="1">"c1270"</definedName>
    <definedName name="IQ_TOTAL_EQUITY_3YR_ANN_CAGR">"c6147"</definedName>
    <definedName name="IQ_TOTAL_EQUITY_3YR_ANN_GROWTH" hidden="1">"c1271"</definedName>
    <definedName name="IQ_TOTAL_EQUITY_5YR_ANN_CAGR">"c6148"</definedName>
    <definedName name="IQ_TOTAL_EQUITY_5YR_ANN_GROWTH" hidden="1">"c1272"</definedName>
    <definedName name="IQ_TOTAL_EQUITY_7YR_ANN_CAGR">"c6149"</definedName>
    <definedName name="IQ_TOTAL_EQUITY_7YR_ANN_GROWTH" hidden="1">"c1273"</definedName>
    <definedName name="IQ_TOTAL_EQUITY_ALLOWANCE_TOTAL_LOANS" hidden="1">"c1274"</definedName>
    <definedName name="IQ_TOTAL_EQUITY_INCL_MINORITY_INTEREST_FFIEC" hidden="1">"c15278"</definedName>
    <definedName name="IQ_TOTAL_EQUITY_SUBTOTAL_AP">"c8989"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EREST_EXP" localSheetId="9" hidden="1">"c591"</definedName>
    <definedName name="IQ_TOTAL_INTEREST_EXP" hidden="1">"c1382"</definedName>
    <definedName name="IQ_TOTAL_INTEREST_EXP_1" hidden="1">"c1382"</definedName>
    <definedName name="IQ_TOTAL_INTEREST_EXP_FOREIGN_FFIEC" hidden="1">"c15374"</definedName>
    <definedName name="IQ_TOTAL_INTEREST_INC_FOREIGN_FFIEC" hidden="1">"c15373"</definedName>
    <definedName name="IQ_TOTAL_INVENTORY" localSheetId="9" hidden="1">"c622"</definedName>
    <definedName name="IQ_TOTAL_INVENTORY" hidden="1">"c1385"</definedName>
    <definedName name="IQ_TOTAL_INVENTORY_1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>"c8988"</definedName>
    <definedName name="IQ_TOTAL_LIAB_FIN" hidden="1">"c1280"</definedName>
    <definedName name="IQ_TOTAL_LIAB_INS" hidden="1">"c1281"</definedName>
    <definedName name="IQ_TOTAL_LIAB_RE">"c6273"</definedName>
    <definedName name="IQ_TOTAL_LIAB_REIT" hidden="1">"c1282"</definedName>
    <definedName name="IQ_TOTAL_LIAB_SHAREHOLD" localSheetId="9" hidden="1">"c1279"</definedName>
    <definedName name="IQ_TOTAL_LIAB_SHAREHOLD" hidden="1">"c1435"</definedName>
    <definedName name="IQ_TOTAL_LIAB_SHAREHOLD_1" hidden="1">"c1435"</definedName>
    <definedName name="IQ_TOTAL_LIAB_TOTAL_ASSETS" hidden="1">"c1283"</definedName>
    <definedName name="IQ_TOTAL_LIABILITIES_FAIR_VALUE_TOT_FFIEC" hidden="1">"c15411"</definedName>
    <definedName name="IQ_TOTAL_LIABILITIES_FDIC" hidden="1">"c6348"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OANS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>"c5819"</definedName>
    <definedName name="IQ_TOTAL_OPTIONS_EXERCISED" hidden="1">"c2695"</definedName>
    <definedName name="IQ_TOTAL_OPTIONS_GRANTED" hidden="1">"c2694"</definedName>
    <definedName name="IQ_TOTAL_ORE_RESOURCES_ALUM">"c9230"</definedName>
    <definedName name="IQ_TOTAL_ORE_RESOURCES_COP">"c9174"</definedName>
    <definedName name="IQ_TOTAL_ORE_RESOURCES_DIAM">"c9654"</definedName>
    <definedName name="IQ_TOTAL_ORE_RESOURCES_GOLD">"c9015"</definedName>
    <definedName name="IQ_TOTAL_ORE_RESOURCES_IRON">"c9389"</definedName>
    <definedName name="IQ_TOTAL_ORE_RESOURCES_LEAD">"c9442"</definedName>
    <definedName name="IQ_TOTAL_ORE_RESOURCES_MANG">"c9495"</definedName>
    <definedName name="IQ_TOTAL_ORE_RESOURCES_MOLYB">"c9707"</definedName>
    <definedName name="IQ_TOTAL_ORE_RESOURCES_NICK">"c9283"</definedName>
    <definedName name="IQ_TOTAL_ORE_RESOURCES_PLAT">"c9121"</definedName>
    <definedName name="IQ_TOTAL_ORE_RESOURCES_SILVER">"c9068"</definedName>
    <definedName name="IQ_TOTAL_ORE_RESOURCES_TITAN">"c9548"</definedName>
    <definedName name="IQ_TOTAL_ORE_RESOURCES_URAN">"c9601"</definedName>
    <definedName name="IQ_TOTAL_ORE_RESOURCES_ZINC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>"c9246"</definedName>
    <definedName name="IQ_TOTAL_RECOV_ATTRIB_RESOURCES_COAL">"c9820"</definedName>
    <definedName name="IQ_TOTAL_RECOV_ATTRIB_RESOURCES_COP">"c9190"</definedName>
    <definedName name="IQ_TOTAL_RECOV_ATTRIB_RESOURCES_DIAM">"c9670"</definedName>
    <definedName name="IQ_TOTAL_RECOV_ATTRIB_RESOURCES_GOLD">"c9031"</definedName>
    <definedName name="IQ_TOTAL_RECOV_ATTRIB_RESOURCES_IRON">"c9405"</definedName>
    <definedName name="IQ_TOTAL_RECOV_ATTRIB_RESOURCES_LEAD">"c9458"</definedName>
    <definedName name="IQ_TOTAL_RECOV_ATTRIB_RESOURCES_MANG">"c9511"</definedName>
    <definedName name="IQ_TOTAL_RECOV_ATTRIB_RESOURCES_MET_COAL">"c9760"</definedName>
    <definedName name="IQ_TOTAL_RECOV_ATTRIB_RESOURCES_MOLYB">"c9723"</definedName>
    <definedName name="IQ_TOTAL_RECOV_ATTRIB_RESOURCES_NICK">"c9299"</definedName>
    <definedName name="IQ_TOTAL_RECOV_ATTRIB_RESOURCES_PLAT">"c9137"</definedName>
    <definedName name="IQ_TOTAL_RECOV_ATTRIB_RESOURCES_SILVER">"c9084"</definedName>
    <definedName name="IQ_TOTAL_RECOV_ATTRIB_RESOURCES_STEAM">"c9790"</definedName>
    <definedName name="IQ_TOTAL_RECOV_ATTRIB_RESOURCES_TITAN">"c9564"</definedName>
    <definedName name="IQ_TOTAL_RECOV_ATTRIB_RESOURCES_URAN">"c9617"</definedName>
    <definedName name="IQ_TOTAL_RECOV_ATTRIB_RESOURCES_ZINC">"c9352"</definedName>
    <definedName name="IQ_TOTAL_RECOV_RESOURCES_ALUM">"c9236"</definedName>
    <definedName name="IQ_TOTAL_RECOV_RESOURCES_COAL">"c9815"</definedName>
    <definedName name="IQ_TOTAL_RECOV_RESOURCES_COP">"c9180"</definedName>
    <definedName name="IQ_TOTAL_RECOV_RESOURCES_DIAM">"c9660"</definedName>
    <definedName name="IQ_TOTAL_RECOV_RESOURCES_GOLD">"c9021"</definedName>
    <definedName name="IQ_TOTAL_RECOV_RESOURCES_IRON">"c9395"</definedName>
    <definedName name="IQ_TOTAL_RECOV_RESOURCES_LEAD">"c9448"</definedName>
    <definedName name="IQ_TOTAL_RECOV_RESOURCES_MANG">"c9501"</definedName>
    <definedName name="IQ_TOTAL_RECOV_RESOURCES_MET_COAL">"c9755"</definedName>
    <definedName name="IQ_TOTAL_RECOV_RESOURCES_MOLYB">"c9713"</definedName>
    <definedName name="IQ_TOTAL_RECOV_RESOURCES_NICK">"c9289"</definedName>
    <definedName name="IQ_TOTAL_RECOV_RESOURCES_PLAT">"c9127"</definedName>
    <definedName name="IQ_TOTAL_RECOV_RESOURCES_SILVER">"c9074"</definedName>
    <definedName name="IQ_TOTAL_RECOV_RESOURCES_STEAM">"c9785"</definedName>
    <definedName name="IQ_TOTAL_RECOV_RESOURCES_TITAN">"c9554"</definedName>
    <definedName name="IQ_TOTAL_RECOV_RESOURCES_URAN">"c9607"</definedName>
    <definedName name="IQ_TOTAL_RECOV_RESOURCES_ZINC">"c9342"</definedName>
    <definedName name="IQ_TOTAL_RECOVERIES_FDIC" hidden="1">"c6622"</definedName>
    <definedName name="IQ_TOTAL_RESOURCES_CALORIFIC_VALUE_COAL">"c9810"</definedName>
    <definedName name="IQ_TOTAL_RESOURCES_CALORIFIC_VALUE_MET_COAL">"c9750"</definedName>
    <definedName name="IQ_TOTAL_RESOURCES_CALORIFIC_VALUE_STEAM">"c9780"</definedName>
    <definedName name="IQ_TOTAL_RESOURCES_GRADE_ALUM">"c9231"</definedName>
    <definedName name="IQ_TOTAL_RESOURCES_GRADE_COP">"c9175"</definedName>
    <definedName name="IQ_TOTAL_RESOURCES_GRADE_DIAM">"c9655"</definedName>
    <definedName name="IQ_TOTAL_RESOURCES_GRADE_GOLD">"c9016"</definedName>
    <definedName name="IQ_TOTAL_RESOURCES_GRADE_IRON">"c9390"</definedName>
    <definedName name="IQ_TOTAL_RESOURCES_GRADE_LEAD">"c9443"</definedName>
    <definedName name="IQ_TOTAL_RESOURCES_GRADE_MANG">"c9496"</definedName>
    <definedName name="IQ_TOTAL_RESOURCES_GRADE_MOLYB">"c9708"</definedName>
    <definedName name="IQ_TOTAL_RESOURCES_GRADE_NICK">"c9284"</definedName>
    <definedName name="IQ_TOTAL_RESOURCES_GRADE_PLAT">"c9122"</definedName>
    <definedName name="IQ_TOTAL_RESOURCES_GRADE_SILVER">"c9069"</definedName>
    <definedName name="IQ_TOTAL_RESOURCES_GRADE_TITAN">"c9549"</definedName>
    <definedName name="IQ_TOTAL_RESOURCES_GRADE_URAN">"c9602"</definedName>
    <definedName name="IQ_TOTAL_RESOURCES_GRADE_ZINC">"c9337"</definedName>
    <definedName name="IQ_TOTAL_REV" hidden="1">"c1294"</definedName>
    <definedName name="IQ_TOTAL_REV_10YR_ANN_CAGR">"c6150"</definedName>
    <definedName name="IQ_TOTAL_REV_10YR_ANN_GROWTH" hidden="1">"c1295"</definedName>
    <definedName name="IQ_TOTAL_REV_1YR_ANN_GROWTH" hidden="1">"c1296"</definedName>
    <definedName name="IQ_TOTAL_REV_2YR_ANN_CAGR">"c6151"</definedName>
    <definedName name="IQ_TOTAL_REV_2YR_ANN_GROWTH" hidden="1">"c1297"</definedName>
    <definedName name="IQ_TOTAL_REV_3YR_ANN_CAGR">"c6152"</definedName>
    <definedName name="IQ_TOTAL_REV_3YR_ANN_GROWTH" hidden="1">"c1298"</definedName>
    <definedName name="IQ_TOTAL_REV_5YR_ANN_CAGR">"c6153"</definedName>
    <definedName name="IQ_TOTAL_REV_5YR_ANN_GROWTH" hidden="1">"c1299"</definedName>
    <definedName name="IQ_TOTAL_REV_7YR_ANN_CAGR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>"c6275"</definedName>
    <definedName name="IQ_TOTAL_REV_REIT" hidden="1">"c1307"</definedName>
    <definedName name="IQ_TOTAL_REV_SHARE" hidden="1">"c1912"</definedName>
    <definedName name="IQ_TOTAL_REV_SUBTOTAL_AP">"c8975"</definedName>
    <definedName name="IQ_TOTAL_REV_UTI" hidden="1">"c1308"</definedName>
    <definedName name="IQ_TOTAL_REVENUE" localSheetId="9" hidden="1">"c1294"</definedName>
    <definedName name="IQ_TOTAL_REVENUE" hidden="1">"c1436"</definedName>
    <definedName name="IQ_TOTAL_REVENUE_1" hidden="1">"c1436"</definedName>
    <definedName name="IQ_TOTAL_REVENUE_FOREIGN_FFIEC" hidden="1">"c15383"</definedName>
    <definedName name="IQ_TOTAL_RISK_BASED_CAPITAL_RATIO_FDIC" hidden="1">"c6747"</definedName>
    <definedName name="IQ_TOTAL_ROOMS">"c8789"</definedName>
    <definedName name="IQ_TOTAL_SECURITIES_FDIC" hidden="1">"c6306"</definedName>
    <definedName name="IQ_TOTAL_SPECIAL" hidden="1">"c1618"</definedName>
    <definedName name="IQ_TOTAL_SQ_FT">"c8781"</definedName>
    <definedName name="IQ_TOTAL_ST_BORROW" localSheetId="9" hidden="1">"c1177"</definedName>
    <definedName name="IQ_TOTAL_ST_BORROW" hidden="1">"c1424"</definedName>
    <definedName name="IQ_TOTAL_ST_BORROW_1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SUBS_1" hidden="1">"c16168"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LIAB_FOREIGN_FFIEC" hidden="1">"c15296"</definedName>
    <definedName name="IQ_TOTAL_TRANS_ACCTS_FFIEC" hidden="1">"c15321"</definedName>
    <definedName name="IQ_TOTAL_UNITS">"c8773"</definedName>
    <definedName name="IQ_TOTAL_UNUSAL" hidden="1">"c1308"</definedName>
    <definedName name="IQ_TOTAL_UNUSED_COMMITMENTS_FDIC" hidden="1">"c6536"</definedName>
    <definedName name="IQ_TOTAL_UNUSUAL" hidden="1">"c1508"</definedName>
    <definedName name="IQ_TOTAL_UNUSUAL_BNK">"c5516"</definedName>
    <definedName name="IQ_TOTAL_UNUSUAL_BR" hidden="1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ADVISORS" hidden="1">"c2387"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_FEES_1" hidden="1">"c13642"</definedName>
    <definedName name="IQ_TR_SECURITY_TYPE_REG" hidden="1">"c2279"</definedName>
    <definedName name="IQ_TR_SELL_ACC_ADVISORS" hidden="1">"c3049"</definedName>
    <definedName name="IQ_TR_SELL_ADVISORS" hidden="1">"c2388"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BDEBT" hidden="1">"c2370"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ADVISORS" hidden="1">"c2386"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1" hidden="1">"c13640"</definedName>
    <definedName name="IQ_TR_TERM_FEE_PCT" hidden="1">"c2297"</definedName>
    <definedName name="IQ_TR_TERM_FEE_PCT_1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localSheetId="9" hidden="1">"c40"</definedName>
    <definedName name="IQ_TRADE_AR" hidden="1">"c1345"</definedName>
    <definedName name="IQ_TRADE_AR_1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>"c8949"</definedName>
    <definedName name="IQ_TRADING_LIABILITIES_FDIC" hidden="1">"c6344"</definedName>
    <definedName name="IQ_TRADING_REV_FOREIGN_FFIEC" hidden="1">"c15377"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>"c6276"</definedName>
    <definedName name="IQ_TREASURY_OTHER_EQUITY_REIT" hidden="1">"c1317"</definedName>
    <definedName name="IQ_TREASURY_OTHER_EQUITY_UTI" hidden="1">"c1318"</definedName>
    <definedName name="IQ_TREASURY_STOCK" localSheetId="9" hidden="1">"c1311"</definedName>
    <definedName name="IQ_TREASURY_STOCK" hidden="1">"c1438"</definedName>
    <definedName name="IQ_TREASURY_STOCK_1" hidden="1">"c1438"</definedName>
    <definedName name="IQ_TREASURY_STOCK_TRANSACTIONS_FDIC" hidden="1">"c6501"</definedName>
    <definedName name="IQ_TREASURY_STOCK_TRANSACTIONS_FFIEC" hidden="1">"c15352"</definedName>
    <definedName name="IQ_TRUCK_ASSEMBLIES">"c7021"</definedName>
    <definedName name="IQ_TRUCK_ASSEMBLIES_APR">"c7681"</definedName>
    <definedName name="IQ_TRUCK_ASSEMBLIES_APR_FC">"c8561"</definedName>
    <definedName name="IQ_TRUCK_ASSEMBLIES_FC">"c7901"</definedName>
    <definedName name="IQ_TRUCK_ASSEMBLIES_POP">"c7241"</definedName>
    <definedName name="IQ_TRUCK_ASSEMBLIES_POP_FC">"c8121"</definedName>
    <definedName name="IQ_TRUCK_ASSEMBLIES_YOY">"c7461"</definedName>
    <definedName name="IQ_TRUCK_ASSEMBLIES_YOY_FC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>"c8959"</definedName>
    <definedName name="IQ_TWELVE_MONTHS_FIXED_AND_FLOATING_FDIC" hidden="1">"c6420"</definedName>
    <definedName name="IQ_TWELVE_MONTHS_MORTGAGE_PASS_THROUGHS_FDIC" hidden="1">"c6412"</definedName>
    <definedName name="IQ_UFCF_10YR_ANN_CAGR">"c6179"</definedName>
    <definedName name="IQ_UFCF_10YR_ANN_GROWTH" hidden="1">"c1948"</definedName>
    <definedName name="IQ_UFCF_1YR_ANN_GROWTH" hidden="1">"c1943"</definedName>
    <definedName name="IQ_UFCF_2YR_ANN_CAGR">"c6175"</definedName>
    <definedName name="IQ_UFCF_2YR_ANN_GROWTH" hidden="1">"c1944"</definedName>
    <definedName name="IQ_UFCF_3YR_ANN_CAGR">"c6176"</definedName>
    <definedName name="IQ_UFCF_3YR_ANN_GROWTH" hidden="1">"c1945"</definedName>
    <definedName name="IQ_UFCF_5YR_ANN_CAGR">"c6177"</definedName>
    <definedName name="IQ_UFCF_5YR_ANN_GROWTH" hidden="1">"c1946"</definedName>
    <definedName name="IQ_UFCF_7YR_ANN_CAGR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>"c8783"</definedName>
    <definedName name="IQ_UNCONSOL_PROP">"c8762"</definedName>
    <definedName name="IQ_UNCONSOL_ROOMS">"c8787"</definedName>
    <definedName name="IQ_UNCONSOL_SQ_FT">"c8778"</definedName>
    <definedName name="IQ_UNCONSOL_UNITS">"c8770"</definedName>
    <definedName name="IQ_UNDERWRITER">"c8958"</definedName>
    <definedName name="IQ_UNDERWRITING_PROFIT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>"c7023"</definedName>
    <definedName name="IQ_UNEMPLOYMENT_RATE_FC">"c7903"</definedName>
    <definedName name="IQ_UNEMPLOYMENT_RATE_POP">"c7243"</definedName>
    <definedName name="IQ_UNEMPLOYMENT_RATE_POP_FC">"c8123"</definedName>
    <definedName name="IQ_UNEMPLOYMENT_RATE_YOY">"c7463"</definedName>
    <definedName name="IQ_UNEMPLOYMENT_RATE_YOY_FC">"c8343"</definedName>
    <definedName name="IQ_UNIT_LABOR_COST_INDEX">"c7025"</definedName>
    <definedName name="IQ_UNIT_LABOR_COST_INDEX_APR">"c7685"</definedName>
    <definedName name="IQ_UNIT_LABOR_COST_INDEX_APR_FC">"c8565"</definedName>
    <definedName name="IQ_UNIT_LABOR_COST_INDEX_FC">"c7905"</definedName>
    <definedName name="IQ_UNIT_LABOR_COST_INDEX_PCT_CHANGE">"c7024"</definedName>
    <definedName name="IQ_UNIT_LABOR_COST_INDEX_PCT_CHANGE_FC">"c7904"</definedName>
    <definedName name="IQ_UNIT_LABOR_COST_INDEX_PCT_CHANGE_POP">"c7244"</definedName>
    <definedName name="IQ_UNIT_LABOR_COST_INDEX_PCT_CHANGE_POP_FC">"c8124"</definedName>
    <definedName name="IQ_UNIT_LABOR_COST_INDEX_PCT_CHANGE_YOY">"c7464"</definedName>
    <definedName name="IQ_UNIT_LABOR_COST_INDEX_PCT_CHANGE_YOY_FC">"c8344"</definedName>
    <definedName name="IQ_UNIT_LABOR_COST_INDEX_POP">"c7245"</definedName>
    <definedName name="IQ_UNIT_LABOR_COST_INDEX_POP_FC">"c8125"</definedName>
    <definedName name="IQ_UNIT_LABOR_COST_INDEX_YOY">"c7465"</definedName>
    <definedName name="IQ_UNIT_LABOR_COST_INDEX_YOY_FC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" hidden="1">"c2930"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" hidden="1">"c2932"</definedName>
    <definedName name="IQ_US_GAAP_CL_ADJ" hidden="1">"c2927"</definedName>
    <definedName name="IQ_US_GAAP_COST_REV" hidden="1">"c2965"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" hidden="1">"c2973"</definedName>
    <definedName name="IQ_US_GAAP_DO_ADJ" hidden="1">"c2959"</definedName>
    <definedName name="IQ_US_GAAP_EXTRA_ACC_ITEMS" hidden="1">"c2972"</definedName>
    <definedName name="IQ_US_GAAP_EXTRA_ACC_ITEMS_ADJ" hidden="1">"c2958"</definedName>
    <definedName name="IQ_US_GAAP_INC_TAX" hidden="1">"c2975"</definedName>
    <definedName name="IQ_US_GAAP_INC_TAX_ADJ" hidden="1">"c2961"</definedName>
    <definedName name="IQ_US_GAAP_INTEREST_EXP" hidden="1">"c2971"</definedName>
    <definedName name="IQ_US_GAAP_INTEREST_EXP_ADJ" hidden="1">"c2957"</definedName>
    <definedName name="IQ_US_GAAP_LIAB_LT" hidden="1">"c2933"</definedName>
    <definedName name="IQ_US_GAAP_LIAB_LT_ADJ" hidden="1">"c2928"</definedName>
    <definedName name="IQ_US_GAAP_LIAB_TOTAL_LIAB" hidden="1">"c2933"</definedName>
    <definedName name="IQ_US_GAAP_MINORITY_INTEREST_IS" hidden="1">"c2974"</definedName>
    <definedName name="IQ_US_GAAP_MINORITY_INTEREST_IS_ADJ" hidden="1">"c2960"</definedName>
    <definedName name="IQ_US_GAAP_NCA" hidden="1">"c2931"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EXCL" hidden="1">"c2977"</definedName>
    <definedName name="IQ_US_GAAP_NI_AVAIL_INCL" hidden="1">"c2978"</definedName>
    <definedName name="IQ_US_GAAP_OTHER_ADJ_ADJ" hidden="1">"c2962"</definedName>
    <definedName name="IQ_US_GAAP_OTHER_NON_OPER" hidden="1">"c2969"</definedName>
    <definedName name="IQ_US_GAAP_OTHER_NON_OPER_ADJ" hidden="1">"c2955"</definedName>
    <definedName name="IQ_US_GAAP_OTHER_OPER" hidden="1">"c2968"</definedName>
    <definedName name="IQ_US_GAAP_OTHER_OPER_ADJ" hidden="1">"c2954"</definedName>
    <definedName name="IQ_US_GAAP_RD" hidden="1">"c2967"</definedName>
    <definedName name="IQ_US_GAAP_RD_ADJ" hidden="1">"c2953"</definedName>
    <definedName name="IQ_US_GAAP_SGA" hidden="1">"c2966"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" hidden="1">"c2964"</definedName>
    <definedName name="IQ_US_GAAP_TOTAL_REV_ADJ" hidden="1">"c2950"</definedName>
    <definedName name="IQ_US_GAAP_TOTAL_UNUSUAL" hidden="1">"c2970"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TREASURY_SECURITIES_FDIC" hidden="1">"c6298"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>"c6905"</definedName>
    <definedName name="IQ_VEHICLE_ASSEMBLIES_LIGHT_APR">"c7565"</definedName>
    <definedName name="IQ_VEHICLE_ASSEMBLIES_LIGHT_APR_FC">"c8445"</definedName>
    <definedName name="IQ_VEHICLE_ASSEMBLIES_LIGHT_FC">"c7785"</definedName>
    <definedName name="IQ_VEHICLE_ASSEMBLIES_LIGHT_NEW">"c6925"</definedName>
    <definedName name="IQ_VEHICLE_ASSEMBLIES_LIGHT_NEW_APR">"c7585"</definedName>
    <definedName name="IQ_VEHICLE_ASSEMBLIES_LIGHT_NEW_APR_FC">"c8465"</definedName>
    <definedName name="IQ_VEHICLE_ASSEMBLIES_LIGHT_NEW_FC">"c7805"</definedName>
    <definedName name="IQ_VEHICLE_ASSEMBLIES_LIGHT_NEW_POP">"c7145"</definedName>
    <definedName name="IQ_VEHICLE_ASSEMBLIES_LIGHT_NEW_POP_FC">"c8025"</definedName>
    <definedName name="IQ_VEHICLE_ASSEMBLIES_LIGHT_NEW_YOY">"c7365"</definedName>
    <definedName name="IQ_VEHICLE_ASSEMBLIES_LIGHT_NEW_YOY_FC">"c8245"</definedName>
    <definedName name="IQ_VEHICLE_ASSEMBLIES_LIGHT_POP">"c7125"</definedName>
    <definedName name="IQ_VEHICLE_ASSEMBLIES_LIGHT_POP_FC">"c8005"</definedName>
    <definedName name="IQ_VEHICLE_ASSEMBLIES_LIGHT_YOY">"c7345"</definedName>
    <definedName name="IQ_VEHICLE_ASSEMBLIES_LIGHT_YOY_FC">"c8225"</definedName>
    <definedName name="IQ_VEHICLE_ASSEMBLIES_TOTAL">"c7020"</definedName>
    <definedName name="IQ_VEHICLE_ASSEMBLIES_TOTAL_APR">"c7680"</definedName>
    <definedName name="IQ_VEHICLE_ASSEMBLIES_TOTAL_APR_FC">"c8560"</definedName>
    <definedName name="IQ_VEHICLE_ASSEMBLIES_TOTAL_FC">"c7900"</definedName>
    <definedName name="IQ_VEHICLE_ASSEMBLIES_TOTAL_POP">"c7240"</definedName>
    <definedName name="IQ_VEHICLE_ASSEMBLIES_TOTAL_POP_FC">"c8120"</definedName>
    <definedName name="IQ_VEHICLE_ASSEMBLIES_TOTAL_YOY">"c7460"</definedName>
    <definedName name="IQ_VEHICLE_ASSEMBLIES_TOTAL_YOY_FC">"c8340"</definedName>
    <definedName name="IQ_VEHICLE_LOANS" hidden="1">"c15249"</definedName>
    <definedName name="IQ_VIF_AFTER_COST_CAPITAL_COVERED">"c9966"</definedName>
    <definedName name="IQ_VIF_AFTER_COST_CAPITAL_GROUP">"c9952"</definedName>
    <definedName name="IQ_VIF_BEFORE_COST_CAPITAL_COVERED">"c9964"</definedName>
    <definedName name="IQ_VIF_BEFORE_COST_CAPITAL_GROUP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>"c8961"</definedName>
    <definedName name="IQ_WAC_ORIGINAL">"c8953"</definedName>
    <definedName name="IQ_WAM_CURRENT">"c8962"</definedName>
    <definedName name="IQ_WAM_ORIGINAL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>"c7027"</definedName>
    <definedName name="IQ_WHOLESALE_INVENTORIES_APR">"c7687"</definedName>
    <definedName name="IQ_WHOLESALE_INVENTORIES_APR_FC">"c8567"</definedName>
    <definedName name="IQ_WHOLESALE_INVENTORIES_FC">"c7907"</definedName>
    <definedName name="IQ_WHOLESALE_INVENTORIES_POP">"c7247"</definedName>
    <definedName name="IQ_WHOLESALE_INVENTORIES_POP_FC">"c8127"</definedName>
    <definedName name="IQ_WHOLESALE_INVENTORIES_YOY">"c7467"</definedName>
    <definedName name="IQ_WHOLESALE_INVENTORIES_YOY_FC">"c8347"</definedName>
    <definedName name="IQ_WHOLESALE_IS_RATIO">"c7026"</definedName>
    <definedName name="IQ_WHOLESALE_IS_RATIO_FC">"c7906"</definedName>
    <definedName name="IQ_WHOLESALE_IS_RATIO_POP">"c7246"</definedName>
    <definedName name="IQ_WHOLESALE_IS_RATIO_POP_FC">"c8126"</definedName>
    <definedName name="IQ_WHOLESALE_IS_RATIO_YOY">"c7466"</definedName>
    <definedName name="IQ_WHOLESALE_IS_RATIO_YOY_FC">"c8346"</definedName>
    <definedName name="IQ_WHOLESALE_SALES">"c7028"</definedName>
    <definedName name="IQ_WHOLESALE_SALES_APR">"c7688"</definedName>
    <definedName name="IQ_WHOLESALE_SALES_APR_FC">"c8568"</definedName>
    <definedName name="IQ_WHOLESALE_SALES_FC">"c7908"</definedName>
    <definedName name="IQ_WHOLESALE_SALES_INDEX">"c7029"</definedName>
    <definedName name="IQ_WHOLESALE_SALES_INDEX_APR">"c7689"</definedName>
    <definedName name="IQ_WHOLESALE_SALES_INDEX_APR_FC">"c8569"</definedName>
    <definedName name="IQ_WHOLESALE_SALES_INDEX_FC">"c7909"</definedName>
    <definedName name="IQ_WHOLESALE_SALES_INDEX_POP">"c7249"</definedName>
    <definedName name="IQ_WHOLESALE_SALES_INDEX_POP_FC">"c8129"</definedName>
    <definedName name="IQ_WHOLESALE_SALES_INDEX_YOY">"c7469"</definedName>
    <definedName name="IQ_WHOLESALE_SALES_INDEX_YOY_FC">"c8349"</definedName>
    <definedName name="IQ_WHOLESALE_SALES_POP">"c7248"</definedName>
    <definedName name="IQ_WHOLESALE_SALES_POP_FC">"c8128"</definedName>
    <definedName name="IQ_WHOLESALE_SALES_YOY">"c7468"</definedName>
    <definedName name="IQ_WHOLESALE_SALES_YOY_FC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localSheetId="9" hidden="1">"c2104"</definedName>
    <definedName name="IQ_XDIV_DATE" hidden="1">"c2203"</definedName>
    <definedName name="IQ_XDIV_DATE_1" hidden="1">"c2104"</definedName>
    <definedName name="IQ_YEAR_FOUNDED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2</definedName>
    <definedName name="IQB_BOOKMARK_COUNT_1" hidden="1">1</definedName>
    <definedName name="IQB_BOOKMARK_COUNT_1_1" hidden="1">2</definedName>
    <definedName name="IQB_BOOKMARK_LOCATION_0">#REF!</definedName>
    <definedName name="IQB_BOOKMARK_LOCATION_1" hidden="1">#REF!</definedName>
    <definedName name="IQB_BOOKMARK_LOCATION_10" hidden="1">#REF!</definedName>
    <definedName name="IQB_BOOKMARK_LOCATION_11" hidden="1">#REF!</definedName>
    <definedName name="IQB_BOOKMARK_LOCATION_12" hidden="1">#REF!</definedName>
    <definedName name="IQB_BOOKMARK_LOCATION_13" hidden="1">#REF!</definedName>
    <definedName name="IQB_BOOKMARK_LOCATION_14" hidden="1">#REF!</definedName>
    <definedName name="IQB_BOOKMARK_LOCATION_15" hidden="1">#REF!</definedName>
    <definedName name="IQB_BOOKMARK_LOCATION_16" hidden="1">#REF!</definedName>
    <definedName name="IQB_BOOKMARK_LOCATION_17" hidden="1">#REF!</definedName>
    <definedName name="IQB_BOOKMARK_LOCATION_18" hidden="1">#REF!</definedName>
    <definedName name="IQB_BOOKMARK_LOCATION_19" hidden="1">#REF!</definedName>
    <definedName name="IQB_BOOKMARK_LOCATION_2" hidden="1">#REF!</definedName>
    <definedName name="IQB_BOOKMARK_LOCATION_20" hidden="1">#REF!</definedName>
    <definedName name="IQB_BOOKMARK_LOCATION_21" hidden="1">#REF!</definedName>
    <definedName name="IQB_BOOKMARK_LOCATION_22" hidden="1">#REF!</definedName>
    <definedName name="IQB_BOOKMARK_LOCATION_23" hidden="1">#REF!</definedName>
    <definedName name="IQB_BOOKMARK_LOCATION_24" hidden="1">#REF!</definedName>
    <definedName name="IQB_BOOKMARK_LOCATION_25" hidden="1">#REF!</definedName>
    <definedName name="IQB_BOOKMARK_LOCATION_26" hidden="1">#REF!</definedName>
    <definedName name="IQB_BOOKMARK_LOCATION_27" hidden="1">#REF!</definedName>
    <definedName name="IQB_BOOKMARK_LOCATION_28" hidden="1">#REF!</definedName>
    <definedName name="IQB_BOOKMARK_LOCATION_3" hidden="1">#REF!</definedName>
    <definedName name="IQB_BOOKMARK_LOCATION_30" hidden="1">#REF!</definedName>
    <definedName name="IQB_BOOKMARK_LOCATION_31" hidden="1">#REF!</definedName>
    <definedName name="IQB_BOOKMARK_LOCATION_32" hidden="1">#REF!</definedName>
    <definedName name="IQB_BOOKMARK_LOCATION_33" hidden="1">#REF!</definedName>
    <definedName name="IQB_BOOKMARK_LOCATION_34" hidden="1">#REF!</definedName>
    <definedName name="IQB_BOOKMARK_LOCATION_35" hidden="1">#REF!</definedName>
    <definedName name="IQB_BOOKMARK_LOCATION_36" hidden="1">#REF!</definedName>
    <definedName name="IQB_BOOKMARK_LOCATION_37" hidden="1">#REF!</definedName>
    <definedName name="IQB_BOOKMARK_LOCATION_38" hidden="1">#REF!</definedName>
    <definedName name="IQB_BOOKMARK_LOCATION_4" hidden="1">#REF!</definedName>
    <definedName name="IQB_BOOKMARK_LOCATION_43" hidden="1">#REF!</definedName>
    <definedName name="IQB_BOOKMARK_LOCATION_44" hidden="1">#REF!</definedName>
    <definedName name="IQB_BOOKMARK_LOCATION_45" hidden="1">#REF!</definedName>
    <definedName name="IQB_BOOKMARK_LOCATION_46" hidden="1">#REF!</definedName>
    <definedName name="IQB_BOOKMARK_LOCATION_49" hidden="1">#REF!</definedName>
    <definedName name="IQB_BOOKMARK_LOCATION_5" hidden="1">#REF!</definedName>
    <definedName name="IQB_BOOKMARK_LOCATION_50" hidden="1">#REF!</definedName>
    <definedName name="IQB_BOOKMARK_LOCATION_6" hidden="1">#REF!</definedName>
    <definedName name="IQB_BOOKMARK_LOCATION_7" hidden="1">#REF!</definedName>
    <definedName name="IQB_BOOKMARK_LOCATION_8" hidden="1">#REF!</definedName>
    <definedName name="IQB_BOOKMARK_LOCATION_9" hidden="1">#REF!</definedName>
    <definedName name="IQB_CURRENT_BOOKMARK" hidden="1">0</definedName>
    <definedName name="IQR5YCumuprice3AF7" hidden="1">#REF!</definedName>
    <definedName name="IQR5YCumuprice3AG7" hidden="1">#REF!</definedName>
    <definedName name="IQR5YCumuprice3AH7" hidden="1">#REF!</definedName>
    <definedName name="IQR5YCumuprice4AF7" hidden="1">#REF!</definedName>
    <definedName name="IQR5YCumuprice4AG7" hidden="1">#REF!</definedName>
    <definedName name="IQR5YCumuprice4AH7" hidden="1">#REF!</definedName>
    <definedName name="IQRA1" hidden="1">"$A$2"</definedName>
    <definedName name="IQRA10" hidden="1">"$A$11:$A$511"</definedName>
    <definedName name="IQRA12" hidden="1">"$A$13:$A$19"</definedName>
    <definedName name="IQRA13" hidden="1">"$A$14:$A$20"</definedName>
    <definedName name="IQRA14" hidden="1">"$A$15:$A$21"</definedName>
    <definedName name="IQRA18" hidden="1">"$A$19:$A$178"</definedName>
    <definedName name="IQRA19" hidden="1">"$A$20:$A$179"</definedName>
    <definedName name="IQRA2" hidden="1">"$A$3:$A$1306"</definedName>
    <definedName name="IQRA21" hidden="1">"$A$22:$A$28"</definedName>
    <definedName name="IQRA22" hidden="1">"$A$23:$A$29"</definedName>
    <definedName name="IQRA3" hidden="1">"$A$4:$A$24"</definedName>
    <definedName name="IQRA5" hidden="1">"$A$6:$A$1056"</definedName>
    <definedName name="IQRA6" hidden="1">"$A$7:$A$540"</definedName>
    <definedName name="IQRA62" hidden="1">"$A$63:$A$72"</definedName>
    <definedName name="IQRA64" hidden="1">"$A$65:$A$67"</definedName>
    <definedName name="IQRA68" hidden="1">"$A$69:$A$78"</definedName>
    <definedName name="IQRA69" hidden="1">"$A$70:$A$72"</definedName>
    <definedName name="IQRA7" hidden="1">"$A$8:$A$13"</definedName>
    <definedName name="IQRA70" hidden="1">"$A$71"</definedName>
    <definedName name="IQRA71" hidden="1">"$A$72"</definedName>
    <definedName name="IQRA72" hidden="1">"$A$73:$A$82"</definedName>
    <definedName name="IQRA73" hidden="1">"$A$74:$A$83"</definedName>
    <definedName name="IQRA74" hidden="1">"$A$75:$A$84"</definedName>
    <definedName name="IQRA8" hidden="1">"$A$9:$A$261"</definedName>
    <definedName name="IQRA81" hidden="1">"$A$82:$A$83"</definedName>
    <definedName name="IQRA82" hidden="1">"$A$83:$A$84"</definedName>
    <definedName name="IQRA84" hidden="1">"$A$85:$A$86"</definedName>
    <definedName name="IQRA9" hidden="1">"$A$10:$A$262"</definedName>
    <definedName name="IQRAA12" hidden="1">"$AA$13:$AA$1012"</definedName>
    <definedName name="IQRAA19" hidden="1">"$AA$20:$AA$179"</definedName>
    <definedName name="IQRAA28" hidden="1">"$AA$29:$AA$48"</definedName>
    <definedName name="IQRAA61" hidden="1">"$AA$62:$AA$74"</definedName>
    <definedName name="IQRAA8" hidden="1">"$AA$9:$AA$25"</definedName>
    <definedName name="IQRAA81" hidden="1">"$AA$82"</definedName>
    <definedName name="IQRAB19" hidden="1">"$AB$20:$AB$142"</definedName>
    <definedName name="IQRAB28" hidden="1">"$AB$29:$AB$48"</definedName>
    <definedName name="IQRAB61" hidden="1">"$AB$62:$AB$92"</definedName>
    <definedName name="IQRAB8" hidden="1">"$AB$9:$AB$25"</definedName>
    <definedName name="IQRAB81" hidden="1">"$AB$82"</definedName>
    <definedName name="IQRAC19" hidden="1">"$AC$20:$AC$178"</definedName>
    <definedName name="IQRAC28" hidden="1">"$AC$29:$AC$48"</definedName>
    <definedName name="IQRAC38" hidden="1">"$AC$39:$AC$43"</definedName>
    <definedName name="IQRAC61" hidden="1">"$AC$62:$AC$77"</definedName>
    <definedName name="IQRAC8" hidden="1">"$AC$9:$AC$13"</definedName>
    <definedName name="IQRAC81" hidden="1">"$AC$82"</definedName>
    <definedName name="IQRAD10" hidden="1">"$AD$11:$AD$23"</definedName>
    <definedName name="IQRAD17" hidden="1">"$AD$18:$AD$268"</definedName>
    <definedName name="IQRAD19" hidden="1">"$AD$20:$AD$179"</definedName>
    <definedName name="IQRAD28" hidden="1">"$AD$29:$AD$48"</definedName>
    <definedName name="IQRAD38" hidden="1">"$AD$39:$AD$43"</definedName>
    <definedName name="IQRAD61" hidden="1">"$AD$62:$AD$77"</definedName>
    <definedName name="IQRAD8" hidden="1">"$AD$9:$AD$14"</definedName>
    <definedName name="IQRAD81" hidden="1">"$AD$82"</definedName>
    <definedName name="IQRAE28" hidden="1">"$AE$29:$AE$48"</definedName>
    <definedName name="IQRAE61" hidden="1">"$AE$62"</definedName>
    <definedName name="IQRAE81" hidden="1">"$AE$82"</definedName>
    <definedName name="IQRAF17" hidden="1">"$AF$18:$AF$267"</definedName>
    <definedName name="IQRAF28" hidden="1">"$AF$29:$AF$48"</definedName>
    <definedName name="IQRAF61" hidden="1">"$AF$62"</definedName>
    <definedName name="IQRAF81" hidden="1">"$AF$82"</definedName>
    <definedName name="IQRAG12" hidden="1">"$AG$13:$AG$1290"</definedName>
    <definedName name="IQRAG28" hidden="1">"$AG$29:$AG$48"</definedName>
    <definedName name="IQRAG38" hidden="1">"$AG$39:$AG$43"</definedName>
    <definedName name="IQRAG61" hidden="1">"$AG$62"</definedName>
    <definedName name="IQRAG81" hidden="1">"$AG$82"</definedName>
    <definedName name="IQRAH19" hidden="1">"$AH$20:$AH$179"</definedName>
    <definedName name="IQRAH28" hidden="1">"$AH$29:$AH$48"</definedName>
    <definedName name="IQRAH38" hidden="1">"$AH$39:$AH$43"</definedName>
    <definedName name="IQRAH61" hidden="1">"$AH$62"</definedName>
    <definedName name="IQRAH81" hidden="1">"$AH$82"</definedName>
    <definedName name="IQRAI15" hidden="1">"$AI$16:$AI$39"</definedName>
    <definedName name="IQRAI19" hidden="1">"$AI$20:$AI$179"</definedName>
    <definedName name="IQRAI28" hidden="1">"$AI$29:$AI$48"</definedName>
    <definedName name="IQRAI61" hidden="1">"$AI$62"</definedName>
    <definedName name="IQRAI81" hidden="1">"$AI$82"</definedName>
    <definedName name="IQRAJ19" hidden="1">"$AJ$20:$AJ$179"</definedName>
    <definedName name="IQRAJ28" hidden="1">"$AJ$29:$AJ$48"</definedName>
    <definedName name="IQRAJ61" hidden="1">"$AJ$62:$AJ$79"</definedName>
    <definedName name="IQRAJ81" hidden="1">"$AJ$82"</definedName>
    <definedName name="IQRAJ9" hidden="1">"$AJ$10:$AJ$188"</definedName>
    <definedName name="IQRAK19" hidden="1">"$AK$20:$AK$179"</definedName>
    <definedName name="IQRAK28" hidden="1">"$AK$29:$AK$48"</definedName>
    <definedName name="IQRAK81" hidden="1">"$AK$82"</definedName>
    <definedName name="IQRAK9" hidden="1">"$AK$10:$AK$188"</definedName>
    <definedName name="IQRAL19" hidden="1">"$AL$20:$AL$179"</definedName>
    <definedName name="IQRAL28" hidden="1">"$AL$29:$AL$48"</definedName>
    <definedName name="IQRAL81" hidden="1">"$AL$82"</definedName>
    <definedName name="IQRAM17" hidden="1">"$AM$18:$AM$27"</definedName>
    <definedName name="IQRAM49" hidden="1">"$AM$50"</definedName>
    <definedName name="IQRAM81" hidden="1">"$AM$82"</definedName>
    <definedName name="IQRAN114" hidden="1">"$AN$115:$AN$134"</definedName>
    <definedName name="IQRAN15" hidden="1">"$AN$16:$AN$501"</definedName>
    <definedName name="IQRAN81" hidden="1">"$AN$82"</definedName>
    <definedName name="IQRAO81" hidden="1">"$AO$82"</definedName>
    <definedName name="IQRAP17" hidden="1">"$AP$18:$AP$27"</definedName>
    <definedName name="IQRAP49" hidden="1">"$AP$50"</definedName>
    <definedName name="IQRAP6" hidden="1">"$AP$7"</definedName>
    <definedName name="IQRAP81" hidden="1">"$AP$82"</definedName>
    <definedName name="IQRAQ81" hidden="1">"$AQ$82"</definedName>
    <definedName name="IQRAR6" hidden="1">"$AR$7"</definedName>
    <definedName name="IQRAR81" hidden="1">"$AR$82"</definedName>
    <definedName name="IQRArmaBridgesC522" hidden="1">#REF!</definedName>
    <definedName name="IQRArmaBridgesD522" hidden="1">#REF!</definedName>
    <definedName name="IQRArmaBridgesE522" hidden="1">#REF!</definedName>
    <definedName name="IQRAS6" hidden="1">"$AS$7"</definedName>
    <definedName name="IQRAS81" hidden="1">"$AS$82"</definedName>
    <definedName name="IQRAssetVolatilityAA11" hidden="1">#REF!</definedName>
    <definedName name="IQRAssetVolatilityAA12" hidden="1">#REF!</definedName>
    <definedName name="IQRAssetVolatilityAE11" hidden="1">#REF!</definedName>
    <definedName name="IQRAssetVolatilityAE12" hidden="1">#REF!</definedName>
    <definedName name="IQRAssetVolatilityAI11" hidden="1">#REF!</definedName>
    <definedName name="IQRAssetVolatilityAI12" hidden="1">#REF!</definedName>
    <definedName name="IQRAssetVolatilityAM11" hidden="1">#REF!</definedName>
    <definedName name="IQRAssetVolatilityAM12" hidden="1">#REF!</definedName>
    <definedName name="IQRAssetVolatilityAQ11" hidden="1">#REF!</definedName>
    <definedName name="IQRAssetVolatilityAQ12" hidden="1">#REF!</definedName>
    <definedName name="IQRAssetVolatilityAU11" hidden="1">#REF!</definedName>
    <definedName name="IQRAssetVolatilityAU12" hidden="1">#REF!</definedName>
    <definedName name="IQRAssetVolatilityAY11" hidden="1">#REF!</definedName>
    <definedName name="IQRAssetVolatilityAY12" hidden="1">#REF!</definedName>
    <definedName name="IQRAssetVolatilityBC11" hidden="1">#REF!</definedName>
    <definedName name="IQRAssetVolatilityBC12" hidden="1">#REF!</definedName>
    <definedName name="IQRAssetVolatilityBG11" hidden="1">#REF!</definedName>
    <definedName name="IQRAssetVolatilityBG12" hidden="1">#REF!</definedName>
    <definedName name="IQRAssetVolatilityBK11" hidden="1">#REF!</definedName>
    <definedName name="IQRAssetVolatilityBK12" hidden="1">#REF!</definedName>
    <definedName name="IQRAssetVolatilityBO11" hidden="1">#REF!</definedName>
    <definedName name="IQRAssetVolatilityBO12" hidden="1">#REF!</definedName>
    <definedName name="IQRAssetVolatilityBS11" hidden="1">#REF!</definedName>
    <definedName name="IQRAssetVolatilityBS12" hidden="1">#REF!</definedName>
    <definedName name="IQRAssetVolatilityBW11" hidden="1">#REF!</definedName>
    <definedName name="IQRAssetVolatilityBW12" hidden="1">#REF!</definedName>
    <definedName name="IQRAssetVolatilityCA11" hidden="1">#REF!</definedName>
    <definedName name="IQRAssetVolatilityCA12" hidden="1">#REF!</definedName>
    <definedName name="IQRAssetVolatilityCE11" hidden="1">#REF!</definedName>
    <definedName name="IQRAssetVolatilityCE12" hidden="1">#REF!</definedName>
    <definedName name="IQRAssetVolatilityCI11" hidden="1">#REF!</definedName>
    <definedName name="IQRAssetVolatilityCI12" hidden="1">#REF!</definedName>
    <definedName name="IQRAssetVolatilityCM11" hidden="1">#REF!</definedName>
    <definedName name="IQRAssetVolatilityCM12" hidden="1">#REF!</definedName>
    <definedName name="IQRAssetVolatilityCQ11" hidden="1">#REF!</definedName>
    <definedName name="IQRAssetVolatilityCQ12" hidden="1">#REF!</definedName>
    <definedName name="IQRAssetVolatilityCU11" hidden="1">#REF!</definedName>
    <definedName name="IQRAssetVolatilityCU12" hidden="1">#REF!</definedName>
    <definedName name="IQRAssetVolatilityCY11" hidden="1">#REF!</definedName>
    <definedName name="IQRAssetVolatilityCY12" hidden="1">#REF!</definedName>
    <definedName name="IQRAssetVolatilityDC11" hidden="1">#REF!</definedName>
    <definedName name="IQRAssetVolatilityDC12" hidden="1">#REF!</definedName>
    <definedName name="IQRAssetVolatilityDG11" hidden="1">#REF!</definedName>
    <definedName name="IQRAssetVolatilityDG12" hidden="1">#REF!</definedName>
    <definedName name="IQRAssetVolatilityDK11" hidden="1">#REF!</definedName>
    <definedName name="IQRAssetVolatilityDK12" hidden="1">#REF!</definedName>
    <definedName name="IQRAssetVolatilityDO11" hidden="1">#REF!</definedName>
    <definedName name="IQRAssetVolatilityDO12" hidden="1">#REF!</definedName>
    <definedName name="IQRAssetVolatilityDS11" hidden="1">#REF!</definedName>
    <definedName name="IQRAssetVolatilityDS12" hidden="1">#REF!</definedName>
    <definedName name="IQRAssetVolatilityDW11" hidden="1">#REF!</definedName>
    <definedName name="IQRAssetVolatilityEA11" hidden="1">#REF!</definedName>
    <definedName name="IQRAT6" hidden="1">"$AT$7"</definedName>
    <definedName name="IQRAT70" hidden="1">"$AT$71:$AT$79"</definedName>
    <definedName name="IQRAT81" hidden="1">"$AT$82"</definedName>
    <definedName name="IQRAU28" hidden="1">"$AU$29:$AU$48"</definedName>
    <definedName name="IQRAU70" hidden="1">"$AU$71:$AU$79"</definedName>
    <definedName name="IQRAU81" hidden="1">"$AU$82"</definedName>
    <definedName name="IQRAU82" hidden="1">"$AU$83:$AU$91"</definedName>
    <definedName name="IQRAU9" hidden="1">"$AU$10:$AU$192"</definedName>
    <definedName name="IQRAV27" hidden="1">"$AV$28:$AV$89"</definedName>
    <definedName name="IQRAV28" hidden="1">"$AV$29:$AV$90"</definedName>
    <definedName name="IQRAV81" hidden="1">"$AV$82"</definedName>
    <definedName name="IQRAV9" hidden="1">"$AV$10:$AV$192"</definedName>
    <definedName name="IQRAVPD121" hidden="1">#REF!</definedName>
    <definedName name="IQRAVPF100" hidden="1">#REF!</definedName>
    <definedName name="IQRAVPF101" hidden="1">#REF!</definedName>
    <definedName name="IQRAVPF106" hidden="1">#REF!</definedName>
    <definedName name="IQRAVPF120" hidden="1">#REF!</definedName>
    <definedName name="IQRAVPF121" hidden="1">#REF!</definedName>
    <definedName name="IQRAVPF95" hidden="1">#REF!</definedName>
    <definedName name="IQRAVPF97" hidden="1">#REF!</definedName>
    <definedName name="IQRAVPF98" hidden="1">#REF!</definedName>
    <definedName name="IQRAVPG100" hidden="1">#REF!</definedName>
    <definedName name="IQRAVPG101" hidden="1">#REF!</definedName>
    <definedName name="IQRAVPG106" hidden="1">#REF!</definedName>
    <definedName name="IQRAVPG121" hidden="1">#REF!</definedName>
    <definedName name="IQRAVPG95" hidden="1">#REF!</definedName>
    <definedName name="IQRAVPG97" hidden="1">#REF!</definedName>
    <definedName name="IQRAVPG98" hidden="1">#REF!</definedName>
    <definedName name="IQRAVPH100" hidden="1">#REF!</definedName>
    <definedName name="IQRAVPH101" hidden="1">#REF!</definedName>
    <definedName name="IQRAVPH106" hidden="1">#REF!</definedName>
    <definedName name="IQRAVPH120" hidden="1">#REF!</definedName>
    <definedName name="IQRAVPH121" hidden="1">#REF!</definedName>
    <definedName name="IQRAVPH95" hidden="1">#REF!</definedName>
    <definedName name="IQRAVPH97" hidden="1">#REF!</definedName>
    <definedName name="IQRAVPH98" hidden="1">#REF!</definedName>
    <definedName name="IQRAVPI100" hidden="1">#REF!</definedName>
    <definedName name="IQRAVPI101" hidden="1">#REF!</definedName>
    <definedName name="IQRAVPI106" hidden="1">#REF!</definedName>
    <definedName name="IQRAVPI120" hidden="1">#REF!</definedName>
    <definedName name="IQRAVPI121" hidden="1">#REF!</definedName>
    <definedName name="IQRAVPI95" hidden="1">#REF!</definedName>
    <definedName name="IQRAVPI97" hidden="1">#REF!</definedName>
    <definedName name="IQRAVPI98" hidden="1">#REF!</definedName>
    <definedName name="IQRAVPJ100" hidden="1">#REF!</definedName>
    <definedName name="IQRAVPJ101" hidden="1">#REF!</definedName>
    <definedName name="IQRAVPJ106" hidden="1">#REF!</definedName>
    <definedName name="IQRAVPJ120" hidden="1">#REF!</definedName>
    <definedName name="IQRAVPJ121" hidden="1">#REF!</definedName>
    <definedName name="IQRAVPJ95" hidden="1">#REF!</definedName>
    <definedName name="IQRAVPJ97" hidden="1">#REF!</definedName>
    <definedName name="IQRAVPJ98" hidden="1">#REF!</definedName>
    <definedName name="IQRAVPK120" hidden="1">#REF!</definedName>
    <definedName name="IQRAVPK121" hidden="1">#REF!</definedName>
    <definedName name="IQRAW70" hidden="1">"$AW$71:$AW$79"</definedName>
    <definedName name="IQRAW81" hidden="1">"$AW$82"</definedName>
    <definedName name="IQRAX282" hidden="1">"$AX$283:$AX$305"</definedName>
    <definedName name="IQRAX283" hidden="1">"$AX$284:$AX$349"</definedName>
    <definedName name="IQRAX70" hidden="1">"$AX$71:$AX$79"</definedName>
    <definedName name="IQRAX81" hidden="1">"$AX$82"</definedName>
    <definedName name="IQRAX82" hidden="1">"$AX$83:$AX$91"</definedName>
    <definedName name="IQRAY7" hidden="1">"$AY$8"</definedName>
    <definedName name="IQRAY81" hidden="1">"$AY$82"</definedName>
    <definedName name="IQRAZ28" hidden="1">"$AZ$29:$AZ$90"</definedName>
    <definedName name="IQRAZ81" hidden="1">"$AZ$82"</definedName>
    <definedName name="IQRB1" hidden="1">"$B$2:$B$1023"</definedName>
    <definedName name="IQRB10" hidden="1">"$B$11:$B$17"</definedName>
    <definedName name="IQRB107" hidden="1">"$B$108:$B$137"</definedName>
    <definedName name="IQRB11" hidden="1">"$B$12:$B$18"</definedName>
    <definedName name="IQRB12" hidden="1">"$B$13:$B$19"</definedName>
    <definedName name="IQRB13" hidden="1">"$B$14:$B$20"</definedName>
    <definedName name="IQRB14" hidden="1">"$B$15:$B$114"</definedName>
    <definedName name="IQRB15" hidden="1">"$B$16:$B$48"</definedName>
    <definedName name="IQRB16" hidden="1">"$B$17:$B$49"</definedName>
    <definedName name="IQRB17" hidden="1">"$B$18:$B$22"</definedName>
    <definedName name="IQRB18" hidden="1">"$B$19:$B$23"</definedName>
    <definedName name="IQRB19" hidden="1">"$B$20:$B$24"</definedName>
    <definedName name="IQRB2" hidden="1">"$B$3:$B$102"</definedName>
    <definedName name="IQRB20" hidden="1">"$B$21:$B$25"</definedName>
    <definedName name="IQRB21" hidden="1">"$B$22:$B$28"</definedName>
    <definedName name="IQRB22" hidden="1">"$B$23:$B$31"</definedName>
    <definedName name="IQRB23" hidden="1">"$B$24:$B$28"</definedName>
    <definedName name="IQRB24" hidden="1">"$B$25:$B$29"</definedName>
    <definedName name="IQRB25" hidden="1">"$B$26:$B$125"</definedName>
    <definedName name="IQRB26" hidden="1">"$B$27:$B$280"</definedName>
    <definedName name="IQRB27" hidden="1">"$B$28:$B$281"</definedName>
    <definedName name="IQRB28" hidden="1">"$B$29:$B$280"</definedName>
    <definedName name="IQRB29" hidden="1">"$B$30:$B$1051"</definedName>
    <definedName name="IQRB3" hidden="1">"$B$4:$B$103"</definedName>
    <definedName name="IQRB30" hidden="1">"$B$31:$B$46"</definedName>
    <definedName name="IQRB31" hidden="1">"$B$32:$B$37"</definedName>
    <definedName name="IQRB32" hidden="1">"$B$33:$B$48"</definedName>
    <definedName name="IQRB326" hidden="1">"$B$327:$B$681"</definedName>
    <definedName name="IQRB33" hidden="1">"$B$34:$B$38"</definedName>
    <definedName name="IQRB332" hidden="1">"$B$333:$B$687"</definedName>
    <definedName name="IQRB34" hidden="1">"$B$35:$B$39"</definedName>
    <definedName name="IQRB353" hidden="1">"$B$354:$B$520"</definedName>
    <definedName name="IQRB39" hidden="1">"$B$40:$B$61"</definedName>
    <definedName name="IQRB4" hidden="1">"$B$5:$B$257"</definedName>
    <definedName name="IQRB40" hidden="1">"$B$41:$B$42"</definedName>
    <definedName name="IQRB5" hidden="1">"$B$6:$B$189"</definedName>
    <definedName name="IQRB57" hidden="1">"$B$58:$B$90"</definedName>
    <definedName name="IQRB58" hidden="1">"$B$59:$B$91"</definedName>
    <definedName name="IQRB59" hidden="1">"$B$60:$B$92"</definedName>
    <definedName name="IQRB6" hidden="1">"$B$7:$B$26"</definedName>
    <definedName name="IQRB60" hidden="1">"$B$61:$B$93"</definedName>
    <definedName name="IQRB61" hidden="1">"$B$62:$B$94"</definedName>
    <definedName name="IQRB66" hidden="1">"$B$67:$B$99"</definedName>
    <definedName name="IQRB7" hidden="1">"$B$8:$B$27"</definedName>
    <definedName name="IQRB70" hidden="1">"$B$71:$B$76"</definedName>
    <definedName name="IQRB72" hidden="1">"$B$73:$B$78"</definedName>
    <definedName name="IQRB75" hidden="1">"$B$76:$B$81"</definedName>
    <definedName name="IQRB76" hidden="1">"$B$78:$B$93"</definedName>
    <definedName name="IQRB77" hidden="1">"$B$78:$B$83"</definedName>
    <definedName name="IQRB773" hidden="1">"$B$774:$B$792"</definedName>
    <definedName name="IQRB78" hidden="1">"$B$79:$B$94"</definedName>
    <definedName name="IQRB8" hidden="1">"$B$9:$B$261"</definedName>
    <definedName name="IQRB84" hidden="1">"$B$85:$B$117"</definedName>
    <definedName name="IQRB85" hidden="1">"$B$86:$B$115"</definedName>
    <definedName name="IQRB86" hidden="1">"$B$87:$B$119"</definedName>
    <definedName name="IQRB89" hidden="1">"$B$90:$B$119"</definedName>
    <definedName name="IQRB9" hidden="1">"$B$10:$B$16"</definedName>
    <definedName name="IQRB90" hidden="1">"$B$91:$B$120"</definedName>
    <definedName name="IQRB91" hidden="1">"$B$92:$B$121"</definedName>
    <definedName name="IQRB92" hidden="1">"$B$93:$B$122"</definedName>
    <definedName name="IQRB93" hidden="1">"$B$94:$B$123"</definedName>
    <definedName name="IQRB94" hidden="1">"$B$95:$B$124"</definedName>
    <definedName name="IQRB95" hidden="1">"$B$96:$B$125"</definedName>
    <definedName name="IQRB99" hidden="1">"$B$100:$B$129"</definedName>
    <definedName name="IQRBA28" hidden="1">"$BA$29:$BA$90"</definedName>
    <definedName name="IQRBA81" hidden="1">"$BA$82"</definedName>
    <definedName name="IQRBB28" hidden="1">"$BB$29:$BB$90"</definedName>
    <definedName name="IQRBB40" hidden="1">"$BB$41:$BB$45"</definedName>
    <definedName name="IQRBB81" hidden="1">"$BB$82"</definedName>
    <definedName name="IQRBC28" hidden="1">"$BC$29:$BC$90"</definedName>
    <definedName name="IQRBC81" hidden="1">"$BC$82"</definedName>
    <definedName name="IQRBD28" hidden="1">"$BD$29:$BD$90"</definedName>
    <definedName name="IQRBD81" hidden="1">"$BD$82"</definedName>
    <definedName name="IQRBE81" hidden="1">"$BE$82"</definedName>
    <definedName name="IQRBE9" hidden="1">"$BE$10:$BE$763"</definedName>
    <definedName name="IQRBF49" hidden="1">"$BF$50:$BF$302"</definedName>
    <definedName name="IQRBF81" hidden="1">"$BF$82"</definedName>
    <definedName name="IQRBF9" hidden="1">"$BF$10:$BF$197"</definedName>
    <definedName name="IQRBG81" hidden="1">"$BG$82"</definedName>
    <definedName name="IQRBG9" hidden="1">"$BG$10:$BG$197"</definedName>
    <definedName name="IQRBH81" hidden="1">"$BH$82"</definedName>
    <definedName name="IQRBI81" hidden="1">"$BI$82"</definedName>
    <definedName name="IQRBJ81" hidden="1">"$BJ$82"</definedName>
    <definedName name="IQRBK81" hidden="1">"$BK$82"</definedName>
    <definedName name="IQRBL81" hidden="1">"$BL$82"</definedName>
    <definedName name="IQRBM81" hidden="1">"$BM$82"</definedName>
    <definedName name="IQRBN81" hidden="1">"$BN$82"</definedName>
    <definedName name="IQRBO81" hidden="1">"$BO$82"</definedName>
    <definedName name="IQRBoardB6">#REF!</definedName>
    <definedName name="IQRBoardofDirectorsA3" hidden="1">#REF!</definedName>
    <definedName name="IQRBoardofDirectorsB3" hidden="1">#REF!</definedName>
    <definedName name="IQRBoardofDirectorsC3" hidden="1">#REF!</definedName>
    <definedName name="IQRBoardofDirectorsJ3" hidden="1">#REF!</definedName>
    <definedName name="IQRBP81" hidden="1">"$BP$82"</definedName>
    <definedName name="IQRBQ9" hidden="1">"$BQ$10:$BQ$197"</definedName>
    <definedName name="IQRBR9" hidden="1">"$BR$10:$BR$197"</definedName>
    <definedName name="IQRBUA9" hidden="1">#REF!</definedName>
    <definedName name="IQRC1" hidden="1">"$C$2:$C$101"</definedName>
    <definedName name="IQRC10" hidden="1">"$C$11:$C$261"</definedName>
    <definedName name="IQRC100" hidden="1">"$D$100"</definedName>
    <definedName name="IQRC101" hidden="1">"$D$101"</definedName>
    <definedName name="IQRC102" hidden="1">"$D$102"</definedName>
    <definedName name="IQRC103" hidden="1">"$D$103"</definedName>
    <definedName name="IQRC104" hidden="1">"$D$104"</definedName>
    <definedName name="IQRC105" hidden="1">"$C$106:$C$363"</definedName>
    <definedName name="IQRC106" hidden="1">"$C$107:$C$360"</definedName>
    <definedName name="IQRC107" hidden="1">"$D$107"</definedName>
    <definedName name="IQRC108" hidden="1">"$D$108"</definedName>
    <definedName name="IQRC109" hidden="1">"$C$110:$C$112"</definedName>
    <definedName name="IQRC11" hidden="1">"$D$11:$I$11"</definedName>
    <definedName name="IQRC110" hidden="1">"$D$110"</definedName>
    <definedName name="IQRC111" hidden="1">"$D$111"</definedName>
    <definedName name="IQRC112" hidden="1">"$C$113:$C$114"</definedName>
    <definedName name="IQRC113" hidden="1">"$C$114:$C$366"</definedName>
    <definedName name="IQRC114" hidden="1">"$C$115:$C$367"</definedName>
    <definedName name="IQRC115" hidden="1">"$C$116:$C$368"</definedName>
    <definedName name="IQRC116" hidden="1">"$C$117:$C$369"</definedName>
    <definedName name="IQRC117" hidden="1">"$D$117"</definedName>
    <definedName name="IQRC118" hidden="1">"$C$119:$C$120"</definedName>
    <definedName name="IQRC119" hidden="1">"$D$119"</definedName>
    <definedName name="IQRC12" hidden="1">"$C$13:$C$176"</definedName>
    <definedName name="IQRC120" hidden="1">"$D$120"</definedName>
    <definedName name="IQRC121" hidden="1">"$D$121"</definedName>
    <definedName name="IQRC122" hidden="1">"$D$122"</definedName>
    <definedName name="IQRC123" hidden="1">"$D$123"</definedName>
    <definedName name="IQRC124" hidden="1">"$D$124"</definedName>
    <definedName name="IQRC125" hidden="1">"$D$125"</definedName>
    <definedName name="IQRC126" hidden="1">"$D$126"</definedName>
    <definedName name="IQRC127" hidden="1">"$D$127"</definedName>
    <definedName name="IQRC128" hidden="1">"$D$128:$M$128"</definedName>
    <definedName name="IQRC129" hidden="1">"$D$129"</definedName>
    <definedName name="IQRC13" hidden="1">"$D$13:$F$13"</definedName>
    <definedName name="IQRC130" hidden="1">"$D$130"</definedName>
    <definedName name="IQRC131" hidden="1">"$D$131"</definedName>
    <definedName name="IQRC132" hidden="1">"$D$132"</definedName>
    <definedName name="IQRC133" hidden="1">"$D$133:$G$133"</definedName>
    <definedName name="IQRC134" hidden="1">"$D$134"</definedName>
    <definedName name="IQRC135" hidden="1">"$D$135"</definedName>
    <definedName name="IQRC136" hidden="1">"$D$136"</definedName>
    <definedName name="IQRC137" hidden="1">"$D$137"</definedName>
    <definedName name="IQRC138" hidden="1">"$D$138"</definedName>
    <definedName name="IQRC139" hidden="1">"$D$139"</definedName>
    <definedName name="IQRC14" hidden="1">"$C$15:$C$114"</definedName>
    <definedName name="IQRC140" hidden="1">"$D$140"</definedName>
    <definedName name="IQRC141" hidden="1">"$D$141"</definedName>
    <definedName name="IQRC142" hidden="1">"$D$142"</definedName>
    <definedName name="IQRC143" hidden="1">"$D$143"</definedName>
    <definedName name="IQRC144" hidden="1">"$D$144"</definedName>
    <definedName name="IQRC145" hidden="1">"$D$145:$G$145"</definedName>
    <definedName name="IQRC146" hidden="1">"$D$146"</definedName>
    <definedName name="IQRC147" hidden="1">"$D$147"</definedName>
    <definedName name="IQRC148" hidden="1">"$D$148"</definedName>
    <definedName name="IQRC149" hidden="1">"$D$149"</definedName>
    <definedName name="IQRC15" hidden="1">"$C$16:$C$20"</definedName>
    <definedName name="IQRC150" hidden="1">"$D$150"</definedName>
    <definedName name="IQRC151" hidden="1">"$D$151"</definedName>
    <definedName name="IQRC152" hidden="1">"$D$152"</definedName>
    <definedName name="IQRC153" hidden="1">"$D$153"</definedName>
    <definedName name="IQRC154" hidden="1">"$D$154"</definedName>
    <definedName name="IQRC155" hidden="1">"$D$155"</definedName>
    <definedName name="IQRC156" hidden="1">"$D$156"</definedName>
    <definedName name="IQRC157" hidden="1">"$D$157"</definedName>
    <definedName name="IQRC158" hidden="1">"$D$158"</definedName>
    <definedName name="IQRC159" hidden="1">"$D$159"</definedName>
    <definedName name="IQRC16" hidden="1">"$C$17:$C$116"</definedName>
    <definedName name="IQRC160" hidden="1">"$D$160:$H$160"</definedName>
    <definedName name="IQRC161" hidden="1">"$D$161"</definedName>
    <definedName name="IQRC162" hidden="1">"$D$162"</definedName>
    <definedName name="IQRC163" hidden="1">"$D$163"</definedName>
    <definedName name="IQRC164" hidden="1">"$D$164"</definedName>
    <definedName name="IQRC165" hidden="1">"$D$165"</definedName>
    <definedName name="IQRC166" hidden="1">"$D$166"</definedName>
    <definedName name="IQRC167" hidden="1">"$D$167"</definedName>
    <definedName name="IQRC168" hidden="1">"$D$168"</definedName>
    <definedName name="IQRC169" hidden="1">"$D$169"</definedName>
    <definedName name="IQRC17" hidden="1">"$D$17:$K$17"</definedName>
    <definedName name="IQRC170" hidden="1">"$D$170"</definedName>
    <definedName name="IQRC171" hidden="1">"$D$171"</definedName>
    <definedName name="IQRC172" hidden="1">"$D$172"</definedName>
    <definedName name="IQRC173" hidden="1">"$D$173"</definedName>
    <definedName name="IQRC174" hidden="1">"$D$174"</definedName>
    <definedName name="IQRC175" hidden="1">"$D$175"</definedName>
    <definedName name="IQRC176" hidden="1">"$D$176"</definedName>
    <definedName name="IQRC177" hidden="1">"$D$177"</definedName>
    <definedName name="IQRC178" hidden="1">"$D$178"</definedName>
    <definedName name="IQRC179" hidden="1">"$D$179"</definedName>
    <definedName name="IQRC18" hidden="1">"$D$18:$F$18"</definedName>
    <definedName name="IQRC180" hidden="1">"$D$180"</definedName>
    <definedName name="IQRC181" hidden="1">"$D$181"</definedName>
    <definedName name="IQRC182" hidden="1">"$D$182"</definedName>
    <definedName name="IQRC183" hidden="1">"$D$183"</definedName>
    <definedName name="IQRC184" hidden="1">"$D$184"</definedName>
    <definedName name="IQRC185" hidden="1">"$D$185"</definedName>
    <definedName name="IQRC186" hidden="1">"$D$186"</definedName>
    <definedName name="IQRC187" hidden="1">"$D$187"</definedName>
    <definedName name="IQRC188" hidden="1">"$D$188"</definedName>
    <definedName name="IQRC189" hidden="1">"$D$189"</definedName>
    <definedName name="IQRC19" hidden="1">"$D$19:$J$19"</definedName>
    <definedName name="IQRC190" hidden="1">"$D$190"</definedName>
    <definedName name="IQRC191" hidden="1">"$D$191"</definedName>
    <definedName name="IQRC192" hidden="1">"$D$192"</definedName>
    <definedName name="IQRC193" hidden="1">"$D$193"</definedName>
    <definedName name="IQRC194" hidden="1">"$D$194"</definedName>
    <definedName name="IQRC195" hidden="1">"$D$195"</definedName>
    <definedName name="IQRC196" hidden="1">"$D$196"</definedName>
    <definedName name="IQRC197" hidden="1">"$D$197"</definedName>
    <definedName name="IQRC198" hidden="1">"$D$198"</definedName>
    <definedName name="IQRC199" hidden="1">"$D$199"</definedName>
    <definedName name="IQRC2" hidden="1">"$C$3:$C$13"</definedName>
    <definedName name="IQRC20" hidden="1">"$D$20:$G$20"</definedName>
    <definedName name="IQRC200" hidden="1">"$D$200"</definedName>
    <definedName name="IQRC201" hidden="1">"$C$202:$C$461"</definedName>
    <definedName name="IQRC202" hidden="1">"$C$203:$C$462"</definedName>
    <definedName name="IQRC203" hidden="1">"$D$203"</definedName>
    <definedName name="IQRC204" hidden="1">"$C$205:$C$464"</definedName>
    <definedName name="IQRC205" hidden="1">"$D$205"</definedName>
    <definedName name="IQRC206" hidden="1">"$D$206"</definedName>
    <definedName name="IQRC207" hidden="1">"$D$207"</definedName>
    <definedName name="IQRC208" hidden="1">"$D$208"</definedName>
    <definedName name="IQRC209" hidden="1">"$D$209"</definedName>
    <definedName name="IQRC21" hidden="1">"$D$21:$H$21"</definedName>
    <definedName name="IQRC210" hidden="1">"$D$210"</definedName>
    <definedName name="IQRC211" hidden="1">"$D$211"</definedName>
    <definedName name="IQRC212" hidden="1">"$D$212"</definedName>
    <definedName name="IQRC213" hidden="1">"$D$213"</definedName>
    <definedName name="IQRC214" hidden="1">"$D$214"</definedName>
    <definedName name="IQRC215" hidden="1">"$D$215"</definedName>
    <definedName name="IQRC216" hidden="1">"$D$216"</definedName>
    <definedName name="IQRC217" hidden="1">"$D$217"</definedName>
    <definedName name="IQRC218" hidden="1">"$D$218"</definedName>
    <definedName name="IQRC219" hidden="1">"$D$219"</definedName>
    <definedName name="IQRC22" hidden="1">"$C$23:$C$122"</definedName>
    <definedName name="IQRC220" hidden="1">"$C$221:$C$480"</definedName>
    <definedName name="IQRC221" hidden="1">"$D$221"</definedName>
    <definedName name="IQRC222" hidden="1">"$D$222"</definedName>
    <definedName name="IQRC223" hidden="1">"$D$223"</definedName>
    <definedName name="IQRC224" hidden="1">"$D$224"</definedName>
    <definedName name="IQRC225" hidden="1">"$D$225"</definedName>
    <definedName name="IQRC226" hidden="1">"$D$226"</definedName>
    <definedName name="IQRC227" hidden="1">"$D$227"</definedName>
    <definedName name="IQRC228" hidden="1">"$D$228"</definedName>
    <definedName name="IQRC229" hidden="1">"$D$229"</definedName>
    <definedName name="IQRC23" hidden="1">"$D$23:$E$23"</definedName>
    <definedName name="IQRC230" hidden="1">"$D$230"</definedName>
    <definedName name="IQRC231" hidden="1">"$D$231"</definedName>
    <definedName name="IQRC232" hidden="1">"$D$232"</definedName>
    <definedName name="IQRC233" hidden="1">"$D$233"</definedName>
    <definedName name="IQRC234" hidden="1">"$C$235:$C$494"</definedName>
    <definedName name="IQRC235" hidden="1">"$C$236:$C$495"</definedName>
    <definedName name="IQRC236" hidden="1">"$D$236"</definedName>
    <definedName name="IQRC237" hidden="1">"$D$237"</definedName>
    <definedName name="IQRC238" hidden="1">"$D$238"</definedName>
    <definedName name="IQRC239" hidden="1">"$D$239"</definedName>
    <definedName name="IQRC24" hidden="1">"$C$25:$C$29"</definedName>
    <definedName name="IQRC240" hidden="1">"$D$240"</definedName>
    <definedName name="IQRC241" hidden="1">"$D$241"</definedName>
    <definedName name="IQRC242" hidden="1">"$D$242:$F$242"</definedName>
    <definedName name="IQRC243" hidden="1">"$D$243"</definedName>
    <definedName name="IQRC244" hidden="1">"$D$244"</definedName>
    <definedName name="IQRC245" hidden="1">"$D$245"</definedName>
    <definedName name="IQRC246" hidden="1">"$D$246"</definedName>
    <definedName name="IQRC247" hidden="1">"$D$247"</definedName>
    <definedName name="IQRC248" hidden="1">"$D$248"</definedName>
    <definedName name="IQRC249" hidden="1">"$D$249"</definedName>
    <definedName name="IQRC25" hidden="1">"$C$26:$C$125"</definedName>
    <definedName name="IQRC250" hidden="1">"$D$250"</definedName>
    <definedName name="IQRC251" hidden="1">"$D$251"</definedName>
    <definedName name="IQRC252" hidden="1">"$D$252"</definedName>
    <definedName name="IQRC253" hidden="1">"$D$253"</definedName>
    <definedName name="IQRC254" hidden="1">"$C$255:$C$514"</definedName>
    <definedName name="IQRC255" hidden="1">"$D$255"</definedName>
    <definedName name="IQRC256" hidden="1">"$D$256"</definedName>
    <definedName name="IQRC257" hidden="1">"$D$257"</definedName>
    <definedName name="IQRC258" hidden="1">"$D$258"</definedName>
    <definedName name="IQRC259" hidden="1">"$D$259"</definedName>
    <definedName name="IQRC26" hidden="1">"$C$27:$C$33"</definedName>
    <definedName name="IQRC260" hidden="1">"$D$260:$I$260"</definedName>
    <definedName name="IQRC261" hidden="1">"$D$261"</definedName>
    <definedName name="IQRC262" hidden="1">"$D$262"</definedName>
    <definedName name="IQRC263" hidden="1">"$D$263"</definedName>
    <definedName name="IQRC264" hidden="1">"$D$264"</definedName>
    <definedName name="IQRC265" hidden="1">"$D$265"</definedName>
    <definedName name="IQRC266" hidden="1">"$D$266"</definedName>
    <definedName name="IQRC267" hidden="1">"$D$267"</definedName>
    <definedName name="IQRC268" hidden="1">"$D$268"</definedName>
    <definedName name="IQRC269" hidden="1">"$D$269"</definedName>
    <definedName name="IQRC27" hidden="1">"$C$28:$C$36"</definedName>
    <definedName name="IQRC270" hidden="1">"$D$270"</definedName>
    <definedName name="IQRC271" hidden="1">"$D$271"</definedName>
    <definedName name="IQRC272" hidden="1">"$D$272"</definedName>
    <definedName name="IQRC273" hidden="1">"$D$273"</definedName>
    <definedName name="IQRC274" hidden="1">"$D$274"</definedName>
    <definedName name="IQRC275" hidden="1">"$D$275"</definedName>
    <definedName name="IQRC276" hidden="1">"$D$276"</definedName>
    <definedName name="IQRC277" hidden="1">"$D$277"</definedName>
    <definedName name="IQRC278" hidden="1">"$D$278"</definedName>
    <definedName name="IQRC279" hidden="1">"$D$279"</definedName>
    <definedName name="IQRC28" hidden="1">"$C$29:$C$33"</definedName>
    <definedName name="IQRC280" hidden="1">"$D$280"</definedName>
    <definedName name="IQRC281" hidden="1">"$D$281"</definedName>
    <definedName name="IQRC282" hidden="1">"$D$282"</definedName>
    <definedName name="IQRC283" hidden="1">"$D$283:$F$283"</definedName>
    <definedName name="IQRC284" hidden="1">"$D$284"</definedName>
    <definedName name="IQRC285" hidden="1">"$D$285"</definedName>
    <definedName name="IQRC286" hidden="1">"$D$286"</definedName>
    <definedName name="IQRC287" hidden="1">"$D$287"</definedName>
    <definedName name="IQRC288" hidden="1">"$D$288"</definedName>
    <definedName name="IQRC289" hidden="1">"$D$289"</definedName>
    <definedName name="IQRC29" hidden="1">"$C$30:$C$34"</definedName>
    <definedName name="IQRC290" hidden="1">"$D$290"</definedName>
    <definedName name="IQRC291" hidden="1">"$D$291"</definedName>
    <definedName name="IQRC292" hidden="1">"$D$292"</definedName>
    <definedName name="IQRC293" hidden="1">"$D$293"</definedName>
    <definedName name="IQRC294" hidden="1">"$D$294"</definedName>
    <definedName name="IQRC295" hidden="1">"$D$295"</definedName>
    <definedName name="IQRC296" hidden="1">"$D$296"</definedName>
    <definedName name="IQRC297" hidden="1">"$D$297"</definedName>
    <definedName name="IQRC298" hidden="1">"$D$298"</definedName>
    <definedName name="IQRC299" hidden="1">"$D$299"</definedName>
    <definedName name="IQRC3" hidden="1">"$C$4:$C$103"</definedName>
    <definedName name="IQRC30" hidden="1">"$C$31:$C$43"</definedName>
    <definedName name="IQRC300" hidden="1">"$D$300"</definedName>
    <definedName name="IQRC301" hidden="1">"$D$301"</definedName>
    <definedName name="IQRC302" hidden="1">"$D$302"</definedName>
    <definedName name="IQRC303" hidden="1">"$D$303"</definedName>
    <definedName name="IQRC304" hidden="1">"$D$304"</definedName>
    <definedName name="IQRC305" hidden="1">"$D$305"</definedName>
    <definedName name="IQRC306" hidden="1">"$D$306"</definedName>
    <definedName name="IQRC307" hidden="1">"$D$307"</definedName>
    <definedName name="IQRC308" hidden="1">"$D$308"</definedName>
    <definedName name="IQRC309" hidden="1">"$D$309"</definedName>
    <definedName name="IQRC31" hidden="1">"$C$32:$C$36"</definedName>
    <definedName name="IQRC310" hidden="1">"$D$310"</definedName>
    <definedName name="IQRC311" hidden="1">"$D$311"</definedName>
    <definedName name="IQRC312" hidden="1">"$D$312"</definedName>
    <definedName name="IQRC313" hidden="1">"$D$313"</definedName>
    <definedName name="IQRC314" hidden="1">"$D$314"</definedName>
    <definedName name="IQRC315" hidden="1">"$D$315"</definedName>
    <definedName name="IQRC316" hidden="1">"$D$316"</definedName>
    <definedName name="IQRC317" hidden="1">"$D$317"</definedName>
    <definedName name="IQRC318" hidden="1">"$D$318"</definedName>
    <definedName name="IQRC319" hidden="1">"$D$319"</definedName>
    <definedName name="IQRC32" hidden="1">"$D$32:$G$32"</definedName>
    <definedName name="IQRC320" hidden="1">"$D$320"</definedName>
    <definedName name="IQRC321" hidden="1">"$D$321"</definedName>
    <definedName name="IQRC322" hidden="1">"$D$322"</definedName>
    <definedName name="IQRC323" hidden="1">"$D$323:$M$323"</definedName>
    <definedName name="IQRC324" hidden="1">"$D$324"</definedName>
    <definedName name="IQRC325" hidden="1">"$D$325"</definedName>
    <definedName name="IQRC326" hidden="1">"$D$326"</definedName>
    <definedName name="IQRC327" hidden="1">"$D$327"</definedName>
    <definedName name="IQRC328" hidden="1">"$D$328"</definedName>
    <definedName name="IQRC329" hidden="1">"$D$329"</definedName>
    <definedName name="IQRC33" hidden="1">"$D$33:$G$33"</definedName>
    <definedName name="IQRC330" hidden="1">"$D$330"</definedName>
    <definedName name="IQRC331" hidden="1">"$D$331"</definedName>
    <definedName name="IQRC332" hidden="1">"$D$332"</definedName>
    <definedName name="IQRC333" hidden="1">"$D$333"</definedName>
    <definedName name="IQRC334" hidden="1">"$D$334"</definedName>
    <definedName name="IQRC335" hidden="1">"$D$335"</definedName>
    <definedName name="IQRC336" hidden="1">"$D$336"</definedName>
    <definedName name="IQRC337" hidden="1">"$D$337"</definedName>
    <definedName name="IQRC338" hidden="1">"$D$338"</definedName>
    <definedName name="IQRC339" hidden="1">"$D$339"</definedName>
    <definedName name="IQRC34" hidden="1">"$D$34:$F$34"</definedName>
    <definedName name="IQRC340" hidden="1">"$D$340"</definedName>
    <definedName name="IQRC341" hidden="1">"$D$341"</definedName>
    <definedName name="IQRC342" hidden="1">"$D$342:$E$342"</definedName>
    <definedName name="IQRC343" hidden="1">"$D$343"</definedName>
    <definedName name="IQRC344" hidden="1">"$D$344"</definedName>
    <definedName name="IQRC345" hidden="1">"$D$345"</definedName>
    <definedName name="IQRC346" hidden="1">"$D$346"</definedName>
    <definedName name="IQRC347" hidden="1">"$D$347:$E$347"</definedName>
    <definedName name="IQRC348" hidden="1">"$D$348"</definedName>
    <definedName name="IQRC349" hidden="1">"$D$349"</definedName>
    <definedName name="IQRC35" hidden="1">"$D$35:$G$35"</definedName>
    <definedName name="IQRC350" hidden="1">"$D$350"</definedName>
    <definedName name="IQRC351" hidden="1">"$D$351"</definedName>
    <definedName name="IQRC352" hidden="1">"$D$352"</definedName>
    <definedName name="IQRC353" hidden="1">"$D$353"</definedName>
    <definedName name="IQRC354" hidden="1">"$D$354"</definedName>
    <definedName name="IQRC355" hidden="1">"$D$355"</definedName>
    <definedName name="IQRC356" hidden="1">"$D$356"</definedName>
    <definedName name="IQRC357" hidden="1">"$D$357"</definedName>
    <definedName name="IQRC358" hidden="1">"$D$358"</definedName>
    <definedName name="IQRC359" hidden="1">"$D$359"</definedName>
    <definedName name="IQRC36" hidden="1">"$D$36:$H$36"</definedName>
    <definedName name="IQRC360" hidden="1">"$D$360"</definedName>
    <definedName name="IQRC361" hidden="1">"$D$361"</definedName>
    <definedName name="IQRC362" hidden="1">"$D$362"</definedName>
    <definedName name="IQRC363" hidden="1">"$D$363"</definedName>
    <definedName name="IQRC364" hidden="1">"$D$364"</definedName>
    <definedName name="IQRC365" hidden="1">"$D$365"</definedName>
    <definedName name="IQRC366" hidden="1">"$D$366"</definedName>
    <definedName name="IQRC367" hidden="1">"$D$367"</definedName>
    <definedName name="IQRC368" hidden="1">"$D$368"</definedName>
    <definedName name="IQRC369" hidden="1">"$D$369"</definedName>
    <definedName name="IQRC37" hidden="1">"$C$38:$C$43"</definedName>
    <definedName name="IQRC370" hidden="1">"$D$370"</definedName>
    <definedName name="IQRC371" hidden="1">"$D$371"</definedName>
    <definedName name="IQRC372" hidden="1">"$D$372"</definedName>
    <definedName name="IQRC373" hidden="1">"$D$373"</definedName>
    <definedName name="IQRC374" hidden="1">"$D$374"</definedName>
    <definedName name="IQRC375" hidden="1">"$D$375"</definedName>
    <definedName name="IQRC376" hidden="1">"$D$376"</definedName>
    <definedName name="IQRC377" hidden="1">"$D$377"</definedName>
    <definedName name="IQRC378" hidden="1">"$D$378"</definedName>
    <definedName name="IQRC379" hidden="1">"$D$379"</definedName>
    <definedName name="IQRC38" hidden="1">"$D$38:$G$38"</definedName>
    <definedName name="IQRC380" hidden="1">"$D$380"</definedName>
    <definedName name="IQRC381" hidden="1">"$D$381"</definedName>
    <definedName name="IQRC382" hidden="1">"$D$382"</definedName>
    <definedName name="IQRC383" hidden="1">"$D$383"</definedName>
    <definedName name="IQRC384" hidden="1">"$D$384"</definedName>
    <definedName name="IQRC385" hidden="1">"$D$385"</definedName>
    <definedName name="IQRC386" hidden="1">"$D$386"</definedName>
    <definedName name="IQRC387" hidden="1">"$D$387"</definedName>
    <definedName name="IQRC388" hidden="1">"$D$388"</definedName>
    <definedName name="IQRC389" hidden="1">"$D$389"</definedName>
    <definedName name="IQRC39" hidden="1">"$D$39:$H$39"</definedName>
    <definedName name="IQRC390" hidden="1">"$D$390"</definedName>
    <definedName name="IQRC391" hidden="1">"$D$391"</definedName>
    <definedName name="IQRC392" hidden="1">"$D$392"</definedName>
    <definedName name="IQRC393" hidden="1">"$D$393"</definedName>
    <definedName name="IQRC394" hidden="1">"$D$394"</definedName>
    <definedName name="IQRC395" hidden="1">"$D$395"</definedName>
    <definedName name="IQRC396" hidden="1">"$D$396"</definedName>
    <definedName name="IQRC397" hidden="1">"$D$397"</definedName>
    <definedName name="IQRC398" hidden="1">"$D$398"</definedName>
    <definedName name="IQRC399" hidden="1">"$D$399:$J$399"</definedName>
    <definedName name="IQRC4" hidden="1">"$C$5"</definedName>
    <definedName name="IQRC40" hidden="1">"$D$40:$L$40"</definedName>
    <definedName name="IQRC400" hidden="1">"$D$400"</definedName>
    <definedName name="IQRC401" hidden="1">"$D$401"</definedName>
    <definedName name="IQRC402" hidden="1">"$D$402"</definedName>
    <definedName name="IQRC403" hidden="1">"$D$403"</definedName>
    <definedName name="IQRC404" hidden="1">"$D$404"</definedName>
    <definedName name="IQRC405" hidden="1">"$D$405"</definedName>
    <definedName name="IQRC406" hidden="1">"$D$406"</definedName>
    <definedName name="IQRC407" hidden="1">"$D$407"</definedName>
    <definedName name="IQRC408" hidden="1">"$D$408"</definedName>
    <definedName name="IQRC409" hidden="1">"$D$409"</definedName>
    <definedName name="IQRC41" hidden="1">"$D$41:$G$41"</definedName>
    <definedName name="IQRC410" hidden="1">"$D$410"</definedName>
    <definedName name="IQRC411" hidden="1">"$D$411"</definedName>
    <definedName name="IQRC412" hidden="1">"$D$412"</definedName>
    <definedName name="IQRC413" hidden="1">"$D$413"</definedName>
    <definedName name="IQRC414" hidden="1">"$D$414"</definedName>
    <definedName name="IQRC415" hidden="1">"$D$415"</definedName>
    <definedName name="IQRC416" hidden="1">"$D$416"</definedName>
    <definedName name="IQRC417" hidden="1">"$D$417"</definedName>
    <definedName name="IQRC418" hidden="1">"$D$418"</definedName>
    <definedName name="IQRC419" hidden="1">"$D$419"</definedName>
    <definedName name="IQRC42" hidden="1">"$D$42:$I$42"</definedName>
    <definedName name="IQRC420" hidden="1">"$D$420"</definedName>
    <definedName name="IQRC421" hidden="1">"$D$421"</definedName>
    <definedName name="IQRC422" hidden="1">"$D$422"</definedName>
    <definedName name="IQRC423" hidden="1">"$D$423"</definedName>
    <definedName name="IQRC424" hidden="1">"$D$424"</definedName>
    <definedName name="IQRC425" hidden="1">"$D$425"</definedName>
    <definedName name="IQRC426" hidden="1">"$D$426"</definedName>
    <definedName name="IQRC427" hidden="1">"$D$427"</definedName>
    <definedName name="IQRC428" hidden="1">"$D$428"</definedName>
    <definedName name="IQRC429" hidden="1">"$D$429"</definedName>
    <definedName name="IQRC43" hidden="1">"$D$43:$H$43"</definedName>
    <definedName name="IQRC430" hidden="1">"$D$430"</definedName>
    <definedName name="IQRC431" hidden="1">"$D$431"</definedName>
    <definedName name="IQRC432" hidden="1">"$D$432"</definedName>
    <definedName name="IQRC433" hidden="1">"$D$433"</definedName>
    <definedName name="IQRC434" hidden="1">"$D$434"</definedName>
    <definedName name="IQRC435" hidden="1">"$D$435"</definedName>
    <definedName name="IQRC436" hidden="1">"$D$436"</definedName>
    <definedName name="IQRC437" hidden="1">"$D$437"</definedName>
    <definedName name="IQRC438" hidden="1">"$D$438"</definedName>
    <definedName name="IQRC439" hidden="1">"$D$439"</definedName>
    <definedName name="IQRC44" hidden="1">"$D$44"</definedName>
    <definedName name="IQRC440" hidden="1">"$D$440"</definedName>
    <definedName name="IQRC441" hidden="1">"$D$441"</definedName>
    <definedName name="IQRC442" hidden="1">"$D$442"</definedName>
    <definedName name="IQRC443" hidden="1">"$D$443"</definedName>
    <definedName name="IQRC444" hidden="1">"$D$444"</definedName>
    <definedName name="IQRC445" hidden="1">"$D$445"</definedName>
    <definedName name="IQRC446" hidden="1">"$D$446"</definedName>
    <definedName name="IQRC447" hidden="1">"$D$447"</definedName>
    <definedName name="IQRC448" hidden="1">"$D$448"</definedName>
    <definedName name="IQRC449" hidden="1">"$D$449"</definedName>
    <definedName name="IQRC45" hidden="1">"$D$45"</definedName>
    <definedName name="IQRC450" hidden="1">"$D$450"</definedName>
    <definedName name="IQRC451" hidden="1">"$D$451"</definedName>
    <definedName name="IQRC452" hidden="1">"$D$452"</definedName>
    <definedName name="IQRC453" hidden="1">"$D$453"</definedName>
    <definedName name="IQRC454" hidden="1">"$D$454"</definedName>
    <definedName name="IQRC455" hidden="1">"$D$455"</definedName>
    <definedName name="IQRC456" hidden="1">"$D$456"</definedName>
    <definedName name="IQRC457" hidden="1">"$D$457"</definedName>
    <definedName name="IQRC458" hidden="1">"$D$458"</definedName>
    <definedName name="IQRC459" hidden="1">"$D$459"</definedName>
    <definedName name="IQRC46" hidden="1">"$C$47:$C$54"</definedName>
    <definedName name="IQRC460" hidden="1">"$D$460"</definedName>
    <definedName name="IQRC461" hidden="1">"$D$461"</definedName>
    <definedName name="IQRC462" hidden="1">"$D$462"</definedName>
    <definedName name="IQRC463" hidden="1">"$D$463"</definedName>
    <definedName name="IQRC464" hidden="1">"$D$464"</definedName>
    <definedName name="IQRC465" hidden="1">"$D$465"</definedName>
    <definedName name="IQRC466" hidden="1">"$D$466"</definedName>
    <definedName name="IQRC467" hidden="1">"$D$467"</definedName>
    <definedName name="IQRC468" hidden="1">"$D$468"</definedName>
    <definedName name="IQRC469" hidden="1">"$D$469"</definedName>
    <definedName name="IQRC47" hidden="1">"$D$47"</definedName>
    <definedName name="IQRC470" hidden="1">"$D$470"</definedName>
    <definedName name="IQRC471" hidden="1">"$D$471"</definedName>
    <definedName name="IQRC472" hidden="1">"$D$472"</definedName>
    <definedName name="IQRC473" hidden="1">"$D$473"</definedName>
    <definedName name="IQRC474" hidden="1">"$D$474"</definedName>
    <definedName name="IQRC475" hidden="1">"$D$475"</definedName>
    <definedName name="IQRC476" hidden="1">"$D$476"</definedName>
    <definedName name="IQRC477" hidden="1">"$D$477"</definedName>
    <definedName name="IQRC478" hidden="1">"$D$478"</definedName>
    <definedName name="IQRC479" hidden="1">"$D$479"</definedName>
    <definedName name="IQRC48" hidden="1">"$D$48"</definedName>
    <definedName name="IQRC480" hidden="1">"$D$480"</definedName>
    <definedName name="IQRC481" hidden="1">"$D$481"</definedName>
    <definedName name="IQRC482" hidden="1">"$D$482"</definedName>
    <definedName name="IQRC483" hidden="1">"$D$483"</definedName>
    <definedName name="IQRC484" hidden="1">"$D$484"</definedName>
    <definedName name="IQRC485" hidden="1">"$D$485:$H$485"</definedName>
    <definedName name="IQRC486" hidden="1">"$D$486"</definedName>
    <definedName name="IQRC487" hidden="1">"$D$487"</definedName>
    <definedName name="IQRC488" hidden="1">"$D$488"</definedName>
    <definedName name="IQRC489" hidden="1">"$D$489"</definedName>
    <definedName name="IQRC49" hidden="1">"$D$49"</definedName>
    <definedName name="IQRC490" hidden="1">"$D$490"</definedName>
    <definedName name="IQRC491" hidden="1">"$D$491"</definedName>
    <definedName name="IQRC492" hidden="1">"$D$492"</definedName>
    <definedName name="IQRC493" hidden="1">"$D$493"</definedName>
    <definedName name="IQRC494" hidden="1">"$D$494"</definedName>
    <definedName name="IQRC495" hidden="1">"$D$495"</definedName>
    <definedName name="IQRC496" hidden="1">"$D$496"</definedName>
    <definedName name="IQRC497" hidden="1">"$D$497"</definedName>
    <definedName name="IQRC498" hidden="1">"$D$498"</definedName>
    <definedName name="IQRC499" hidden="1">"$D$499"</definedName>
    <definedName name="IQRC5" hidden="1">"$C$6:$C$105"</definedName>
    <definedName name="IQRC50" hidden="1">"$D$50"</definedName>
    <definedName name="IQRC500" hidden="1">"$D$500"</definedName>
    <definedName name="IQRC501" hidden="1">"$D$501"</definedName>
    <definedName name="IQRC51" hidden="1">"$D$51"</definedName>
    <definedName name="IQRC52" hidden="1">"$D$52"</definedName>
    <definedName name="IQRC53" hidden="1">"$D$53"</definedName>
    <definedName name="IQRC54" hidden="1">"$D$54"</definedName>
    <definedName name="IQRC55" hidden="1">"$D$55"</definedName>
    <definedName name="IQRC56" hidden="1">"$D$56"</definedName>
    <definedName name="IQRC57" hidden="1">"$D$57"</definedName>
    <definedName name="IQRC58" hidden="1">"$D$58"</definedName>
    <definedName name="IQRC59" hidden="1">"$D$59"</definedName>
    <definedName name="IQRC6" hidden="1">"$C$7:$C$170"</definedName>
    <definedName name="IQRC60" hidden="1">"$C$61:$C$68"</definedName>
    <definedName name="IQRC61" hidden="1">"$C$62:$C$66"</definedName>
    <definedName name="IQRC62" hidden="1">"$D$62"</definedName>
    <definedName name="IQRC63" hidden="1">"$D$63"</definedName>
    <definedName name="IQRC64" hidden="1">"$D$64"</definedName>
    <definedName name="IQRC65" hidden="1">"$D$65"</definedName>
    <definedName name="IQRC66" hidden="1">"$D$66"</definedName>
    <definedName name="IQRC67" hidden="1">"$D$67"</definedName>
    <definedName name="IQRC68" hidden="1">"$D$68"</definedName>
    <definedName name="IQRC69" hidden="1">"$D$69"</definedName>
    <definedName name="IQRC7" hidden="1">"$D$7:$H$7"</definedName>
    <definedName name="IQRC70" hidden="1">"$D$70:$J$70"</definedName>
    <definedName name="IQRC71" hidden="1">"$D$71"</definedName>
    <definedName name="IQRC72" hidden="1">"$D$72"</definedName>
    <definedName name="IQRC73" hidden="1">"$D$73"</definedName>
    <definedName name="IQRC74" hidden="1">"$D$74"</definedName>
    <definedName name="IQRC75" hidden="1">"$D$75"</definedName>
    <definedName name="IQRC76" hidden="1">"$D$76"</definedName>
    <definedName name="IQRC77" hidden="1">"$D$77"</definedName>
    <definedName name="IQRC773" hidden="1">"$C$774:$C$792"</definedName>
    <definedName name="IQRC78" hidden="1">"$D$78"</definedName>
    <definedName name="IQRC79" hidden="1">"$D$79"</definedName>
    <definedName name="IQRC8" hidden="1">"$C$9:$C$1699"</definedName>
    <definedName name="IQRC80" hidden="1">"$D$80"</definedName>
    <definedName name="IQRC81" hidden="1">"$D$81"</definedName>
    <definedName name="IQRC82" hidden="1">"$D$82"</definedName>
    <definedName name="IQRC83" hidden="1">"$D$83"</definedName>
    <definedName name="IQRC84" hidden="1">"$D$84"</definedName>
    <definedName name="IQRC85" hidden="1">"$D$85"</definedName>
    <definedName name="IQRC86" hidden="1">"$D$86:$G$86"</definedName>
    <definedName name="IQRC87" hidden="1">"$D$87"</definedName>
    <definedName name="IQRC88" hidden="1">"$D$88"</definedName>
    <definedName name="IQRC89" hidden="1">"$D$89"</definedName>
    <definedName name="IQRC9" hidden="1">"$C$10:$C$193"</definedName>
    <definedName name="IQRC90" hidden="1">"$D$90"</definedName>
    <definedName name="IQRC91" hidden="1">"$D$91"</definedName>
    <definedName name="IQRC92" hidden="1">"$D$92"</definedName>
    <definedName name="IQRC93" hidden="1">"$D$93"</definedName>
    <definedName name="IQRC94" hidden="1">"$D$94"</definedName>
    <definedName name="IQRC95" hidden="1">"$D$95"</definedName>
    <definedName name="IQRC96" hidden="1">"$D$96"</definedName>
    <definedName name="IQRC97" hidden="1">"$D$97"</definedName>
    <definedName name="IQRC98" hidden="1">"$D$98"</definedName>
    <definedName name="IQRC99" hidden="1">"$D$99"</definedName>
    <definedName name="IQRCashFlowMetricsDD11">#REF!</definedName>
    <definedName name="IQRCashFlowMetricsDD12">#REF!</definedName>
    <definedName name="IQRCashFlowMetricsDD13">#REF!</definedName>
    <definedName name="IQRCashFlowMetricsDD14">#REF!</definedName>
    <definedName name="IQRCashFlowMetricsDD15">#REF!</definedName>
    <definedName name="IQRCashFlowMetricsDD16">#REF!</definedName>
    <definedName name="IQRCashFlowMetricsDD17">#REF!</definedName>
    <definedName name="IQRCashFlowMetricsDD18">#REF!</definedName>
    <definedName name="IQRCashFlowMetricsDD19">#REF!</definedName>
    <definedName name="IQRCashFlowMetricsDD20">#REF!</definedName>
    <definedName name="IQRCashFlowMetricsDD21">#REF!</definedName>
    <definedName name="IQRCashFlowMetricsDD22">#REF!</definedName>
    <definedName name="IQRCashFlowMetricsDD23">#REF!</definedName>
    <definedName name="IQRCashFlowMetricsDD24">#REF!</definedName>
    <definedName name="IQRCashFlowMetricsDD25">#REF!</definedName>
    <definedName name="IQRCashFlowMetricsDD26">#REF!</definedName>
    <definedName name="IQRCashFlowMetricsDD27">#REF!</definedName>
    <definedName name="IQRCashFlowMetricsDD28">#REF!</definedName>
    <definedName name="IQRCashFlowMetricsDD29">#REF!</definedName>
    <definedName name="IQRCashFlowMetricsDD30">#REF!</definedName>
    <definedName name="IQRCashFlowMetricsDD31">#REF!</definedName>
    <definedName name="IQRCashFlowMetricsDD32">#REF!</definedName>
    <definedName name="IQRCashFlowMetricsDD33">#REF!</definedName>
    <definedName name="IQRCashFlowMetricsDD34">#REF!</definedName>
    <definedName name="IQRCashFlowMetricsDD35">#REF!</definedName>
    <definedName name="IQRCashFlowMetricsDD36">#REF!</definedName>
    <definedName name="IQRCashFlowMetricsDD37">#REF!</definedName>
    <definedName name="IQRCashFlowMetricsDD38">#REF!</definedName>
    <definedName name="IQRCashFlowMetricsDD39">#REF!</definedName>
    <definedName name="IQRCashFlowMetricsDD40">#REF!</definedName>
    <definedName name="IQRCashFlowMetricsDD41">#REF!</definedName>
    <definedName name="IQRCashFlowMetricsDD51">#REF!</definedName>
    <definedName name="IQRCashFlowMetricsDD52">#REF!</definedName>
    <definedName name="IQRCashFlowMetricsDD53">#REF!</definedName>
    <definedName name="IQRCashFlowMetricsDD54">#REF!</definedName>
    <definedName name="IQRCashFlowMetricsDD55">#REF!</definedName>
    <definedName name="IQRCashFlowMetricsDD56">#REF!</definedName>
    <definedName name="IQRCashFlowMetricsDD57">#REF!</definedName>
    <definedName name="IQRCashFlowMetricsDD58">#REF!</definedName>
    <definedName name="IQRCashFlowMetricsDD59">#REF!</definedName>
    <definedName name="IQRCB9" hidden="1">"$CB$10:$CB$196"</definedName>
    <definedName name="IQRCC9" hidden="1">"$CC$10:$CC$196"</definedName>
    <definedName name="IQRCM9" hidden="1">"$CM$10:$CM$262"</definedName>
    <definedName name="IQRCMiniProfileAW17" hidden="1">#REF!</definedName>
    <definedName name="IQRCMiniProfileBD70" hidden="1">#REF!</definedName>
    <definedName name="IQRCMiniProfileBE70" hidden="1">#REF!</definedName>
    <definedName name="IQRCMiniProfileBE82" hidden="1">#REF!</definedName>
    <definedName name="IQRCN6" hidden="1">"$CN$7"</definedName>
    <definedName name="IQRCN9" hidden="1">"$CN$10:$CN$193"</definedName>
    <definedName name="IQRCompaniesH12" hidden="1">#REF!</definedName>
    <definedName name="IQRCompaniesH13" hidden="1">#REF!</definedName>
    <definedName name="IQRCompaniesH14" hidden="1">#REF!</definedName>
    <definedName name="IQRCompaniesH15" hidden="1">#REF!</definedName>
    <definedName name="IQRCompaniesH16" hidden="1">#REF!</definedName>
    <definedName name="IQRCompaniesH17" hidden="1">#REF!</definedName>
    <definedName name="IQRCompaniesH18" hidden="1">#REF!</definedName>
    <definedName name="IQRCompaniesH19" hidden="1">#REF!</definedName>
    <definedName name="IQRCompaniesH20" hidden="1">#REF!</definedName>
    <definedName name="IQRCompaniesN12" hidden="1">#REF!</definedName>
    <definedName name="IQRCompaniesN13" hidden="1">#REF!</definedName>
    <definedName name="IQRCompaniesN14" hidden="1">#REF!</definedName>
    <definedName name="IQRCompaniesN15" hidden="1">#REF!</definedName>
    <definedName name="IQRCompaniesN16" hidden="1">#REF!</definedName>
    <definedName name="IQRCompaniesN17" hidden="1">#REF!</definedName>
    <definedName name="IQRCompaniesN18" hidden="1">#REF!</definedName>
    <definedName name="IQRCompaniesN19" hidden="1">#REF!</definedName>
    <definedName name="IQRCompaniesN20" hidden="1">#REF!</definedName>
    <definedName name="IQRCP9" hidden="1">"$CP$10:$CP$193"</definedName>
    <definedName name="IQRCustomIndexX10" hidden="1">#REF!</definedName>
    <definedName name="IQRD1" hidden="1">"$D$2"</definedName>
    <definedName name="IQRD14" hidden="1">"$D$15:$D$114"</definedName>
    <definedName name="IQRD15" hidden="1">"$D$16:$D$17"</definedName>
    <definedName name="IQRD16" hidden="1">"$D$17:$D$116"</definedName>
    <definedName name="IQRD18" hidden="1">"$D$19:$D$178"</definedName>
    <definedName name="IQRD2" hidden="1">"$D$3:$D$62"</definedName>
    <definedName name="IQRD201" hidden="1">"$D$202:$D$461"</definedName>
    <definedName name="IQRD202" hidden="1">"$D$203:$D$462"</definedName>
    <definedName name="IQRD203" hidden="1">"$D$204:$D$463"</definedName>
    <definedName name="IQRD204" hidden="1">"$D$205:$D$464"</definedName>
    <definedName name="IQRD205" hidden="1">"$D$206:$D$465"</definedName>
    <definedName name="IQRD22" hidden="1">"$D$23:$D$29"</definedName>
    <definedName name="IQRD220" hidden="1">"$D$221:$D$480"</definedName>
    <definedName name="IQRD234" hidden="1">"$D$235:$D$494"</definedName>
    <definedName name="IQRD235" hidden="1">"$D$236:$D$495"</definedName>
    <definedName name="IQRD254" hidden="1">"$D$255:$D$514"</definedName>
    <definedName name="IQRD26" hidden="1">"$D$27:$D$126"</definedName>
    <definedName name="IQRD27" hidden="1">"$D$28:$D$34"</definedName>
    <definedName name="IQRD28" hidden="1">"$D$29:$D$35"</definedName>
    <definedName name="IQRD29" hidden="1">"$D$30:$D$36"</definedName>
    <definedName name="IQRD3" hidden="1">"$D$4:$D$23"</definedName>
    <definedName name="IQRD30" hidden="1">"$D$31:$D$43"</definedName>
    <definedName name="IQRD31" hidden="1">"$D$32:$D$38"</definedName>
    <definedName name="IQRD360" hidden="1">"$D$361:$D$365"</definedName>
    <definedName name="IQRD39" hidden="1">"$D$40:$D$61"</definedName>
    <definedName name="IQRD4" hidden="1">"$D$5:$D$1262"</definedName>
    <definedName name="IQRD5" hidden="1">"$D$6:$D$10"</definedName>
    <definedName name="IQRD6" hidden="1">"$D$7:$D$11"</definedName>
    <definedName name="IQRD60" hidden="1">"$D$61:$D$74"</definedName>
    <definedName name="IQRD61" hidden="1">"$D$62:$D$85"</definedName>
    <definedName name="IQRD7" hidden="1">"$D$8:$D$13"</definedName>
    <definedName name="IQRD774" hidden="1">"$D$775:$D$826"</definedName>
    <definedName name="IQRD8" hidden="1">"$D$9:$D$29"</definedName>
    <definedName name="IQRD9" hidden="1">"$D$10:$D$193"</definedName>
    <definedName name="IQRE14" hidden="1">"$E$15:$E$29"</definedName>
    <definedName name="IQRE16" hidden="1">"$E$17:$E$28"</definedName>
    <definedName name="IQRE19" hidden="1">"$E$20:$E$179"</definedName>
    <definedName name="IQRE2" hidden="1">"$E$3:$E$14"</definedName>
    <definedName name="IQRE201" hidden="1">"$E$202:$E$461"</definedName>
    <definedName name="IQRE204" hidden="1">"$E$205:$E$464"</definedName>
    <definedName name="IQRE22" hidden="1">"$E$23:$E$34"</definedName>
    <definedName name="IQRE220" hidden="1">"$E$221:$E$480"</definedName>
    <definedName name="IQRE234" hidden="1">"$E$235:$E$494"</definedName>
    <definedName name="IQRE235" hidden="1">"$E$236:$E$495"</definedName>
    <definedName name="IQRE25" hidden="1">"$E$26:$E$125"</definedName>
    <definedName name="IQRE254" hidden="1">"$E$255:$E$514"</definedName>
    <definedName name="IQRE26" hidden="1">"$E$27:$E$38"</definedName>
    <definedName name="IQRE27" hidden="1">"$E$28:$E$61"</definedName>
    <definedName name="IQRE3" hidden="1">"$E$4:$E$15"</definedName>
    <definedName name="IQRE30" hidden="1">"$E$31:$E$42"</definedName>
    <definedName name="IQRE31" hidden="1">"$E$32:$E$43"</definedName>
    <definedName name="IQRE39" hidden="1">"$E$40:$E$61"</definedName>
    <definedName name="IQRE41" hidden="1">"$E$42:$E$48"</definedName>
    <definedName name="IQRE42" hidden="1">"$E$43:$E$63"</definedName>
    <definedName name="IQRE49" hidden="1">"$E$50:$E$302"</definedName>
    <definedName name="IQRE5" hidden="1">"$E$6:$E$20"</definedName>
    <definedName name="IQRE6" hidden="1">"$E$7:$E$739"</definedName>
    <definedName name="IQRE60" hidden="1">"$E$61:$E$72"</definedName>
    <definedName name="IQRE61" hidden="1">"$E$62:$E$78"</definedName>
    <definedName name="IQRE7" hidden="1">"$E$8:$E$25"</definedName>
    <definedName name="IQRE774" hidden="1">"$E$775:$E$873"</definedName>
    <definedName name="IQRE8" hidden="1">"$E$9"</definedName>
    <definedName name="IQRE81" hidden="1">"$E$82:$E$86"</definedName>
    <definedName name="IQRE84" hidden="1">"$E$85:$E$86"</definedName>
    <definedName name="IQRE88" hidden="1">"$E$89:$E$93"</definedName>
    <definedName name="IQREBITDACapExLTMQ9" hidden="1">#REF!</definedName>
    <definedName name="IQREBITDACapExLTMR9" hidden="1">#REF!</definedName>
    <definedName name="IQREBITDACapExNTMQ9" hidden="1">#REF!</definedName>
    <definedName name="IQREBITDACapExNTMR9" hidden="1">#REF!</definedName>
    <definedName name="IQREVOverRevEBITDADD11">#REF!</definedName>
    <definedName name="IQREVOverRevEBITDADD12">#REF!</definedName>
    <definedName name="IQREVOverRevEBITDADD13">#REF!</definedName>
    <definedName name="IQREVOverRevEBITDADD14">#REF!</definedName>
    <definedName name="IQREVOverRevEBITDADD15">#REF!</definedName>
    <definedName name="IQREVOverRevEBITDADD16">#REF!</definedName>
    <definedName name="IQREVOverRevEBITDADD17">#REF!</definedName>
    <definedName name="IQREVOverRevEBITDADD18">#REF!</definedName>
    <definedName name="IQREVOverRevEBITDADD19">#REF!</definedName>
    <definedName name="IQREVOverRevEBITDADD20">#REF!</definedName>
    <definedName name="IQREVOverRevEBITDADD21">#REF!</definedName>
    <definedName name="IQREVOverRevEBITDADD22">#REF!</definedName>
    <definedName name="IQREVOverRevEBITDADD23">#REF!</definedName>
    <definedName name="IQREVOverRevEBITDADD24">#REF!</definedName>
    <definedName name="IQREVOverRevEBITDADD25">#REF!</definedName>
    <definedName name="IQREVOverRevEBITDADD26">#REF!</definedName>
    <definedName name="IQREVOverRevEBITDADD27">#REF!</definedName>
    <definedName name="IQREVOverRevEBITDADD28">#REF!</definedName>
    <definedName name="IQREVOverRevEBITDADD29">#REF!</definedName>
    <definedName name="IQREVOverRevEBITDADD30">#REF!</definedName>
    <definedName name="IQREVOverRevEBITDADD31">#REF!</definedName>
    <definedName name="IQREVOverRevEBITDADD32">#REF!</definedName>
    <definedName name="IQREVOverRevEBITDADD33">#REF!</definedName>
    <definedName name="IQREVOverRevEBITDADD34">#REF!</definedName>
    <definedName name="IQREVOverRevEBITDADD35">#REF!</definedName>
    <definedName name="IQREVOverRevEBITDADD36">#REF!</definedName>
    <definedName name="IQREVOverRevEBITDADD37">#REF!</definedName>
    <definedName name="IQREVOverRevEBITDADD38">#REF!</definedName>
    <definedName name="IQREVOverRevEBITDADD39">#REF!</definedName>
    <definedName name="IQREVOverRevEBITDADD40">#REF!</definedName>
    <definedName name="IQREVOverRevEBITDADD41">#REF!</definedName>
    <definedName name="IQREVOverRevEBITDADD42">#REF!</definedName>
    <definedName name="IQREVOverRevEBITDADD43">#REF!</definedName>
    <definedName name="IQREVOverRevEBITDADD44">#REF!</definedName>
    <definedName name="IQREVOverRevEBITDADD45">#REF!</definedName>
    <definedName name="IQREVOverRevEBITDADD46">#REF!</definedName>
    <definedName name="IQREVOverRevEBITDADD47">#REF!</definedName>
    <definedName name="IQREVOverRevEBITDADD49">#REF!</definedName>
    <definedName name="IQREVOverRevEBITDADD50">#REF!</definedName>
    <definedName name="IQREVOverRevEBITDADH11">#REF!</definedName>
    <definedName name="IQREVOverRevEBITDADH12">#REF!</definedName>
    <definedName name="IQREVOverRevEBITDADH13">#REF!</definedName>
    <definedName name="IQREVOverRevEBITDADH14">#REF!</definedName>
    <definedName name="IQREVOverRevEBITDADH15">#REF!</definedName>
    <definedName name="IQREVOverRevEBITDADH16">#REF!</definedName>
    <definedName name="IQREVOverRevEBITDADH17">#REF!</definedName>
    <definedName name="IQREVOverRevEBITDADH18">#REF!</definedName>
    <definedName name="IQREVOverRevEBITDADH19">#REF!</definedName>
    <definedName name="IQREVOverRevEBITDADH20">#REF!</definedName>
    <definedName name="IQREVOverRevEBITDADH21">#REF!</definedName>
    <definedName name="IQREVOverRevEBITDADH22">#REF!</definedName>
    <definedName name="IQREVOverRevEBITDADH23">#REF!</definedName>
    <definedName name="IQREVOverRevEBITDADH24">#REF!</definedName>
    <definedName name="IQREVOverRevEBITDADH25">#REF!</definedName>
    <definedName name="IQREVOverRevEBITDADH26">#REF!</definedName>
    <definedName name="IQREVOverRevEBITDADH27">#REF!</definedName>
    <definedName name="IQREVOverRevEBITDADH28">#REF!</definedName>
    <definedName name="IQREVOverRevEBITDADH29">#REF!</definedName>
    <definedName name="IQREVOverRevEBITDADH30">#REF!</definedName>
    <definedName name="IQREVOverRevEBITDADH31">#REF!</definedName>
    <definedName name="IQREVOverRevEBITDADH32">#REF!</definedName>
    <definedName name="IQREVOverRevEBITDADH33">#REF!</definedName>
    <definedName name="IQREVOverRevEBITDADH34">#REF!</definedName>
    <definedName name="IQREVOverRevEBITDADH35">#REF!</definedName>
    <definedName name="IQREVOverRevEBITDADH36">#REF!</definedName>
    <definedName name="IQREVOverRevEBITDADH37">#REF!</definedName>
    <definedName name="IQREVOverRevEBITDADH38">#REF!</definedName>
    <definedName name="IQREVOverRevEBITDADH39">#REF!</definedName>
    <definedName name="IQREVOverRevEBITDADH40">#REF!</definedName>
    <definedName name="IQREVOverRevEBITDADH41">#REF!</definedName>
    <definedName name="IQREVOverRevEBITDADH42">#REF!</definedName>
    <definedName name="IQREVOverRevEBITDADH43">#REF!</definedName>
    <definedName name="IQREVOverRevEBITDADH44">#REF!</definedName>
    <definedName name="IQREVOverRevEBITDADH45">#REF!</definedName>
    <definedName name="IQREVOverRevEBITDADH46">#REF!</definedName>
    <definedName name="IQREVOverRevEBITDADH47">#REF!</definedName>
    <definedName name="IQREVOverRevEBITDADH49">#REF!</definedName>
    <definedName name="IQREVOverRevEBITDADH50">#REF!</definedName>
    <definedName name="IQREVOverRevEBITDADN11">#REF!</definedName>
    <definedName name="IQREVOverRevEBITDADN12">#REF!</definedName>
    <definedName name="IQREVOverRevEBITDADN13">#REF!</definedName>
    <definedName name="IQREVOverRevEBITDADN14">#REF!</definedName>
    <definedName name="IQREVOverRevEBITDADN15">#REF!</definedName>
    <definedName name="IQREVOverRevEBITDADN16">#REF!</definedName>
    <definedName name="IQREVOverRevEBITDADN17">#REF!</definedName>
    <definedName name="IQREVOverRevEBITDADN18">#REF!</definedName>
    <definedName name="IQREVOverRevEBITDADN19">#REF!</definedName>
    <definedName name="IQREVOverRevEBITDADN20">#REF!</definedName>
    <definedName name="IQREVOverRevEBITDADN21">#REF!</definedName>
    <definedName name="IQREVOverRevEBITDADN22">#REF!</definedName>
    <definedName name="IQREVOverRevEBITDADN23">#REF!</definedName>
    <definedName name="IQREVOverRevEBITDADN24">#REF!</definedName>
    <definedName name="IQREVOverRevEBITDADN25">#REF!</definedName>
    <definedName name="IQREVOverRevEBITDADN26">#REF!</definedName>
    <definedName name="IQREVOverRevEBITDADN27">#REF!</definedName>
    <definedName name="IQREVOverRevEBITDADN28">#REF!</definedName>
    <definedName name="IQREVOverRevEBITDADN29">#REF!</definedName>
    <definedName name="IQREVOverRevEBITDADN30">#REF!</definedName>
    <definedName name="IQREVOverRevEBITDADN31">#REF!</definedName>
    <definedName name="IQREVOverRevEBITDADN32">#REF!</definedName>
    <definedName name="IQREVOverRevEBITDADN33">#REF!</definedName>
    <definedName name="IQREVOverRevEBITDADN34">#REF!</definedName>
    <definedName name="IQREVOverRevEBITDADN35">#REF!</definedName>
    <definedName name="IQREVOverRevEBITDADN36">#REF!</definedName>
    <definedName name="IQREVOverRevEBITDADN37">#REF!</definedName>
    <definedName name="IQREVOverRevEBITDADN38">#REF!</definedName>
    <definedName name="IQREVOverRevEBITDADN39">#REF!</definedName>
    <definedName name="IQREVOverRevEBITDADN40">#REF!</definedName>
    <definedName name="IQREVOverRevEBITDADN41">#REF!</definedName>
    <definedName name="IQREVOverRevEBITDADN42">#REF!</definedName>
    <definedName name="IQREVOverRevEBITDADN43">#REF!</definedName>
    <definedName name="IQREVOverRevEBITDADN44">#REF!</definedName>
    <definedName name="IQREVOverRevEBITDADN45">#REF!</definedName>
    <definedName name="IQREVOverRevEBITDADN46">#REF!</definedName>
    <definedName name="IQREVOverRevEBITDADN47">#REF!</definedName>
    <definedName name="IQREVOverRevEBITDADN49">#REF!</definedName>
    <definedName name="IQREVOverRevEBITDADN50">#REF!</definedName>
    <definedName name="IQRF10" hidden="1">"$F$11:$F$12"</definedName>
    <definedName name="IQRF11" hidden="1">"$F$12:$F$13"</definedName>
    <definedName name="IQRF12" hidden="1">"$F$13:$F$17"</definedName>
    <definedName name="IQRF13" hidden="1">"$F$14"</definedName>
    <definedName name="IQRF14" hidden="1">"$F$15:$F$29"</definedName>
    <definedName name="IQRF16" hidden="1">"$F$17:$F$28"</definedName>
    <definedName name="IQRF18" hidden="1">"$F$19:$F$178"</definedName>
    <definedName name="IQRF19" hidden="1">"$F$20:$F$179"</definedName>
    <definedName name="IQRF2" hidden="1">"$F$3:$F$14"</definedName>
    <definedName name="IQRF21" hidden="1">"$F$22:$F$26"</definedName>
    <definedName name="IQRF22" hidden="1">"$F$23:$F$34"</definedName>
    <definedName name="IQRF23" hidden="1">"$F$24:$F$87"</definedName>
    <definedName name="IQRF25" hidden="1">"$F$26:$F$37"</definedName>
    <definedName name="IQRF26" hidden="1">"$F$27:$F$38"</definedName>
    <definedName name="IQRF27" hidden="1">"$F$28:$F$32"</definedName>
    <definedName name="IQRF28" hidden="1">"$F$29:$F$33"</definedName>
    <definedName name="IQRF29" hidden="1">"$F$30:$F$283"</definedName>
    <definedName name="IQRF3" hidden="1">"$F$4:$F$15"</definedName>
    <definedName name="IQRF30" hidden="1">"$F$31:$F$35"</definedName>
    <definedName name="IQRF31" hidden="1">"$F$32:$F$43"</definedName>
    <definedName name="IQRF32" hidden="1">"$F$33:$F$37"</definedName>
    <definedName name="IQRF34" hidden="1">"$F$35:$F$39"</definedName>
    <definedName name="IQRF35" hidden="1">"$F$36:$F$40"</definedName>
    <definedName name="IQRF36" hidden="1">"$F$37:$F$41"</definedName>
    <definedName name="IQRF37" hidden="1">"$F$38:$F$42"</definedName>
    <definedName name="IQRF38" hidden="1">"$F$39:$F$43"</definedName>
    <definedName name="IQRF39" hidden="1">"$F$40:$F$102"</definedName>
    <definedName name="IQRF4" hidden="1">"$F$5:$F$12"</definedName>
    <definedName name="IQRF41" hidden="1">"$F$42:$F$46"</definedName>
    <definedName name="IQRF42" hidden="1">"$F$43:$F$47"</definedName>
    <definedName name="IQRF43" hidden="1">"$F$44:$F$48"</definedName>
    <definedName name="IQRF44" hidden="1">"$F$45:$F$49"</definedName>
    <definedName name="IQRF45" hidden="1">"$F$46:$F$50"</definedName>
    <definedName name="IQRF46" hidden="1">"$F$47:$F$51"</definedName>
    <definedName name="IQRF48" hidden="1">"$F$49:$F$53"</definedName>
    <definedName name="IQRF49" hidden="1">"$F$50:$F$54"</definedName>
    <definedName name="IQRF5" hidden="1">"$F$6:$F$10"</definedName>
    <definedName name="IQRF50" hidden="1">"$F$51:$F$55"</definedName>
    <definedName name="IQRF51" hidden="1">"$F$52:$F$56"</definedName>
    <definedName name="IQRF52" hidden="1">"$F$53:$F$57"</definedName>
    <definedName name="IQRF53" hidden="1">"$F$54:$F$58"</definedName>
    <definedName name="IQRF54" hidden="1">"$F$55:$F$59"</definedName>
    <definedName name="IQRF60" hidden="1">"$F$61:$F$90"</definedName>
    <definedName name="IQRF61" hidden="1">"$F$62:$F$71"</definedName>
    <definedName name="IQRF62" hidden="1">"$F$63:$F$67"</definedName>
    <definedName name="IQRF7" hidden="1">"$F$8:$F$25"</definedName>
    <definedName name="IQRF71" hidden="1">"$F$72:$F$76"</definedName>
    <definedName name="IQRF774" hidden="1">"$F$775:$F$975"</definedName>
    <definedName name="IQRF79" hidden="1">"$F$80:$F$84"</definedName>
    <definedName name="IQRF81" hidden="1">"$F$82:$F$86"</definedName>
    <definedName name="IQRF87" hidden="1">"$F$88:$F$92"</definedName>
    <definedName name="IQRF95" hidden="1">"$F$96:$F$100"</definedName>
    <definedName name="IQRFirstPageD4" hidden="1">#REF!</definedName>
    <definedName name="IQRFirstPageE4" hidden="1">#REF!</definedName>
    <definedName name="IQRG12" hidden="1">"$G$13:$G$17"</definedName>
    <definedName name="IQRG13" hidden="1">"$G$14:$G$18"</definedName>
    <definedName name="IQRG14" hidden="1">"$G$15:$G$29"</definedName>
    <definedName name="IQRG16" hidden="1">"$G$17:$G$28"</definedName>
    <definedName name="IQRG19" hidden="1">"$G$20:$G$179"</definedName>
    <definedName name="IQRG2" hidden="1">"$G$3:$G$14"</definedName>
    <definedName name="IQRG21" hidden="1">"$G$22:$G$26"</definedName>
    <definedName name="IQRG22" hidden="1">"$G$23:$G$34"</definedName>
    <definedName name="IQRG25" hidden="1">"$G$26:$G$37"</definedName>
    <definedName name="IQRG26" hidden="1">"$G$27:$G$38"</definedName>
    <definedName name="IQRG27" hidden="1">"$G$28:$G$32"</definedName>
    <definedName name="IQRG28" hidden="1">"$G$29:$G$33"</definedName>
    <definedName name="IQRG29" hidden="1">"$G$30:$G$34"</definedName>
    <definedName name="IQRG3" hidden="1">"$G$4:$G$15"</definedName>
    <definedName name="IQRG30" hidden="1">"$G$31:$G$35"</definedName>
    <definedName name="IQRG31" hidden="1">"$G$32:$G$43"</definedName>
    <definedName name="IQRG34" hidden="1">"$G$35:$G$39"</definedName>
    <definedName name="IQRG35" hidden="1">"$G$36:$G$40"</definedName>
    <definedName name="IQRG36" hidden="1">"$G$37:$G$41"</definedName>
    <definedName name="IQRG37" hidden="1">"$G$38:$G$42"</definedName>
    <definedName name="IQRG38" hidden="1">"$G$39:$G$43"</definedName>
    <definedName name="IQRG4" hidden="1">"$G$5:$G$13"</definedName>
    <definedName name="IQRG40">"$G$41:$G$51"</definedName>
    <definedName name="IQRG41" hidden="1">"$G$42:$G$46"</definedName>
    <definedName name="IQRG42" hidden="1">"$G$43:$G$47"</definedName>
    <definedName name="IQRG43" hidden="1">"$G$44:$G$48"</definedName>
    <definedName name="IQRG44" hidden="1">"$G$45:$G$49"</definedName>
    <definedName name="IQRG45" hidden="1">"$G$46:$G$50"</definedName>
    <definedName name="IQRG46" hidden="1">"$G$47:$G$51"</definedName>
    <definedName name="IQRG48" hidden="1">"$G$49:$G$53"</definedName>
    <definedName name="IQRG49" hidden="1">"$G$50:$G$54"</definedName>
    <definedName name="IQRG5" hidden="1">"$G$6:$G$10"</definedName>
    <definedName name="IQRG50" hidden="1">"$G$51:$G$55"</definedName>
    <definedName name="IQRG51" hidden="1">"$G$52:$G$56"</definedName>
    <definedName name="IQRG52" hidden="1">"$G$53:$G$57"</definedName>
    <definedName name="IQRG53" hidden="1">"$G$54:$G$58"</definedName>
    <definedName name="IQRG54" hidden="1">"$G$55:$G$59"</definedName>
    <definedName name="IQRG6" hidden="1">"$G$7:$G$26"</definedName>
    <definedName name="IQRG60" hidden="1">"$G$61:$G$68"</definedName>
    <definedName name="IQRG61" hidden="1">"$G$62:$G$72"</definedName>
    <definedName name="IQRG62" hidden="1">"$G$63:$G$67"</definedName>
    <definedName name="IQRG7" hidden="1">"$G$8"</definedName>
    <definedName name="IQRG70" hidden="1">"$G$71:$G$76"</definedName>
    <definedName name="IQRG71" hidden="1">"$G$72:$G$76"</definedName>
    <definedName name="IQRG79" hidden="1">"$G$80:$G$84"</definedName>
    <definedName name="IQRG81" hidden="1">"$G$82:$G$86"</definedName>
    <definedName name="IQRG87" hidden="1">"$G$88:$G$92"</definedName>
    <definedName name="IQRG95" hidden="1">"$G$96:$G$100"</definedName>
    <definedName name="IQRGold_StandardA5" hidden="1">#REF!</definedName>
    <definedName name="IQRGraphsC204" hidden="1">#REF!</definedName>
    <definedName name="IQRGraphsC217" hidden="1">#REF!</definedName>
    <definedName name="IQRGraphsC235" hidden="1">#REF!</definedName>
    <definedName name="IQRGraphsD204" hidden="1">#REF!</definedName>
    <definedName name="IQRGraphsD217" hidden="1">#REF!</definedName>
    <definedName name="IQRGraphsD235" hidden="1">#REF!</definedName>
    <definedName name="IQRGraphsE204" hidden="1">#REF!</definedName>
    <definedName name="IQRGraphsE217" hidden="1">#REF!</definedName>
    <definedName name="IQRGraphsE235" hidden="1">#REF!</definedName>
    <definedName name="IQRGrowthMarginData2DD11">#REF!</definedName>
    <definedName name="IQRGrowthMarginData2DD12">#REF!</definedName>
    <definedName name="IQRGrowthMarginData2DD13">#REF!</definedName>
    <definedName name="IQRGrowthMarginData2DD14">#REF!</definedName>
    <definedName name="IQRGrowthMarginData2DD15">#REF!</definedName>
    <definedName name="IQRGrowthMarginData2DD16">#REF!</definedName>
    <definedName name="IQRGrowthMarginData2DD17">#REF!</definedName>
    <definedName name="IQRGrowthMarginData2DD18">#REF!</definedName>
    <definedName name="IQRGrowthMarginData2DD19">#REF!</definedName>
    <definedName name="IQRGrowthMarginData2DD20">#REF!</definedName>
    <definedName name="IQRGrowthMarginData2DD21">#REF!</definedName>
    <definedName name="IQRGrowthMarginData2DD22">#REF!</definedName>
    <definedName name="IQRGrowthMarginData2DD23">#REF!</definedName>
    <definedName name="IQRGrowthMarginData2DD24">#REF!</definedName>
    <definedName name="IQRGrowthMarginData2DD25">#REF!</definedName>
    <definedName name="IQRGrowthMarginData2DD26">#REF!</definedName>
    <definedName name="IQRGrowthMarginData2DD27">#REF!</definedName>
    <definedName name="IQRGrowthMarginData2DD28">#REF!</definedName>
    <definedName name="IQRGrowthMarginData2DD29">#REF!</definedName>
    <definedName name="IQRGrowthMarginData2DD30">#REF!</definedName>
    <definedName name="IQRGrowthMarginData2DD31">#REF!</definedName>
    <definedName name="IQRGrowthMarginData2DD32">#REF!</definedName>
    <definedName name="IQRGrowthMarginData2DD33">#REF!</definedName>
    <definedName name="IQRGrowthMarginData2DD34">#REF!</definedName>
    <definedName name="IQRGrowthMarginData2DD35">#REF!</definedName>
    <definedName name="IQRGrowthMarginData2DD36">#REF!</definedName>
    <definedName name="IQRGrowthMarginData2DD37">#REF!</definedName>
    <definedName name="IQRGrowthMarginData2DD38">#REF!</definedName>
    <definedName name="IQRGrowthMarginData2DD39">#REF!</definedName>
    <definedName name="IQRGrowthMarginData2DD40">#REF!</definedName>
    <definedName name="IQRGrowthMarginData2DD41">#REF!</definedName>
    <definedName name="IQRGrowthMarginData2DD42">#REF!</definedName>
    <definedName name="IQRGrowthMarginData2DD43">#REF!</definedName>
    <definedName name="IQRGrowthMarginData2DD44">#REF!</definedName>
    <definedName name="IQRGrowthMarginData2DD45">#REF!</definedName>
    <definedName name="IQRGrowthMarginData2DD46">#REF!</definedName>
    <definedName name="IQRGrowthMarginData2DD47">#REF!</definedName>
    <definedName name="IQRGrowthMarginData2DD49">#REF!</definedName>
    <definedName name="IQRGrowthMarginData2DD50">#REF!</definedName>
    <definedName name="IQRGrowthMarginDataDD11">#REF!</definedName>
    <definedName name="IQRGrowthMarginDataDD12">#REF!</definedName>
    <definedName name="IQRGrowthMarginDataDD13">#REF!</definedName>
    <definedName name="IQRGrowthMarginDataDD14">#REF!</definedName>
    <definedName name="IQRGrowthMarginDataDD15">#REF!</definedName>
    <definedName name="IQRGrowthMarginDataDD16">#REF!</definedName>
    <definedName name="IQRGrowthMarginDataDD17">#REF!</definedName>
    <definedName name="IQRGrowthMarginDataDD18">#REF!</definedName>
    <definedName name="IQRGrowthMarginDataDD19">#REF!</definedName>
    <definedName name="IQRGrowthMarginDataDD20">#REF!</definedName>
    <definedName name="IQRGrowthMarginDataDD21">#REF!</definedName>
    <definedName name="IQRGrowthMarginDataDD22">#REF!</definedName>
    <definedName name="IQRGrowthMarginDataDD23">#REF!</definedName>
    <definedName name="IQRGrowthMarginDataDD24">#REF!</definedName>
    <definedName name="IQRGrowthMarginDataDD25">#REF!</definedName>
    <definedName name="IQRGrowthMarginDataDD26">#REF!</definedName>
    <definedName name="IQRGrowthMarginDataDD27">#REF!</definedName>
    <definedName name="IQRGrowthMarginDataDD28">#REF!</definedName>
    <definedName name="IQRGrowthMarginDataDD29">#REF!</definedName>
    <definedName name="IQRGrowthMarginDataDD30">#REF!</definedName>
    <definedName name="IQRGrowthMarginDataDD31">#REF!</definedName>
    <definedName name="IQRGrowthMarginDataDD32">#REF!</definedName>
    <definedName name="IQRGrowthMarginDataDD33">#REF!</definedName>
    <definedName name="IQRGrowthMarginDataDD34">#REF!</definedName>
    <definedName name="IQRGrowthMarginDataDD35">#REF!</definedName>
    <definedName name="IQRGrowthMarginDataDD36">#REF!</definedName>
    <definedName name="IQRGrowthMarginDataDD37">#REF!</definedName>
    <definedName name="IQRGrowthMarginDataDD38">#REF!</definedName>
    <definedName name="IQRGrowthMarginDataDD39">#REF!</definedName>
    <definedName name="IQRGrowthMarginDataDD40">#REF!</definedName>
    <definedName name="IQRGrowthMarginDataDD41">#REF!</definedName>
    <definedName name="IQRGrowthMarginDataDD42">#REF!</definedName>
    <definedName name="IQRGrowthMarginDataDD43">#REF!</definedName>
    <definedName name="IQRGrowthMarginDataDD44">#REF!</definedName>
    <definedName name="IQRGrowthMarginDataDD45">#REF!</definedName>
    <definedName name="IQRGrowthMarginDataDD46">#REF!</definedName>
    <definedName name="IQRGrowthMarginDataDD47">#REF!</definedName>
    <definedName name="IQRGrowthMarginDataDD49">#REF!</definedName>
    <definedName name="IQRGrowthMarginDataDD50">#REF!</definedName>
    <definedName name="IQRGrowthMarginDataDD51">#REF!</definedName>
    <definedName name="IQRGrowthMarginDataDD52">#REF!</definedName>
    <definedName name="IQRGrowthMarginDataDD53">#REF!</definedName>
    <definedName name="IQRGrowthMarginDataDD54">#REF!</definedName>
    <definedName name="IQRGrowthMarginDataDD55">#REF!</definedName>
    <definedName name="IQRGrowthMarginDataDD56">#REF!</definedName>
    <definedName name="IQRGrowthMarginDataDD57">#REF!</definedName>
    <definedName name="IQRGrowthMarginDataDD58">#REF!</definedName>
    <definedName name="IQRGrowthMarginDataDD59">#REF!</definedName>
    <definedName name="IQRGuidlelinePublicCompanyDescrAC10" hidden="1">#REF!</definedName>
    <definedName name="IQRGuidlelinePublicCompanyDescrAC9" hidden="1">#REF!</definedName>
    <definedName name="IQRH10" hidden="1">"$I$10:$M$10"</definedName>
    <definedName name="IQRH100" hidden="1">"$H$101"</definedName>
    <definedName name="IQRH101" hidden="1">"$I$101"</definedName>
    <definedName name="IQRH102" hidden="1">"$I$102"</definedName>
    <definedName name="IQRH103" hidden="1">"$I$103"</definedName>
    <definedName name="IQRH104" hidden="1">"$H$105"</definedName>
    <definedName name="IQRH105" hidden="1">"$I$105:$J$105"</definedName>
    <definedName name="IQRH106" hidden="1">"$I$106:$K$106"</definedName>
    <definedName name="IQRH107" hidden="1">"$I$107:$M$107"</definedName>
    <definedName name="IQRH108" hidden="1">"$H$109"</definedName>
    <definedName name="IQRH109" hidden="1">"$I$109:$L$109"</definedName>
    <definedName name="IQRH11" hidden="1">"$I$11:$M$11"</definedName>
    <definedName name="IQRH110" hidden="1">"$H$111"</definedName>
    <definedName name="IQRH111" hidden="1">"$I$111"</definedName>
    <definedName name="IQRH112" hidden="1">"$I$112:$M$112"</definedName>
    <definedName name="IQRH113" hidden="1">"$H$114"</definedName>
    <definedName name="IQRH114" hidden="1">"$I$114:$L$114"</definedName>
    <definedName name="IQRH115" hidden="1">"$I$115"</definedName>
    <definedName name="IQRH116" hidden="1">"$I$116:$M$116"</definedName>
    <definedName name="IQRH117" hidden="1">"$I$117"</definedName>
    <definedName name="IQRH118" hidden="1">"$I$118:$M$118"</definedName>
    <definedName name="IQRH119" hidden="1">"$I$119"</definedName>
    <definedName name="IQRH12" hidden="1">"$I$12:$M$12"</definedName>
    <definedName name="IQRH120" hidden="1">"$I$120"</definedName>
    <definedName name="IQRH121" hidden="1">"$H$122"</definedName>
    <definedName name="IQRH122" hidden="1">"$I$122"</definedName>
    <definedName name="IQRH123" hidden="1">"$I$123"</definedName>
    <definedName name="IQRH124" hidden="1">"$I$124"</definedName>
    <definedName name="IQRH125" hidden="1">"$I$125:$M$125"</definedName>
    <definedName name="IQRH126" hidden="1">"$I$126:$K$126"</definedName>
    <definedName name="IQRH127" hidden="1">"$I$127:$M$127"</definedName>
    <definedName name="IQRH128" hidden="1">"$I$128:$J$128"</definedName>
    <definedName name="IQRH129" hidden="1">"$I$129:$M$129"</definedName>
    <definedName name="IQRH13" hidden="1">"$I$13:$M$13"</definedName>
    <definedName name="IQRH130" hidden="1">"$I$130:$M$130"</definedName>
    <definedName name="IQRH131" hidden="1">"$I$131"</definedName>
    <definedName name="IQRH132" hidden="1">"$I$132"</definedName>
    <definedName name="IQRH133" hidden="1">"$I$133"</definedName>
    <definedName name="IQRH134" hidden="1">"$H$135"</definedName>
    <definedName name="IQRH135" hidden="1">"$I$135:$K$135"</definedName>
    <definedName name="IQRH136" hidden="1">"$H$137"</definedName>
    <definedName name="IQRH137" hidden="1">"$I$137"</definedName>
    <definedName name="IQRH138" hidden="1">"$I$138"</definedName>
    <definedName name="IQRH139" hidden="1">"$I$139"</definedName>
    <definedName name="IQRH14" hidden="1">"$I$14"</definedName>
    <definedName name="IQRH140" hidden="1">"$H$141"</definedName>
    <definedName name="IQRH141" hidden="1">"$I$141"</definedName>
    <definedName name="IQRH142" hidden="1">"$I$142"</definedName>
    <definedName name="IQRH143" hidden="1">"$I$143:$J$143"</definedName>
    <definedName name="IQRH144" hidden="1">"$H$145"</definedName>
    <definedName name="IQRH145" hidden="1">"$I$145"</definedName>
    <definedName name="IQRH146" hidden="1">"$I$146"</definedName>
    <definedName name="IQRH147" hidden="1">"$I$147:$M$147"</definedName>
    <definedName name="IQRH148" hidden="1">"$H$149"</definedName>
    <definedName name="IQRH149" hidden="1">"$I$149:$J$149"</definedName>
    <definedName name="IQRH15" hidden="1">"$I$15:$M$15"</definedName>
    <definedName name="IQRH150" hidden="1">"$I$150:$L$150"</definedName>
    <definedName name="IQRH151" hidden="1">"$I$151:$J$151"</definedName>
    <definedName name="IQRH152" hidden="1">"$H$153"</definedName>
    <definedName name="IQRH153" hidden="1">"$I$153:$M$153"</definedName>
    <definedName name="IQRH154" hidden="1">"$I$154:$M$154"</definedName>
    <definedName name="IQRH155" hidden="1">"$I$155:$M$155"</definedName>
    <definedName name="IQRH156" hidden="1">"$H$157"</definedName>
    <definedName name="IQRH157" hidden="1">"$I$157"</definedName>
    <definedName name="IQRH158" hidden="1">"$I$158"</definedName>
    <definedName name="IQRH159" hidden="1">"$I$159:$K$159"</definedName>
    <definedName name="IQRH16" hidden="1">"$I$16:$M$16"</definedName>
    <definedName name="IQRH160" hidden="1">"$I$160"</definedName>
    <definedName name="IQRH161" hidden="1">"$I$161:$M$161"</definedName>
    <definedName name="IQRH162" hidden="1">"$H$163"</definedName>
    <definedName name="IQRH163" hidden="1">"$I$163:$M$163"</definedName>
    <definedName name="IQRH164" hidden="1">"$I$164:$M$164"</definedName>
    <definedName name="IQRH165" hidden="1">"$I$165:$M$165"</definedName>
    <definedName name="IQRH166" hidden="1">"$H$167"</definedName>
    <definedName name="IQRH167" hidden="1">"$I$167:$M$167"</definedName>
    <definedName name="IQRH168" hidden="1">"$I$168:$M$168"</definedName>
    <definedName name="IQRH169" hidden="1">"$I$169:$J$169"</definedName>
    <definedName name="IQRH17" hidden="1">"$I$17:$M$17"</definedName>
    <definedName name="IQRH170" hidden="1">"$I$170:$M$170"</definedName>
    <definedName name="IQRH171" hidden="1">"$H$172"</definedName>
    <definedName name="IQRH172" hidden="1">"$I$172"</definedName>
    <definedName name="IQRH173" hidden="1">"$I$173"</definedName>
    <definedName name="IQRH174" hidden="1">"$H$175"</definedName>
    <definedName name="IQRH175" hidden="1">"$I$175:$K$175"</definedName>
    <definedName name="IQRH176" hidden="1">"$I$176:$M$176"</definedName>
    <definedName name="IQRH177" hidden="1">"$I$177:$M$177"</definedName>
    <definedName name="IQRH178" hidden="1">"$I$178:$M$178"</definedName>
    <definedName name="IQRH179" hidden="1">"$I$179"</definedName>
    <definedName name="IQRH18" hidden="1">"$I$18:$M$18"</definedName>
    <definedName name="IQRH180" hidden="1">"$I$180"</definedName>
    <definedName name="IQRH181" hidden="1">"$I$181:$M$181"</definedName>
    <definedName name="IQRH182" hidden="1">"$H$183"</definedName>
    <definedName name="IQRH183" hidden="1">"$I$183"</definedName>
    <definedName name="IQRH184" hidden="1">"$I$184"</definedName>
    <definedName name="IQRH185" hidden="1">"$H$186"</definedName>
    <definedName name="IQRH186" hidden="1">"$I$186"</definedName>
    <definedName name="IQRH187" hidden="1">"$I$187:$J$187"</definedName>
    <definedName name="IQRH188" hidden="1">"$I$188:$J$188"</definedName>
    <definedName name="IQRH189" hidden="1">"$I$189"</definedName>
    <definedName name="IQRH19" hidden="1">"$I$19:$M$19"</definedName>
    <definedName name="IQRH190" hidden="1">"$I$190"</definedName>
    <definedName name="IQRH191" hidden="1">"$I$191"</definedName>
    <definedName name="IQRH192" hidden="1">"$I$192"</definedName>
    <definedName name="IQRH193" hidden="1">"$I$193:$M$193"</definedName>
    <definedName name="IQRH194" hidden="1">"$I$194"</definedName>
    <definedName name="IQRH195" hidden="1">"$I$195:$J$195"</definedName>
    <definedName name="IQRH196" hidden="1">"$I$196:$M$196"</definedName>
    <definedName name="IQRH197" hidden="1">"$I$197"</definedName>
    <definedName name="IQRH198" hidden="1">"$I$198:$M$198"</definedName>
    <definedName name="IQRH199" hidden="1">"$H$200"</definedName>
    <definedName name="IQRH20" hidden="1">"$I$20:$M$20"</definedName>
    <definedName name="IQRH200" hidden="1">"$I$200"</definedName>
    <definedName name="IQRH201" hidden="1">"$I$201"</definedName>
    <definedName name="IQRH202" hidden="1">"$H$203"</definedName>
    <definedName name="IQRH203" hidden="1">"$I$203"</definedName>
    <definedName name="IQRH204" hidden="1">"$I$204:$J$204"</definedName>
    <definedName name="IQRH205" hidden="1">"$I$205:$J$205"</definedName>
    <definedName name="IQRH206" hidden="1">"$I$206"</definedName>
    <definedName name="IQRH207" hidden="1">"$I$207"</definedName>
    <definedName name="IQRH208" hidden="1">"$I$208"</definedName>
    <definedName name="IQRH209" hidden="1">"$I$209:$J$209"</definedName>
    <definedName name="IQRH21" hidden="1">"$I$21:$M$21"</definedName>
    <definedName name="IQRH210" hidden="1">"$I$210"</definedName>
    <definedName name="IQRH211" hidden="1">"$I$211:$M$211"</definedName>
    <definedName name="IQRH212" hidden="1">"$I$212:$M$212"</definedName>
    <definedName name="IQRH213" hidden="1">"$I$213:$M$213"</definedName>
    <definedName name="IQRH214" hidden="1">"$I$214"</definedName>
    <definedName name="IQRH215" hidden="1">"$H$216"</definedName>
    <definedName name="IQRH216" hidden="1">"$I$216"</definedName>
    <definedName name="IQRH217" hidden="1">"$H$218"</definedName>
    <definedName name="IQRH218" hidden="1">"$I$218:$K$218"</definedName>
    <definedName name="IQRH219" hidden="1">"$H$220"</definedName>
    <definedName name="IQRH22" hidden="1">"$I$22:$M$22"</definedName>
    <definedName name="IQRH220" hidden="1">"$I$220:$K$220"</definedName>
    <definedName name="IQRH221" hidden="1">"$I$221"</definedName>
    <definedName name="IQRH222" hidden="1">"$I$222"</definedName>
    <definedName name="IQRH223" hidden="1">"$I$223:$M$223"</definedName>
    <definedName name="IQRH224" hidden="1">"$I$224"</definedName>
    <definedName name="IQRH225" hidden="1">"$I$225"</definedName>
    <definedName name="IQRH226" hidden="1">"$I$226"</definedName>
    <definedName name="IQRH227" hidden="1">"$H$228"</definedName>
    <definedName name="IQRH228" hidden="1">"$I$228"</definedName>
    <definedName name="IQRH229" hidden="1">"$H$230"</definedName>
    <definedName name="IQRH23" hidden="1">"$I$23:$J$23"</definedName>
    <definedName name="IQRH230" hidden="1">"$I$230"</definedName>
    <definedName name="IQRH231" hidden="1">"$I$231"</definedName>
    <definedName name="IQRH232" hidden="1">"$I$232"</definedName>
    <definedName name="IQRH233" hidden="1">"$I$233:$M$233"</definedName>
    <definedName name="IQRH234" hidden="1">"$I$234:$K$234"</definedName>
    <definedName name="IQRH235" hidden="1">"$I$235"</definedName>
    <definedName name="IQRH236" hidden="1">"$I$236:$L$236"</definedName>
    <definedName name="IQRH237" hidden="1">"$I$237:$M$237"</definedName>
    <definedName name="IQRH238" hidden="1">"$I$238"</definedName>
    <definedName name="IQRH239" hidden="1">"$I$239:$L$239"</definedName>
    <definedName name="IQRH24" hidden="1">"$I$24:$M$24"</definedName>
    <definedName name="IQRH240" hidden="1">"$I$240:$M$240"</definedName>
    <definedName name="IQRH241" hidden="1">"$I$241:$J$241"</definedName>
    <definedName name="IQRH242" hidden="1">"$I$242:$M$242"</definedName>
    <definedName name="IQRH243" hidden="1">"$I$243"</definedName>
    <definedName name="IQRH244" hidden="1">"$I$244:$K$244"</definedName>
    <definedName name="IQRH245" hidden="1">"$I$245:$L$245"</definedName>
    <definedName name="IQRH246" hidden="1">"$I$246:$M$246"</definedName>
    <definedName name="IQRH247" hidden="1">"$I$247"</definedName>
    <definedName name="IQRH248" hidden="1">"$H$249"</definedName>
    <definedName name="IQRH249" hidden="1">"$I$249"</definedName>
    <definedName name="IQRH25" hidden="1">"$I$25"</definedName>
    <definedName name="IQRH250" hidden="1">"$I$250"</definedName>
    <definedName name="IQRH251" hidden="1">"$I$251:$M$251"</definedName>
    <definedName name="IQRH252" hidden="1">"$I$252:$J$252"</definedName>
    <definedName name="IQRH253" hidden="1">"$I$253:$J$253"</definedName>
    <definedName name="IQRH254" hidden="1">"$I$254:$M$254"</definedName>
    <definedName name="IQRH255" hidden="1">"$I$255:$L$255"</definedName>
    <definedName name="IQRH256" hidden="1">"$I$256:$K$256"</definedName>
    <definedName name="IQRH257" hidden="1">"$I$257:$M$257"</definedName>
    <definedName name="IQRH258" hidden="1">"$I$258:$J$258"</definedName>
    <definedName name="IQRH259" hidden="1">"$I$259"</definedName>
    <definedName name="IQRH26" hidden="1">"$I$26"</definedName>
    <definedName name="IQRH260" hidden="1">"$I$260:$M$260"</definedName>
    <definedName name="IQRH261" hidden="1">"$I$261"</definedName>
    <definedName name="IQRH262" hidden="1">"$I$262:$M$262"</definedName>
    <definedName name="IQRH263" hidden="1">"$I$263"</definedName>
    <definedName name="IQRH264" hidden="1">"$I$264"</definedName>
    <definedName name="IQRH265" hidden="1">"$I$265:$M$265"</definedName>
    <definedName name="IQRH266" hidden="1">"$I$266:$M$266"</definedName>
    <definedName name="IQRH267" hidden="1">"$I$267"</definedName>
    <definedName name="IQRH268" hidden="1">"$I$268"</definedName>
    <definedName name="IQRH269" hidden="1">"$I$269"</definedName>
    <definedName name="IQRH27" hidden="1">"$I$27:$M$27"</definedName>
    <definedName name="IQRH270" hidden="1">"$I$270:$J$270"</definedName>
    <definedName name="IQRH271" hidden="1">"$I$271:$M$271"</definedName>
    <definedName name="IQRH272" hidden="1">"$I$272"</definedName>
    <definedName name="IQRH273" hidden="1">"$I$273"</definedName>
    <definedName name="IQRH274" hidden="1">"$I$274"</definedName>
    <definedName name="IQRH275" hidden="1">"$I$275"</definedName>
    <definedName name="IQRH276" hidden="1">"$I$276:$M$276"</definedName>
    <definedName name="IQRH277" hidden="1">"$I$277:$M$277"</definedName>
    <definedName name="IQRH278" hidden="1">"$I$278"</definedName>
    <definedName name="IQRH279" hidden="1">"$I$279:$J$279"</definedName>
    <definedName name="IQRH28" hidden="1">"$H$29"</definedName>
    <definedName name="IQRH280" hidden="1">"$H$281"</definedName>
    <definedName name="IQRH281" hidden="1">"$I$281"</definedName>
    <definedName name="IQRH282" hidden="1">"$I$282:$M$282"</definedName>
    <definedName name="IQRH283" hidden="1">"$I$283"</definedName>
    <definedName name="IQRH284" hidden="1">"$I$284"</definedName>
    <definedName name="IQRH285" hidden="1">"$I$285:$M$285"</definedName>
    <definedName name="IQRH286" hidden="1">"$H$287"</definedName>
    <definedName name="IQRH287" hidden="1">"$I$287"</definedName>
    <definedName name="IQRH288" hidden="1">"$I$288"</definedName>
    <definedName name="IQRH289" hidden="1">"$I$289"</definedName>
    <definedName name="IQRH29" hidden="1">"$I$29:$M$29"</definedName>
    <definedName name="IQRH290" hidden="1">"$I$290"</definedName>
    <definedName name="IQRH291" hidden="1">"$I$291"</definedName>
    <definedName name="IQRH292" hidden="1">"$I$292:$K$292"</definedName>
    <definedName name="IQRH293" hidden="1">"$I$293:$M$293"</definedName>
    <definedName name="IQRH294" hidden="1">"$I$294:$M$294"</definedName>
    <definedName name="IQRH295" hidden="1">"$I$295:$J$295"</definedName>
    <definedName name="IQRH296" hidden="1">"$I$296"</definedName>
    <definedName name="IQRH297" hidden="1">"$I$297"</definedName>
    <definedName name="IQRH298" hidden="1">"$I$298:$J$298"</definedName>
    <definedName name="IQRH299" hidden="1">"$I$299:$M$299"</definedName>
    <definedName name="IQRH3" hidden="1">"$H$4:$H$15"</definedName>
    <definedName name="IQRH30" hidden="1">"$H$31"</definedName>
    <definedName name="IQRH300" hidden="1">"$H$301"</definedName>
    <definedName name="IQRH301" hidden="1">"$I$301:$M$301"</definedName>
    <definedName name="IQRH302" hidden="1">"$I$302"</definedName>
    <definedName name="IQRH303" hidden="1">"$I$303"</definedName>
    <definedName name="IQRH304" hidden="1">"$I$304:$K$304"</definedName>
    <definedName name="IQRH305" hidden="1">"$I$305"</definedName>
    <definedName name="IQRH306" hidden="1">"$I$306"</definedName>
    <definedName name="IQRH307" hidden="1">"$I$307:$K$307"</definedName>
    <definedName name="IQRH308" hidden="1">"$I$308"</definedName>
    <definedName name="IQRH309" hidden="1">"$I$309:$K$309"</definedName>
    <definedName name="IQRH31" hidden="1">"$I$31:$K$31"</definedName>
    <definedName name="IQRH310" hidden="1">"$I$310"</definedName>
    <definedName name="IQRH311" hidden="1">"$I$311"</definedName>
    <definedName name="IQRH312" hidden="1">"$I$312:$J$312"</definedName>
    <definedName name="IQRH313" hidden="1">"$I$313:$L$313"</definedName>
    <definedName name="IQRH314" hidden="1">"$I$314:$M$314"</definedName>
    <definedName name="IQRH315" hidden="1">"$I$315:$M$315"</definedName>
    <definedName name="IQRH316" hidden="1">"$I$316:$J$316"</definedName>
    <definedName name="IQRH317" hidden="1">"$I$317:$J$317"</definedName>
    <definedName name="IQRH318" hidden="1">"$I$318:$M$318"</definedName>
    <definedName name="IQRH319" hidden="1">"$I$319"</definedName>
    <definedName name="IQRH32" hidden="1">"$I$32:$M$32"</definedName>
    <definedName name="IQRH320" hidden="1">"$I$320:$K$320"</definedName>
    <definedName name="IQRH321" hidden="1">"$I$321"</definedName>
    <definedName name="IQRH322" hidden="1">"$H$323"</definedName>
    <definedName name="IQRH323" hidden="1">"$I$323"</definedName>
    <definedName name="IQRH324" hidden="1">"$I$324:$M$324"</definedName>
    <definedName name="IQRH325" hidden="1">"$I$325"</definedName>
    <definedName name="IQRH326" hidden="1">"$I$326:$M$326"</definedName>
    <definedName name="IQRH327" hidden="1">"$I$327:$K$327"</definedName>
    <definedName name="IQRH328" hidden="1">"$I$328:$K$328"</definedName>
    <definedName name="IQRH329" hidden="1">"$I$329:$J$329"</definedName>
    <definedName name="IQRH33" hidden="1">"$H$34:$H$123"</definedName>
    <definedName name="IQRH330" hidden="1">"$I$330:$M$330"</definedName>
    <definedName name="IQRH331" hidden="1">"$I$331"</definedName>
    <definedName name="IQRH332" hidden="1">"$I$332:$M$332"</definedName>
    <definedName name="IQRH333" hidden="1">"$I$333"</definedName>
    <definedName name="IQRH334" hidden="1">"$I$334"</definedName>
    <definedName name="IQRH335" hidden="1">"$I$335:$M$335"</definedName>
    <definedName name="IQRH336" hidden="1">"$I$336"</definedName>
    <definedName name="IQRH337" hidden="1">"$I$337:$L$337"</definedName>
    <definedName name="IQRH338" hidden="1">"$I$338"</definedName>
    <definedName name="IQRH339" hidden="1">"$I$339:$L$339"</definedName>
    <definedName name="IQRH34" hidden="1">"$I$34"</definedName>
    <definedName name="IQRH340" hidden="1">"$I$340:$K$340"</definedName>
    <definedName name="IQRH341" hidden="1">"$I$341:$J$341"</definedName>
    <definedName name="IQRH342" hidden="1">"$I$342"</definedName>
    <definedName name="IQRH343" hidden="1">"$I$343:$J$343"</definedName>
    <definedName name="IQRH344" hidden="1">"$I$344:$K$344"</definedName>
    <definedName name="IQRH345" hidden="1">"$I$345"</definedName>
    <definedName name="IQRH346" hidden="1">"$I$346"</definedName>
    <definedName name="IQRH347" hidden="1">"$I$347:$M$347"</definedName>
    <definedName name="IQRH348" hidden="1">"$I$348:$J$348"</definedName>
    <definedName name="IQRH349" hidden="1">"$I$349:$M$349"</definedName>
    <definedName name="IQRH35" hidden="1">"$I$35:$M$35"</definedName>
    <definedName name="IQRH350" hidden="1">"$I$350:$M$350"</definedName>
    <definedName name="IQRH351" hidden="1">"$I$351:$M$351"</definedName>
    <definedName name="IQRH352" hidden="1">"$I$352"</definedName>
    <definedName name="IQRH353" hidden="1">"$I$353:$M$353"</definedName>
    <definedName name="IQRH354" hidden="1">"$I$354"</definedName>
    <definedName name="IQRH355" hidden="1">"$I$355:$M$355"</definedName>
    <definedName name="IQRH356" hidden="1">"$I$356:$L$356"</definedName>
    <definedName name="IQRH357" hidden="1">"$I$357:$M$357"</definedName>
    <definedName name="IQRH358" hidden="1">"$H$359"</definedName>
    <definedName name="IQRH359" hidden="1">"$I$359"</definedName>
    <definedName name="IQRH36" hidden="1">"$I$36"</definedName>
    <definedName name="IQRH360" hidden="1">"$I$360:$M$360"</definedName>
    <definedName name="IQRH361" hidden="1">"$I$361:$L$361"</definedName>
    <definedName name="IQRH362" hidden="1">"$I$362:$M$362"</definedName>
    <definedName name="IQRH363" hidden="1">"$I$363:$M$363"</definedName>
    <definedName name="IQRH364" hidden="1">"$I$364"</definedName>
    <definedName name="IQRH365" hidden="1">"$I$365:$M$365"</definedName>
    <definedName name="IQRH366" hidden="1">"$I$366:$M$366"</definedName>
    <definedName name="IQRH367" hidden="1">"$I$367"</definedName>
    <definedName name="IQRH368" hidden="1">"$H$369"</definedName>
    <definedName name="IQRH369" hidden="1">"$I$369:$M$369"</definedName>
    <definedName name="IQRH37" hidden="1">"$I$37:$M$37"</definedName>
    <definedName name="IQRH370" hidden="1">"$I$370:$J$370"</definedName>
    <definedName name="IQRH371" hidden="1">"$I$371:$K$371"</definedName>
    <definedName name="IQRH372" hidden="1">"$I$372:$K$372"</definedName>
    <definedName name="IQRH373" hidden="1">"$I$373:$M$373"</definedName>
    <definedName name="IQRH374" hidden="1">"$I$374"</definedName>
    <definedName name="IQRH375" hidden="1">"$I$375:$M$375"</definedName>
    <definedName name="IQRH376" hidden="1">"$I$376:$M$376"</definedName>
    <definedName name="IQRH377" hidden="1">"$I$377"</definedName>
    <definedName name="IQRH378" hidden="1">"$I$378:$M$378"</definedName>
    <definedName name="IQRH379" hidden="1">"$I$379:$K$379"</definedName>
    <definedName name="IQRH38" hidden="1">"$I$38:$M$38"</definedName>
    <definedName name="IQRH380" hidden="1">"$I$380"</definedName>
    <definedName name="IQRH381" hidden="1">"$I$381:$M$381"</definedName>
    <definedName name="IQRH382" hidden="1">"$I$382:$M$382"</definedName>
    <definedName name="IQRH383" hidden="1">"$I$383"</definedName>
    <definedName name="IQRH384" hidden="1">"$I$384:$K$384"</definedName>
    <definedName name="IQRH385" hidden="1">"$I$385:$J$385"</definedName>
    <definedName name="IQRH386" hidden="1">"$I$386"</definedName>
    <definedName name="IQRH387" hidden="1">"$I$387:$M$387"</definedName>
    <definedName name="IQRH388" hidden="1">"$I$388"</definedName>
    <definedName name="IQRH389" hidden="1">"$I$389:$M$389"</definedName>
    <definedName name="IQRH39" hidden="1">"$I$39"</definedName>
    <definedName name="IQRH390" hidden="1">"$I$390:$M$390"</definedName>
    <definedName name="IQRH391" hidden="1">"$I$391"</definedName>
    <definedName name="IQRH392" hidden="1">"$I$392:$J$392"</definedName>
    <definedName name="IQRH393" hidden="1">"$I$393:$M$393"</definedName>
    <definedName name="IQRH394" hidden="1">"$I$394:$M$394"</definedName>
    <definedName name="IQRH395" hidden="1">"$I$395:$M$395"</definedName>
    <definedName name="IQRH396" hidden="1">"$I$396"</definedName>
    <definedName name="IQRH397" hidden="1">"$I$397"</definedName>
    <definedName name="IQRH398" hidden="1">"$I$398:$M$398"</definedName>
    <definedName name="IQRH399" hidden="1">"$I$399:$M$399"</definedName>
    <definedName name="IQRH4" hidden="1">"$H$5:$H$12"</definedName>
    <definedName name="IQRH40" hidden="1">"$I$40"</definedName>
    <definedName name="IQRH400" hidden="1">"$I$400"</definedName>
    <definedName name="IQRH401" hidden="1">"$I$401:$M$401"</definedName>
    <definedName name="IQRH402" hidden="1">"$I$402:$M$402"</definedName>
    <definedName name="IQRH403" hidden="1">"$I$403"</definedName>
    <definedName name="IQRH404" hidden="1">"$I$404"</definedName>
    <definedName name="IQRH405" hidden="1">"$I$405:$J$405"</definedName>
    <definedName name="IQRH406" hidden="1">"$I$406"</definedName>
    <definedName name="IQRH407" hidden="1">"$I$407:$M$407"</definedName>
    <definedName name="IQRH408" hidden="1">"$I$408"</definedName>
    <definedName name="IQRH409" hidden="1">"$I$409:$M$409"</definedName>
    <definedName name="IQRH41" hidden="1">"$I$41"</definedName>
    <definedName name="IQRH410" hidden="1">"$I$410:$M$410"</definedName>
    <definedName name="IQRH411" hidden="1">"$I$411:$K$411"</definedName>
    <definedName name="IQRH412" hidden="1">"$I$412:$M$412"</definedName>
    <definedName name="IQRH413" hidden="1">"$I$413:$M$413"</definedName>
    <definedName name="IQRH414" hidden="1">"$I$414:$M$414"</definedName>
    <definedName name="IQRH415" hidden="1">"$I$415:$M$415"</definedName>
    <definedName name="IQRH416" hidden="1">"$I$416:$M$416"</definedName>
    <definedName name="IQRH417" hidden="1">"$I$417:$M$417"</definedName>
    <definedName name="IQRH418" hidden="1">"$I$418:$M$418"</definedName>
    <definedName name="IQRH419" hidden="1">"$I$419:$M$419"</definedName>
    <definedName name="IQRH42" hidden="1">"$I$42"</definedName>
    <definedName name="IQRH420" hidden="1">"$I$420:$M$420"</definedName>
    <definedName name="IQRH421" hidden="1">"$I$421"</definedName>
    <definedName name="IQRH422" hidden="1">"$I$422:$J$422"</definedName>
    <definedName name="IQRH423" hidden="1">"$I$423:$M$423"</definedName>
    <definedName name="IQRH424" hidden="1">"$I$424:$M$424"</definedName>
    <definedName name="IQRH425" hidden="1">"$I$425:$J$425"</definedName>
    <definedName name="IQRH426" hidden="1">"$I$426:$K$426"</definedName>
    <definedName name="IQRH427" hidden="1">"$I$427:$K$427"</definedName>
    <definedName name="IQRH428" hidden="1">"$I$428:$M$428"</definedName>
    <definedName name="IQRH429" hidden="1">"$I$429"</definedName>
    <definedName name="IQRH43" hidden="1">"$I$43"</definedName>
    <definedName name="IQRH430" hidden="1">"$I$430"</definedName>
    <definedName name="IQRH431" hidden="1">"$I$431"</definedName>
    <definedName name="IQRH432" hidden="1">"$I$432:$M$432"</definedName>
    <definedName name="IQRH433" hidden="1">"$I$433"</definedName>
    <definedName name="IQRH434" hidden="1">"$I$434:$J$434"</definedName>
    <definedName name="IQRH435" hidden="1">"$I$435"</definedName>
    <definedName name="IQRH436" hidden="1">"$I$436"</definedName>
    <definedName name="IQRH437" hidden="1">"$I$437:$K$437"</definedName>
    <definedName name="IQRH438" hidden="1">"$I$438:$M$438"</definedName>
    <definedName name="IQRH439" hidden="1">"$I$439:$M$439"</definedName>
    <definedName name="IQRH44" hidden="1">"$I$44"</definedName>
    <definedName name="IQRH440" hidden="1">"$I$440:$K$440"</definedName>
    <definedName name="IQRH441" hidden="1">"$I$441:$M$441"</definedName>
    <definedName name="IQRH442" hidden="1">"$I$442:$M$442"</definedName>
    <definedName name="IQRH443" hidden="1">"$H$444"</definedName>
    <definedName name="IQRH444" hidden="1">"$I$444:$J$444"</definedName>
    <definedName name="IQRH445" hidden="1">"$I$445:$K$445"</definedName>
    <definedName name="IQRH446" hidden="1">"$I$446:$M$446"</definedName>
    <definedName name="IQRH447" hidden="1">"$I$447"</definedName>
    <definedName name="IQRH448" hidden="1">"$I$448:$M$448"</definedName>
    <definedName name="IQRH449" hidden="1">"$I$449:$M$449"</definedName>
    <definedName name="IQRH45" hidden="1">"$I$45"</definedName>
    <definedName name="IQRH450" hidden="1">"$I$450"</definedName>
    <definedName name="IQRH451" hidden="1">"$I$451:$M$451"</definedName>
    <definedName name="IQRH452" hidden="1">"$I$452:$J$452"</definedName>
    <definedName name="IQRH453" hidden="1">"$I$453:$M$453"</definedName>
    <definedName name="IQRH454" hidden="1">"$I$454:$M$454"</definedName>
    <definedName name="IQRH455" hidden="1">"$I$455"</definedName>
    <definedName name="IQRH456" hidden="1">"$I$456:$M$456"</definedName>
    <definedName name="IQRH457" hidden="1">"$I$457:$K$457"</definedName>
    <definedName name="IQRH458" hidden="1">"$I$458:$L$458"</definedName>
    <definedName name="IQRH459" hidden="1">"$I$459:$M$459"</definedName>
    <definedName name="IQRH46" hidden="1">"$I$46"</definedName>
    <definedName name="IQRH460" hidden="1">"$I$460:$M$460"</definedName>
    <definedName name="IQRH461" hidden="1">"$I$461:$J$461"</definedName>
    <definedName name="IQRH462" hidden="1">"$I$462:$K$462"</definedName>
    <definedName name="IQRH463" hidden="1">"$I$463:$M$463"</definedName>
    <definedName name="IQRH464" hidden="1">"$I$464:$M$464"</definedName>
    <definedName name="IQRH465" hidden="1">"$I$465:$M$465"</definedName>
    <definedName name="IQRH466" hidden="1">"$I$466"</definedName>
    <definedName name="IQRH467" hidden="1">"$I$467:$M$467"</definedName>
    <definedName name="IQRH468" hidden="1">"$I$468:$M$468"</definedName>
    <definedName name="IQRH469" hidden="1">"$I$469"</definedName>
    <definedName name="IQRH47" hidden="1">"$I$47"</definedName>
    <definedName name="IQRH470" hidden="1">"$I$470:$M$470"</definedName>
    <definedName name="IQRH471" hidden="1">"$I$471:$J$471"</definedName>
    <definedName name="IQRH472" hidden="1">"$I$472:$K$472"</definedName>
    <definedName name="IQRH473" hidden="1">"$I$473"</definedName>
    <definedName name="IQRH474" hidden="1">"$I$474"</definedName>
    <definedName name="IQRH475" hidden="1">"$I$475"</definedName>
    <definedName name="IQRH476" hidden="1">"$I$476:$L$476"</definedName>
    <definedName name="IQRH477" hidden="1">"$I$477:$K$477"</definedName>
    <definedName name="IQRH478" hidden="1">"$I$478:$M$478"</definedName>
    <definedName name="IQRH479" hidden="1">"$I$479:$M$479"</definedName>
    <definedName name="IQRH48" hidden="1">"$I$48"</definedName>
    <definedName name="IQRH480" hidden="1">"$I$480:$M$480"</definedName>
    <definedName name="IQRH481" hidden="1">"$I$481"</definedName>
    <definedName name="IQRH482" hidden="1">"$I$482"</definedName>
    <definedName name="IQRH483" hidden="1">"$I$483:$J$483"</definedName>
    <definedName name="IQRH484" hidden="1">"$I$484:$M$484"</definedName>
    <definedName name="IQRH485" hidden="1">"$I$485"</definedName>
    <definedName name="IQRH486" hidden="1">"$I$486"</definedName>
    <definedName name="IQRH487" hidden="1">"$I$487:$M$487"</definedName>
    <definedName name="IQRH488" hidden="1">"$I$488:$J$488"</definedName>
    <definedName name="IQRH489" hidden="1">"$I$489:$M$489"</definedName>
    <definedName name="IQRH49" hidden="1">"$I$49"</definedName>
    <definedName name="IQRH490" hidden="1">"$I$490"</definedName>
    <definedName name="IQRH491" hidden="1">"$I$491:$M$491"</definedName>
    <definedName name="IQRH492" hidden="1">"$H$493"</definedName>
    <definedName name="IQRH493" hidden="1">"$I$493:$M$493"</definedName>
    <definedName name="IQRH494" hidden="1">"$I$494:$L$494"</definedName>
    <definedName name="IQRH495" hidden="1">"$I$495"</definedName>
    <definedName name="IQRH496" hidden="1">"$H$497"</definedName>
    <definedName name="IQRH497" hidden="1">"$I$497"</definedName>
    <definedName name="IQRH498" hidden="1">"$I$498:$J$498"</definedName>
    <definedName name="IQRH499" hidden="1">"$I$499:$M$499"</definedName>
    <definedName name="IQRH5" hidden="1">"$I$5:$J$5"</definedName>
    <definedName name="IQRH50" hidden="1">"$I$50"</definedName>
    <definedName name="IQRH500" hidden="1">"$I$500"</definedName>
    <definedName name="IQRH501" hidden="1">"$H$502"</definedName>
    <definedName name="IQRH502" hidden="1">"$I$502:$M$502"</definedName>
    <definedName name="IQRH503" hidden="1">"$I$503"</definedName>
    <definedName name="IQRH504" hidden="1">"$I$504:$K$504"</definedName>
    <definedName name="IQRH505" hidden="1">"$I$505"</definedName>
    <definedName name="IQRH506" hidden="1">"$I$506"</definedName>
    <definedName name="IQRH507" hidden="1">"$I$507:$M$507"</definedName>
    <definedName name="IQRH508" hidden="1">"$I$508"</definedName>
    <definedName name="IQRH509" hidden="1">"$H$510"</definedName>
    <definedName name="IQRH51" hidden="1">"$I$51"</definedName>
    <definedName name="IQRH510" hidden="1">"$I$510"</definedName>
    <definedName name="IQRH511" hidden="1">"$I$511:$M$511"</definedName>
    <definedName name="IQRH52" hidden="1">"$I$52"</definedName>
    <definedName name="IQRH53" hidden="1">"$I$53:$J$53"</definedName>
    <definedName name="IQRH54" hidden="1">"$I$54:$M$54"</definedName>
    <definedName name="IQRH55" hidden="1">"$H$56"</definedName>
    <definedName name="IQRH56" hidden="1">"$I$56"</definedName>
    <definedName name="IQRH57" hidden="1">"$I$57"</definedName>
    <definedName name="IQRH58" hidden="1">"$I$58"</definedName>
    <definedName name="IQRH59" hidden="1">"$H$60"</definedName>
    <definedName name="IQRH6" hidden="1">"$H$7:$H$26"</definedName>
    <definedName name="IQRH60" hidden="1">"$H$61:$H$76"</definedName>
    <definedName name="IQRH61" hidden="1">"$H$62:$H$65"</definedName>
    <definedName name="IQRH62" hidden="1">"$I$62"</definedName>
    <definedName name="IQRH63" hidden="1">"$H$64"</definedName>
    <definedName name="IQRH64" hidden="1">"$H$65"</definedName>
    <definedName name="IQRH65" hidden="1">"$I$65:$M$65"</definedName>
    <definedName name="IQRH66" hidden="1">"$I$66"</definedName>
    <definedName name="IQRH67" hidden="1">"$I$67:$M$67"</definedName>
    <definedName name="IQRH68" hidden="1">"$I$68"</definedName>
    <definedName name="IQRH69" hidden="1">"$H$70"</definedName>
    <definedName name="IQRH7" hidden="1">"$I$7:$M$7"</definedName>
    <definedName name="IQRH70" hidden="1">"$I$70:$L$70"</definedName>
    <definedName name="IQRH71" hidden="1">"$H$72"</definedName>
    <definedName name="IQRH72" hidden="1">"$I$72:$M$72"</definedName>
    <definedName name="IQRH73" hidden="1">"$I$73"</definedName>
    <definedName name="IQRH74" hidden="1">"$H$75"</definedName>
    <definedName name="IQRH75" hidden="1">"$I$75:$M$75"</definedName>
    <definedName name="IQRH76" hidden="1">"$I$76"</definedName>
    <definedName name="IQRH77" hidden="1">"$I$77:$J$77"</definedName>
    <definedName name="IQRH78" hidden="1">"$I$78:$J$78"</definedName>
    <definedName name="IQRH79" hidden="1">"$I$79:$M$79"</definedName>
    <definedName name="IQRH8" hidden="1">"$H$9"</definedName>
    <definedName name="IQRH80" hidden="1">"$H$81"</definedName>
    <definedName name="IQRH81" hidden="1">"$H$82:$H$86"</definedName>
    <definedName name="IQRH82" hidden="1">"$H$83"</definedName>
    <definedName name="IQRH83" hidden="1">"$I$83:$M$83"</definedName>
    <definedName name="IQRH84" hidden="1">"$H$85"</definedName>
    <definedName name="IQRH85" hidden="1">"$I$85"</definedName>
    <definedName name="IQRH86" hidden="1">"$I$86"</definedName>
    <definedName name="IQRH87" hidden="1">"$I$87:$M$87"</definedName>
    <definedName name="IQRH88" hidden="1">"$I$88"</definedName>
    <definedName name="IQRH89" hidden="1">"$I$89"</definedName>
    <definedName name="IQRH9" hidden="1">"$I$9:$J$9"</definedName>
    <definedName name="IQRH90" hidden="1">"$I$90"</definedName>
    <definedName name="IQRH91" hidden="1">"$I$91:$M$91"</definedName>
    <definedName name="IQRH92" hidden="1">"$I$92:$M$92"</definedName>
    <definedName name="IQRH93" hidden="1">"$I$93:$J$93"</definedName>
    <definedName name="IQRH94" hidden="1">"$I$94:$M$94"</definedName>
    <definedName name="IQRH95" hidden="1">"$I$95"</definedName>
    <definedName name="IQRH96" hidden="1">"$I$96:$M$96"</definedName>
    <definedName name="IQRH97" hidden="1">"$I$97"</definedName>
    <definedName name="IQRH98" hidden="1">"$I$98:$M$98"</definedName>
    <definedName name="IQRH99" hidden="1">"$I$99:$M$99"</definedName>
    <definedName name="IQRHistoricalCompsLTMQ9" hidden="1">#REF!</definedName>
    <definedName name="IQRHistoricalCompsLTMR9" hidden="1">#REF!</definedName>
    <definedName name="IQRHistoricalCompsNTMQ9" hidden="1">#REF!</definedName>
    <definedName name="IQRHistoricalCompsNTMR9" hidden="1">#REF!</definedName>
    <definedName name="IQRI10" hidden="1">"$I$11:$I$14"</definedName>
    <definedName name="IQRI12" hidden="1">"$I$13:$I$1270"</definedName>
    <definedName name="IQRI19" hidden="1">"$I$20:$I$179"</definedName>
    <definedName name="IQRI2" hidden="1">"$I$3:$I$66"</definedName>
    <definedName name="IQRI3" hidden="1">"$I$4"</definedName>
    <definedName name="IQRI37" hidden="1">"$I$38:$I$42"</definedName>
    <definedName name="IQRI38" hidden="1">"$I$39:$I$43"</definedName>
    <definedName name="IQRI39" hidden="1">"$I$40:$I$61"</definedName>
    <definedName name="IQRI6" hidden="1">"$I$7:$I$112"</definedName>
    <definedName name="IQRI60" hidden="1">"$I$61:$I$110"</definedName>
    <definedName name="IQRI61" hidden="1">"$I$62:$I$73"</definedName>
    <definedName name="IQRI7" hidden="1">"$I$8:$I$37"</definedName>
    <definedName name="IQRI8" hidden="1">"$I$9:$I$13"</definedName>
    <definedName name="IQRI81" hidden="1">"$I$82:$I$86"</definedName>
    <definedName name="IQRI84" hidden="1">"$I$85:$I$86"</definedName>
    <definedName name="IQRIndex_slideE7" hidden="1">#REF!</definedName>
    <definedName name="IQRIndexC10" hidden="1">#REF!</definedName>
    <definedName name="IQRIndexE7" hidden="1">#REF!</definedName>
    <definedName name="IQRIndicesC8" hidden="1">#REF!</definedName>
    <definedName name="IQRInvestorsA5" hidden="1">#REF!</definedName>
    <definedName name="IQRInvestorsB5" hidden="1">#REF!</definedName>
    <definedName name="IQRInvestorsC5" hidden="1">#REF!</definedName>
    <definedName name="IQRInvestorsE5" hidden="1">#REF!</definedName>
    <definedName name="IQRInvestorsG5" hidden="1">#REF!</definedName>
    <definedName name="IQRInvestorsI5" hidden="1">#REF!</definedName>
    <definedName name="IQRJ1604" hidden="1">"$J$1605:$J$2209"</definedName>
    <definedName name="IQRJ17" hidden="1">"$J$18:$J$22"</definedName>
    <definedName name="IQRJ18" hidden="1">"$J$19:$J$178"</definedName>
    <definedName name="IQRJ2" hidden="1">"$J$3:$J$255"</definedName>
    <definedName name="IQRJ3" hidden="1">"$J$4:$J$67"</definedName>
    <definedName name="IQRJ31" hidden="1">"$J$32"</definedName>
    <definedName name="IQRJ32" hidden="1">"$J$33:$J$123"</definedName>
    <definedName name="IQRJ37" hidden="1">"$J$38:$J$42"</definedName>
    <definedName name="IQRJ38" hidden="1">"$J$39:$J$43"</definedName>
    <definedName name="IQRJ4" hidden="1">"$K$4"</definedName>
    <definedName name="IQRJ59" hidden="1">"$J$60"</definedName>
    <definedName name="IQRJ6" hidden="1">"$J$7:$J$112"</definedName>
    <definedName name="IQRJ60" hidden="1">"$J$61:$J$105"</definedName>
    <definedName name="IQRJ61" hidden="1">"$J$62:$J$63"</definedName>
    <definedName name="IQRJ7" hidden="1">"$J$8:$J$13"</definedName>
    <definedName name="IQRJ81" hidden="1">"$J$82:$J$86"</definedName>
    <definedName name="IQRJ84" hidden="1">"$J$85:$J$86"</definedName>
    <definedName name="IQRK13" hidden="1">"$K$14"</definedName>
    <definedName name="IQRK1604" hidden="1">"$K$1605:$K$2209"</definedName>
    <definedName name="IQRK3" hidden="1">"$K$4:$K$180"</definedName>
    <definedName name="IQRK30" hidden="1">"$K$31:$K$65"</definedName>
    <definedName name="IQRK4" hidden="1">"$K$5:$K$6"</definedName>
    <definedName name="IQRK60" hidden="1">"$K$61:$K$110"</definedName>
    <definedName name="IQRK61" hidden="1">"$K$62:$K$76"</definedName>
    <definedName name="IQRK7" hidden="1">"$K$8:$K$28"</definedName>
    <definedName name="IQRK81" hidden="1">"$K$82:$K$86"</definedName>
    <definedName name="IQRK84" hidden="1">"$K$85:$K$86"</definedName>
    <definedName name="IQRKeyExecutivesB2" hidden="1">#REF!</definedName>
    <definedName name="IQRKeyExecutivesC2" hidden="1">#REF!</definedName>
    <definedName name="IQRKeyExecutivesD2" hidden="1">#REF!</definedName>
    <definedName name="IQRL104" hidden="1">"$L$105:$L$109"</definedName>
    <definedName name="IQRL13" hidden="1">"$L$14:$L$77"</definedName>
    <definedName name="IQRL16" hidden="1">"$L$17:$L$21"</definedName>
    <definedName name="IQRL18" hidden="1">"$L$19:$L$178"</definedName>
    <definedName name="IQRL23" hidden="1">"$L$24:$L$32"</definedName>
    <definedName name="IQRL29" hidden="1">"$L$30:$L$196"</definedName>
    <definedName name="IQRL3" hidden="1">"$L$4:$L$6"</definedName>
    <definedName name="IQRL31" hidden="1">"$L$32"</definedName>
    <definedName name="IQRL32" hidden="1">"$L$33:$L$123"</definedName>
    <definedName name="IQRL36" hidden="1">"$L$37:$L$40"</definedName>
    <definedName name="IQRL39" hidden="1">"$L$40:$L$61"</definedName>
    <definedName name="IQRL4" hidden="1">"$L$5:$L$9"</definedName>
    <definedName name="IQRL59" hidden="1">"$L$60"</definedName>
    <definedName name="IQRL60" hidden="1">"$L$61:$L$70"</definedName>
    <definedName name="IQRL61" hidden="1">"$L$62:$L$63"</definedName>
    <definedName name="IQRL62" hidden="1">"$L$63:$L$72"</definedName>
    <definedName name="IQRL64" hidden="1">"$L$65:$L$67"</definedName>
    <definedName name="IQRL68" hidden="1">"$L$69:$L$78"</definedName>
    <definedName name="IQRL69" hidden="1">"$L$70:$L$72"</definedName>
    <definedName name="IQRL7" hidden="1">"$L$8:$L$14"</definedName>
    <definedName name="IQRL70" hidden="1">"$L$71:$L$73"</definedName>
    <definedName name="IQRL71" hidden="1">"$L$72:$L$81"</definedName>
    <definedName name="IQRL72" hidden="1">"$L$73:$L$82"</definedName>
    <definedName name="IQRL73" hidden="1">"$L$74:$L$83"</definedName>
    <definedName name="IQRL74" hidden="1">"$L$75:$L$84"</definedName>
    <definedName name="IQRL81" hidden="1">"$L$82:$L$86"</definedName>
    <definedName name="IQRL84" hidden="1">"$L$85:$L$86"</definedName>
    <definedName name="IQRLTMEBITDAMarginsQ9" hidden="1">#REF!</definedName>
    <definedName name="IQRLTMEBITDAMarginsR9" hidden="1">#REF!</definedName>
    <definedName name="IQRLTMEBITDAQ9" hidden="1">#REF!</definedName>
    <definedName name="IQRLTMEBITDAR9" hidden="1">#REF!</definedName>
    <definedName name="IQRLTMforwardmultipleC10" hidden="1">#REF!</definedName>
    <definedName name="IQRLTMIndexC10" hidden="1">#REF!</definedName>
    <definedName name="IQRM1" hidden="1">"$M$2:$M$4"</definedName>
    <definedName name="IQRM106" hidden="1">"$M$107:$M$357"</definedName>
    <definedName name="IQRM107" hidden="1">"$M$108:$M$358"</definedName>
    <definedName name="IQRM108" hidden="1">"$M$109:$M$359"</definedName>
    <definedName name="IQRM109" hidden="1">"$M$110:$M$359"</definedName>
    <definedName name="IQRM110" hidden="1">"$M$111:$M$361"</definedName>
    <definedName name="IQRM111" hidden="1">"$M$112:$M$362"</definedName>
    <definedName name="IQRM112" hidden="1">"$M$113:$M$363"</definedName>
    <definedName name="IQRM113" hidden="1">"$M$114:$M$364"</definedName>
    <definedName name="IQRM13" hidden="1">"$M$14"</definedName>
    <definedName name="IQRM15" hidden="1">"$M$16"</definedName>
    <definedName name="IQRM16" hidden="1">"$N$16"</definedName>
    <definedName name="IQRM17" hidden="1">"$M$18:$M$22"</definedName>
    <definedName name="IQRM19" hidden="1">"$M$20:$M$179"</definedName>
    <definedName name="IQRM26" hidden="1">"$M$27:$M$278"</definedName>
    <definedName name="IQRM3" hidden="1">"$M$4:$M$180"</definedName>
    <definedName name="IQRM37" hidden="1">"$M$38:$M$42"</definedName>
    <definedName name="IQRM38" hidden="1">"$M$39:$M$43"</definedName>
    <definedName name="IQRM39" hidden="1">"$M$40:$M$61"</definedName>
    <definedName name="IQRM60" hidden="1">"$M$61:$M$65"</definedName>
    <definedName name="IQRM61" hidden="1">"$M$62:$M$67"</definedName>
    <definedName name="IQRM7" hidden="1">"$M$8:$M$47"</definedName>
    <definedName name="IQRM9" hidden="1">"$M$10:$M$109"</definedName>
    <definedName name="IQRMetricsDD11">#REF!</definedName>
    <definedName name="IQRMetricsDD12">#REF!</definedName>
    <definedName name="IQRMetricsDD13">#REF!</definedName>
    <definedName name="IQRMetricsDD14">#REF!</definedName>
    <definedName name="IQRMetricsDD15">#REF!</definedName>
    <definedName name="IQRMetricsDD16">#REF!</definedName>
    <definedName name="IQRMetricsDD17">#REF!</definedName>
    <definedName name="IQRMetricsDD18">#REF!</definedName>
    <definedName name="IQRMetricsDD19">#REF!</definedName>
    <definedName name="IQRMetricsDD20">#REF!</definedName>
    <definedName name="IQRMetricsDD21">#REF!</definedName>
    <definedName name="IQRMetricsDD22">#REF!</definedName>
    <definedName name="IQRMetricsDD23">#REF!</definedName>
    <definedName name="IQRMetricsDD24">#REF!</definedName>
    <definedName name="IQRMetricsDD25">#REF!</definedName>
    <definedName name="IQRMetricsDD26">#REF!</definedName>
    <definedName name="IQRMetricsDD27">#REF!</definedName>
    <definedName name="IQRMetricsDD28">#REF!</definedName>
    <definedName name="IQRMetricsDD29">#REF!</definedName>
    <definedName name="IQRMetricsDD30">#REF!</definedName>
    <definedName name="IQRMetricsDD31">#REF!</definedName>
    <definedName name="IQRMetricsDD32">#REF!</definedName>
    <definedName name="IQRMetricsDD33">#REF!</definedName>
    <definedName name="IQRMetricsDD34">#REF!</definedName>
    <definedName name="IQRMetricsDD35">#REF!</definedName>
    <definedName name="IQRMetricsDD36">#REF!</definedName>
    <definedName name="IQRMetricsDD37">#REF!</definedName>
    <definedName name="IQRMetricsDD38">#REF!</definedName>
    <definedName name="IQRMetricsDD39">#REF!</definedName>
    <definedName name="IQRMetricsDD40">#REF!</definedName>
    <definedName name="IQRMetricsDD41">#REF!</definedName>
    <definedName name="IQRMetricsDD51">#REF!</definedName>
    <definedName name="IQRMetricsDD52">#REF!</definedName>
    <definedName name="IQRMetricsDD53">#REF!</definedName>
    <definedName name="IQRMetricsDD54">#REF!</definedName>
    <definedName name="IQRMetricsDD55">#REF!</definedName>
    <definedName name="IQRMetricsDD56">#REF!</definedName>
    <definedName name="IQRMetricsDD57">#REF!</definedName>
    <definedName name="IQRMetricsDD58">#REF!</definedName>
    <definedName name="IQRMetricsDD59">#REF!</definedName>
    <definedName name="IQRMgmtandOwnershipE3" hidden="1">#REF!</definedName>
    <definedName name="IQRMgmtandOwnershipF3" hidden="1">#REF!</definedName>
    <definedName name="IQRMgmtandOwnershipI3" hidden="1">#REF!</definedName>
    <definedName name="IQRMgmtandOwnershipK3" hidden="1">#REF!</definedName>
    <definedName name="IQRN100" hidden="1">"$N$101"</definedName>
    <definedName name="IQRN101" hidden="1">"$O$101"</definedName>
    <definedName name="IQRN102" hidden="1">"$O$102"</definedName>
    <definedName name="IQRN103" hidden="1">"$O$103"</definedName>
    <definedName name="IQRN104" hidden="1">"$N$105"</definedName>
    <definedName name="IQRN105" hidden="1">"$O$105:$P$105"</definedName>
    <definedName name="IQRN106" hidden="1">"$O$106:$Q$106"</definedName>
    <definedName name="IQRN107" hidden="1">"$O$107:$S$107"</definedName>
    <definedName name="IQRN108" hidden="1">"$N$109"</definedName>
    <definedName name="IQRN109" hidden="1">"$O$109:$R$109"</definedName>
    <definedName name="IQRN11" hidden="1">"$N$12:$N$15"</definedName>
    <definedName name="IQRN110" hidden="1">"$N$111"</definedName>
    <definedName name="IQRN111" hidden="1">"$O$111"</definedName>
    <definedName name="IQRN112" hidden="1">"$O$112:$S$112"</definedName>
    <definedName name="IQRN113" hidden="1">"$N$114"</definedName>
    <definedName name="IQRN114" hidden="1">"$O$114:$R$114"</definedName>
    <definedName name="IQRN115" hidden="1">"$O$115"</definedName>
    <definedName name="IQRN116" hidden="1">"$O$116"</definedName>
    <definedName name="IQRN117" hidden="1">"$O$117"</definedName>
    <definedName name="IQRN118" hidden="1">"$O$118:$S$118"</definedName>
    <definedName name="IQRN119" hidden="1">"$O$119"</definedName>
    <definedName name="IQRN12" hidden="1">"$O$12:$S$12"</definedName>
    <definedName name="IQRN120" hidden="1">"$O$120"</definedName>
    <definedName name="IQRN121" hidden="1">"$N$122"</definedName>
    <definedName name="IQRN122" hidden="1">"$O$122"</definedName>
    <definedName name="IQRN123" hidden="1">"$O$123"</definedName>
    <definedName name="IQRN124" hidden="1">"$O$124"</definedName>
    <definedName name="IQRN125" hidden="1">"$O$125:$S$125"</definedName>
    <definedName name="IQRN126" hidden="1">"$O$126:$Q$126"</definedName>
    <definedName name="IQRN127" hidden="1">"$O$127:$S$127"</definedName>
    <definedName name="IQRN128" hidden="1">"$O$128:$P$128"</definedName>
    <definedName name="IQRN129" hidden="1">"$N$130:$N$147"</definedName>
    <definedName name="IQRN13" hidden="1">"$O$13:$S$13"</definedName>
    <definedName name="IQRN130" hidden="1">"$O$130:$S$130"</definedName>
    <definedName name="IQRN131" hidden="1">"$O$131"</definedName>
    <definedName name="IQRN132" hidden="1">"$O$132"</definedName>
    <definedName name="IQRN133" hidden="1">"$O$133"</definedName>
    <definedName name="IQRN134" hidden="1">"$N$135"</definedName>
    <definedName name="IQRN135" hidden="1">"$O$135:$Q$135"</definedName>
    <definedName name="IQRN136" hidden="1">"$N$137"</definedName>
    <definedName name="IQRN137" hidden="1">"$O$137"</definedName>
    <definedName name="IQRN138" hidden="1">"$O$138"</definedName>
    <definedName name="IQRN139" hidden="1">"$O$139"</definedName>
    <definedName name="IQRN14" hidden="1">"$O$14"</definedName>
    <definedName name="IQRN140" hidden="1">"$N$141"</definedName>
    <definedName name="IQRN141" hidden="1">"$O$141"</definedName>
    <definedName name="IQRN142" hidden="1">"$O$142"</definedName>
    <definedName name="IQRN143" hidden="1">"$O$143:$P$143"</definedName>
    <definedName name="IQRN144" hidden="1">"$N$145"</definedName>
    <definedName name="IQRN145" hidden="1">"$O$145"</definedName>
    <definedName name="IQRN146" hidden="1">"$O$146"</definedName>
    <definedName name="IQRN147" hidden="1">"$O$147:$S$147"</definedName>
    <definedName name="IQRN148" hidden="1">"$N$149"</definedName>
    <definedName name="IQRN149" hidden="1">"$O$149:$P$149"</definedName>
    <definedName name="IQRN15" hidden="1">"$O$15:$S$15"</definedName>
    <definedName name="IQRN150" hidden="1">"$O$150:$R$150"</definedName>
    <definedName name="IQRN151" hidden="1">"$O$151:$P$151"</definedName>
    <definedName name="IQRN152" hidden="1">"$N$153"</definedName>
    <definedName name="IQRN153" hidden="1">"$O$153:$S$153"</definedName>
    <definedName name="IQRN154" hidden="1">"$O$154:$S$154"</definedName>
    <definedName name="IQRN155" hidden="1">"$O$155:$S$155"</definedName>
    <definedName name="IQRN156" hidden="1">"$N$157"</definedName>
    <definedName name="IQRN157" hidden="1">"$O$157"</definedName>
    <definedName name="IQRN158" hidden="1">"$O$158:$Q$158"</definedName>
    <definedName name="IQRN159" hidden="1">"$O$159:$Q$159"</definedName>
    <definedName name="IQRN16" hidden="1">"$O$16:$S$16"</definedName>
    <definedName name="IQRN160" hidden="1">"$O$160"</definedName>
    <definedName name="IQRN161" hidden="1">"$O$161:$S$161"</definedName>
    <definedName name="IQRN162" hidden="1">"$N$163"</definedName>
    <definedName name="IQRN163" hidden="1">"$O$163:$S$163"</definedName>
    <definedName name="IQRN164" hidden="1">"$O$164:$S$164"</definedName>
    <definedName name="IQRN165" hidden="1">"$O$165:$S$165"</definedName>
    <definedName name="IQRN166" hidden="1">"$N$167"</definedName>
    <definedName name="IQRN167" hidden="1">"$O$167:$S$167"</definedName>
    <definedName name="IQRN168" hidden="1">"$O$168:$S$168"</definedName>
    <definedName name="IQRN169" hidden="1">"$O$169:$P$169"</definedName>
    <definedName name="IQRN17" hidden="1">"$O$17:$S$17"</definedName>
    <definedName name="IQRN170" hidden="1">"$O$170:$S$170"</definedName>
    <definedName name="IQRN171" hidden="1">"$N$172"</definedName>
    <definedName name="IQRN172" hidden="1">"$O$172"</definedName>
    <definedName name="IQRN173" hidden="1">"$O$173"</definedName>
    <definedName name="IQRN174" hidden="1">"$N$175"</definedName>
    <definedName name="IQRN175" hidden="1">"$O$175:$Q$175"</definedName>
    <definedName name="IQRN176" hidden="1">"$O$176:$S$176"</definedName>
    <definedName name="IQRN177" hidden="1">"$O$177:$S$177"</definedName>
    <definedName name="IQRN178" hidden="1">"$O$178:$S$178"</definedName>
    <definedName name="IQRN179" hidden="1">"$O$179"</definedName>
    <definedName name="IQRN18" hidden="1">"$O$18:$S$18"</definedName>
    <definedName name="IQRN180" hidden="1">"$O$180"</definedName>
    <definedName name="IQRN181" hidden="1">"$O$181:$S$181"</definedName>
    <definedName name="IQRN182" hidden="1">"$N$183"</definedName>
    <definedName name="IQRN183" hidden="1">"$O$183"</definedName>
    <definedName name="IQRN184" hidden="1">"$O$184"</definedName>
    <definedName name="IQRN185" hidden="1">"$N$186"</definedName>
    <definedName name="IQRN186" hidden="1">"$O$186"</definedName>
    <definedName name="IQRN187" hidden="1">"$O$187:$P$187"</definedName>
    <definedName name="IQRN188" hidden="1">"$O$188:$P$188"</definedName>
    <definedName name="IQRN189" hidden="1">"$O$189"</definedName>
    <definedName name="IQRN19" hidden="1">"$O$19:$S$19"</definedName>
    <definedName name="IQRN190" hidden="1">"$O$190"</definedName>
    <definedName name="IQRN191" hidden="1">"$O$191"</definedName>
    <definedName name="IQRN192" hidden="1">"$O$192"</definedName>
    <definedName name="IQRN193" hidden="1">"$O$193:$S$193"</definedName>
    <definedName name="IQRN194" hidden="1">"$O$194"</definedName>
    <definedName name="IQRN195" hidden="1">"$O$195:$P$195"</definedName>
    <definedName name="IQRN196" hidden="1">"$O$196:$S$196"</definedName>
    <definedName name="IQRN197" hidden="1">"$O$197"</definedName>
    <definedName name="IQRN198" hidden="1">"$O$198:$S$198"</definedName>
    <definedName name="IQRN199" hidden="1">"$N$200"</definedName>
    <definedName name="IQRN20" hidden="1">"$O$20:$S$20"</definedName>
    <definedName name="IQRN200" hidden="1">"$O$200"</definedName>
    <definedName name="IQRN201" hidden="1">"$O$201"</definedName>
    <definedName name="IQRN202" hidden="1">"$N$203"</definedName>
    <definedName name="IQRN203" hidden="1">"$O$203"</definedName>
    <definedName name="IQRN204" hidden="1">"$O$204"</definedName>
    <definedName name="IQRN205" hidden="1">"$O$205:$P$205"</definedName>
    <definedName name="IQRN206" hidden="1">"$O$206"</definedName>
    <definedName name="IQRN207" hidden="1">"$O$207"</definedName>
    <definedName name="IQRN208" hidden="1">"$O$208"</definedName>
    <definedName name="IQRN209" hidden="1">"$O$209:$P$209"</definedName>
    <definedName name="IQRN21" hidden="1">"$O$21:$S$21"</definedName>
    <definedName name="IQRN210" hidden="1">"$O$210"</definedName>
    <definedName name="IQRN211" hidden="1">"$O$211:$S$211"</definedName>
    <definedName name="IQRN212" hidden="1">"$O$212:$S$212"</definedName>
    <definedName name="IQRN213" hidden="1">"$O$213:$S$213"</definedName>
    <definedName name="IQRN214" hidden="1">"$O$214"</definedName>
    <definedName name="IQRN215" hidden="1">"$N$216"</definedName>
    <definedName name="IQRN216" hidden="1">"$O$216"</definedName>
    <definedName name="IQRN217" hidden="1">"$N$218"</definedName>
    <definedName name="IQRN218" hidden="1">"$O$218:$Q$218"</definedName>
    <definedName name="IQRN219" hidden="1">"$N$220"</definedName>
    <definedName name="IQRN22" hidden="1">"$O$22:$S$22"</definedName>
    <definedName name="IQRN220" hidden="1">"$O$220:$Q$220"</definedName>
    <definedName name="IQRN221" hidden="1">"$O$221"</definedName>
    <definedName name="IQRN222" hidden="1">"$O$222"</definedName>
    <definedName name="IQRN223" hidden="1">"$O$223:$S$223"</definedName>
    <definedName name="IQRN224" hidden="1">"$O$224"</definedName>
    <definedName name="IQRN225" hidden="1">"$O$225"</definedName>
    <definedName name="IQRN226" hidden="1">"$O$226"</definedName>
    <definedName name="IQRN227" hidden="1">"$N$228"</definedName>
    <definedName name="IQRN228" hidden="1">"$O$228"</definedName>
    <definedName name="IQRN229" hidden="1">"$N$230"</definedName>
    <definedName name="IQRN23" hidden="1">"$O$23:$P$23"</definedName>
    <definedName name="IQRN230" hidden="1">"$O$230"</definedName>
    <definedName name="IQRN231" hidden="1">"$O$231"</definedName>
    <definedName name="IQRN232" hidden="1">"$O$232"</definedName>
    <definedName name="IQRN233" hidden="1">"$O$233:$S$233"</definedName>
    <definedName name="IQRN234" hidden="1">"$O$234:$Q$234"</definedName>
    <definedName name="IQRN235" hidden="1">"$O$235"</definedName>
    <definedName name="IQRN236" hidden="1">"$O$236:$R$236"</definedName>
    <definedName name="IQRN237" hidden="1">"$O$237:$S$237"</definedName>
    <definedName name="IQRN238" hidden="1">"$O$238"</definedName>
    <definedName name="IQRN239" hidden="1">"$O$239:$R$239"</definedName>
    <definedName name="IQRN24" hidden="1">"$O$24:$S$24"</definedName>
    <definedName name="IQRN240" hidden="1">"$O$240:$S$240"</definedName>
    <definedName name="IQRN241" hidden="1">"$O$241:$P$241"</definedName>
    <definedName name="IQRN242" hidden="1">"$O$242:$S$242"</definedName>
    <definedName name="IQRN243" hidden="1">"$O$243"</definedName>
    <definedName name="IQRN244" hidden="1">"$O$244:$Q$244"</definedName>
    <definedName name="IQRN245" hidden="1">"$O$245:$R$245"</definedName>
    <definedName name="IQRN246" hidden="1">"$O$246:$S$246"</definedName>
    <definedName name="IQRN247" hidden="1">"$O$247"</definedName>
    <definedName name="IQRN248" hidden="1">"$N$249"</definedName>
    <definedName name="IQRN249" hidden="1">"$O$249"</definedName>
    <definedName name="IQRN25" hidden="1">"$O$25"</definedName>
    <definedName name="IQRN250" hidden="1">"$O$250"</definedName>
    <definedName name="IQRN251" hidden="1">"$O$251:$S$251"</definedName>
    <definedName name="IQRN252" hidden="1">"$O$252:$P$252"</definedName>
    <definedName name="IQRN253" hidden="1">"$O$253:$P$253"</definedName>
    <definedName name="IQRN254" hidden="1">"$O$254:$S$254"</definedName>
    <definedName name="IQRN255" hidden="1">"$O$255:$R$255"</definedName>
    <definedName name="IQRN256" hidden="1">"$O$256:$Q$256"</definedName>
    <definedName name="IQRN257" hidden="1">"$O$257:$S$257"</definedName>
    <definedName name="IQRN258" hidden="1">"$O$258:$P$258"</definedName>
    <definedName name="IQRN259" hidden="1">"$O$259"</definedName>
    <definedName name="IQRN26" hidden="1">"$O$26"</definedName>
    <definedName name="IQRN260" hidden="1">"$O$260:$S$260"</definedName>
    <definedName name="IQRN261" hidden="1">"$O$261"</definedName>
    <definedName name="IQRN262" hidden="1">"$O$262:$S$262"</definedName>
    <definedName name="IQRN263" hidden="1">"$O$263"</definedName>
    <definedName name="IQRN264" hidden="1">"$O$264"</definedName>
    <definedName name="IQRN265" hidden="1">"$O$265:$S$265"</definedName>
    <definedName name="IQRN266" hidden="1">"$O$266:$S$266"</definedName>
    <definedName name="IQRN267" hidden="1">"$O$267"</definedName>
    <definedName name="IQRN268" hidden="1">"$O$268"</definedName>
    <definedName name="IQRN269" hidden="1">"$O$269"</definedName>
    <definedName name="IQRN27" hidden="1">"$O$27:$S$27"</definedName>
    <definedName name="IQRN270" hidden="1">"$O$270:$P$270"</definedName>
    <definedName name="IQRN271" hidden="1">"$O$271:$S$271"</definedName>
    <definedName name="IQRN272" hidden="1">"$O$272"</definedName>
    <definedName name="IQRN273" hidden="1">"$O$273"</definedName>
    <definedName name="IQRN274" hidden="1">"$O$274"</definedName>
    <definedName name="IQRN275" hidden="1">"$O$275"</definedName>
    <definedName name="IQRN276" hidden="1">"$O$276:$S$276"</definedName>
    <definedName name="IQRN277" hidden="1">"$O$277:$S$277"</definedName>
    <definedName name="IQRN278" hidden="1">"$O$278"</definedName>
    <definedName name="IQRN279" hidden="1">"$O$279:$P$279"</definedName>
    <definedName name="IQRN28" hidden="1">"$O$28:$P$28"</definedName>
    <definedName name="IQRN280" hidden="1">"$N$281"</definedName>
    <definedName name="IQRN281" hidden="1">"$O$281"</definedName>
    <definedName name="IQRN282" hidden="1">"$O$282:$S$282"</definedName>
    <definedName name="IQRN283" hidden="1">"$O$283"</definedName>
    <definedName name="IQRN284" hidden="1">"$O$284"</definedName>
    <definedName name="IQRN285" hidden="1">"$O$285:$S$285"</definedName>
    <definedName name="IQRN286" hidden="1">"$N$287"</definedName>
    <definedName name="IQRN287" hidden="1">"$O$287"</definedName>
    <definedName name="IQRN288" hidden="1">"$O$288"</definedName>
    <definedName name="IQRN289" hidden="1">"$O$289"</definedName>
    <definedName name="IQRN29" hidden="1">"$O$29:$S$29"</definedName>
    <definedName name="IQRN290" hidden="1">"$O$290"</definedName>
    <definedName name="IQRN291" hidden="1">"$O$291"</definedName>
    <definedName name="IQRN292" hidden="1">"$O$292:$Q$292"</definedName>
    <definedName name="IQRN293" hidden="1">"$O$293:$S$293"</definedName>
    <definedName name="IQRN294" hidden="1">"$O$294:$S$294"</definedName>
    <definedName name="IQRN295" hidden="1">"$O$295:$P$295"</definedName>
    <definedName name="IQRN296" hidden="1">"$O$296"</definedName>
    <definedName name="IQRN297" hidden="1">"$O$297"</definedName>
    <definedName name="IQRN298" hidden="1">"$O$298:$P$298"</definedName>
    <definedName name="IQRN299" hidden="1">"$O$299:$S$299"</definedName>
    <definedName name="IQRN3" hidden="1">"$N$4:$N$180"</definedName>
    <definedName name="IQRN30" hidden="1">"$O$30:$S$30"</definedName>
    <definedName name="IQRN300" hidden="1">"$N$301"</definedName>
    <definedName name="IQRN301" hidden="1">"$O$301:$S$301"</definedName>
    <definedName name="IQRN302" hidden="1">"$O$302"</definedName>
    <definedName name="IQRN303" hidden="1">"$O$303"</definedName>
    <definedName name="IQRN304" hidden="1">"$O$304:$Q$304"</definedName>
    <definedName name="IQRN305" hidden="1">"$O$305"</definedName>
    <definedName name="IQRN306" hidden="1">"$O$306"</definedName>
    <definedName name="IQRN307" hidden="1">"$O$307:$Q$307"</definedName>
    <definedName name="IQRN308" hidden="1">"$O$308"</definedName>
    <definedName name="IQRN309" hidden="1">"$O$309:$Q$309"</definedName>
    <definedName name="IQRN31" hidden="1">"$O$31:$Q$31"</definedName>
    <definedName name="IQRN310" hidden="1">"$O$310"</definedName>
    <definedName name="IQRN311" hidden="1">"$O$311"</definedName>
    <definedName name="IQRN312" hidden="1">"$O$312:$P$312"</definedName>
    <definedName name="IQRN313" hidden="1">"$O$313:$R$313"</definedName>
    <definedName name="IQRN314" hidden="1">"$O$314:$S$314"</definedName>
    <definedName name="IQRN315" hidden="1">"$O$315:$S$315"</definedName>
    <definedName name="IQRN316" hidden="1">"$O$316:$P$316"</definedName>
    <definedName name="IQRN317" hidden="1">"$O$317:$P$317"</definedName>
    <definedName name="IQRN318" hidden="1">"$O$318:$S$318"</definedName>
    <definedName name="IQRN319" hidden="1">"$O$319"</definedName>
    <definedName name="IQRN32" hidden="1">"$O$32:$S$32"</definedName>
    <definedName name="IQRN320" hidden="1">"$O$320:$Q$320"</definedName>
    <definedName name="IQRN321" hidden="1">"$O$321"</definedName>
    <definedName name="IQRN322" hidden="1">"$N$323"</definedName>
    <definedName name="IQRN323" hidden="1">"$O$323"</definedName>
    <definedName name="IQRN324" hidden="1">"$O$324:$S$324"</definedName>
    <definedName name="IQRN325" hidden="1">"$O$325"</definedName>
    <definedName name="IQRN326" hidden="1">"$O$326:$S$326"</definedName>
    <definedName name="IQRN327" hidden="1">"$O$327:$Q$327"</definedName>
    <definedName name="IQRN328" hidden="1">"$O$328:$Q$328"</definedName>
    <definedName name="IQRN329" hidden="1">"$O$329:$P$329"</definedName>
    <definedName name="IQRN33" hidden="1">"$N$34:$N$123"</definedName>
    <definedName name="IQRN330" hidden="1">"$O$330:$S$330"</definedName>
    <definedName name="IQRN331" hidden="1">"$O$331"</definedName>
    <definedName name="IQRN332" hidden="1">"$O$332:$S$332"</definedName>
    <definedName name="IQRN333" hidden="1">"$O$333"</definedName>
    <definedName name="IQRN334" hidden="1">"$O$334"</definedName>
    <definedName name="IQRN335" hidden="1">"$O$335:$S$335"</definedName>
    <definedName name="IQRN336" hidden="1">"$O$336"</definedName>
    <definedName name="IQRN337" hidden="1">"$O$337:$R$337"</definedName>
    <definedName name="IQRN338" hidden="1">"$O$338"</definedName>
    <definedName name="IQRN339" hidden="1">"$O$339:$R$339"</definedName>
    <definedName name="IQRN34" hidden="1">"$N$35:$N$126"</definedName>
    <definedName name="IQRN340" hidden="1">"$O$340:$Q$340"</definedName>
    <definedName name="IQRN341" hidden="1">"$O$341:$P$341"</definedName>
    <definedName name="IQRN342" hidden="1">"$O$342"</definedName>
    <definedName name="IQRN343" hidden="1">"$O$343:$P$343"</definedName>
    <definedName name="IQRN344" hidden="1">"$O$344:$Q$344"</definedName>
    <definedName name="IQRN345" hidden="1">"$O$345"</definedName>
    <definedName name="IQRN346" hidden="1">"$O$346"</definedName>
    <definedName name="IQRN347" hidden="1">"$O$347:$S$347"</definedName>
    <definedName name="IQRN348" hidden="1">"$O$348:$P$348"</definedName>
    <definedName name="IQRN349" hidden="1">"$O$349:$S$349"</definedName>
    <definedName name="IQRN35" hidden="1">"$N$36:$N$124"</definedName>
    <definedName name="IQRN350" hidden="1">"$O$350:$S$350"</definedName>
    <definedName name="IQRN351" hidden="1">"$O$351:$S$351"</definedName>
    <definedName name="IQRN352" hidden="1">"$O$352"</definedName>
    <definedName name="IQRN353" hidden="1">"$O$353:$S$353"</definedName>
    <definedName name="IQRN354" hidden="1">"$O$354"</definedName>
    <definedName name="IQRN355" hidden="1">"$O$355:$S$355"</definedName>
    <definedName name="IQRN356" hidden="1">"$O$356:$R$356"</definedName>
    <definedName name="IQRN357" hidden="1">"$O$357:$S$357"</definedName>
    <definedName name="IQRN358" hidden="1">"$N$359"</definedName>
    <definedName name="IQRN359" hidden="1">"$O$359"</definedName>
    <definedName name="IQRN36" hidden="1">"$O$36"</definedName>
    <definedName name="IQRN360" hidden="1">"$O$360:$S$360"</definedName>
    <definedName name="IQRN361" hidden="1">"$O$361:$R$361"</definedName>
    <definedName name="IQRN362" hidden="1">"$O$362:$S$362"</definedName>
    <definedName name="IQRN363" hidden="1">"$O$363:$S$363"</definedName>
    <definedName name="IQRN364" hidden="1">"$O$364"</definedName>
    <definedName name="IQRN365" hidden="1">"$O$365:$S$365"</definedName>
    <definedName name="IQRN366" hidden="1">"$O$366:$S$366"</definedName>
    <definedName name="IQRN367" hidden="1">"$O$367"</definedName>
    <definedName name="IQRN368" hidden="1">"$N$369"</definedName>
    <definedName name="IQRN369" hidden="1">"$O$369:$S$369"</definedName>
    <definedName name="IQRN37" hidden="1">"$N$38:$N$42"</definedName>
    <definedName name="IQRN370" hidden="1">"$O$370:$P$370"</definedName>
    <definedName name="IQRN371" hidden="1">"$O$371:$Q$371"</definedName>
    <definedName name="IQRN372" hidden="1">"$O$372:$Q$372"</definedName>
    <definedName name="IQRN373" hidden="1">"$O$373:$S$373"</definedName>
    <definedName name="IQRN374" hidden="1">"$O$374"</definedName>
    <definedName name="IQRN375" hidden="1">"$O$375:$S$375"</definedName>
    <definedName name="IQRN376" hidden="1">"$O$376:$S$376"</definedName>
    <definedName name="IQRN377" hidden="1">"$O$377"</definedName>
    <definedName name="IQRN378" hidden="1">"$O$378:$S$378"</definedName>
    <definedName name="IQRN379" hidden="1">"$O$379:$Q$379"</definedName>
    <definedName name="IQRN38" hidden="1">"$N$39:$N$43"</definedName>
    <definedName name="IQRN380" hidden="1">"$O$380"</definedName>
    <definedName name="IQRN381" hidden="1">"$O$381:$S$381"</definedName>
    <definedName name="IQRN382" hidden="1">"$O$382:$S$382"</definedName>
    <definedName name="IQRN383" hidden="1">"$O$383"</definedName>
    <definedName name="IQRN384" hidden="1">"$O$384:$Q$384"</definedName>
    <definedName name="IQRN385" hidden="1">"$O$385:$P$385"</definedName>
    <definedName name="IQRN386" hidden="1">"$O$386"</definedName>
    <definedName name="IQRN387" hidden="1">"$O$387:$S$387"</definedName>
    <definedName name="IQRN388" hidden="1">"$O$388"</definedName>
    <definedName name="IQRN389" hidden="1">"$O$389:$S$389"</definedName>
    <definedName name="IQRN39" hidden="1">"$O$39"</definedName>
    <definedName name="IQRN390" hidden="1">"$O$390:$S$390"</definedName>
    <definedName name="IQRN391" hidden="1">"$O$391"</definedName>
    <definedName name="IQRN392" hidden="1">"$O$392:$P$392"</definedName>
    <definedName name="IQRN393" hidden="1">"$O$393:$S$393"</definedName>
    <definedName name="IQRN394" hidden="1">"$O$394:$S$394"</definedName>
    <definedName name="IQRN395" hidden="1">"$O$395:$S$395"</definedName>
    <definedName name="IQRN396" hidden="1">"$O$396"</definedName>
    <definedName name="IQRN397" hidden="1">"$O$397"</definedName>
    <definedName name="IQRN398" hidden="1">"$O$398:$S$398"</definedName>
    <definedName name="IQRN399" hidden="1">"$O$399:$S$399"</definedName>
    <definedName name="IQRN40" hidden="1">"$O$40"</definedName>
    <definedName name="IQRN400" hidden="1">"$O$400"</definedName>
    <definedName name="IQRN401" hidden="1">"$O$401:$S$401"</definedName>
    <definedName name="IQRN402" hidden="1">"$O$402:$S$402"</definedName>
    <definedName name="IQRN403" hidden="1">"$O$403"</definedName>
    <definedName name="IQRN404" hidden="1">"$O$404"</definedName>
    <definedName name="IQRN405" hidden="1">"$O$405:$P$405"</definedName>
    <definedName name="IQRN406" hidden="1">"$O$406"</definedName>
    <definedName name="IQRN407" hidden="1">"$O$407:$S$407"</definedName>
    <definedName name="IQRN408" hidden="1">"$O$408"</definedName>
    <definedName name="IQRN409" hidden="1">"$O$409:$S$409"</definedName>
    <definedName name="IQRN41" hidden="1">"$O$41"</definedName>
    <definedName name="IQRN410" hidden="1">"$O$410:$S$410"</definedName>
    <definedName name="IQRN411" hidden="1">"$O$411:$Q$411"</definedName>
    <definedName name="IQRN412" hidden="1">"$O$412:$S$412"</definedName>
    <definedName name="IQRN413" hidden="1">"$O$413:$S$413"</definedName>
    <definedName name="IQRN414" hidden="1">"$O$414:$S$414"</definedName>
    <definedName name="IQRN415" hidden="1">"$O$415:$S$415"</definedName>
    <definedName name="IQRN416" hidden="1">"$O$416:$S$416"</definedName>
    <definedName name="IQRN417" hidden="1">"$O$417:$S$417"</definedName>
    <definedName name="IQRN418" hidden="1">"$O$418:$S$418"</definedName>
    <definedName name="IQRN419" hidden="1">"$O$419:$S$419"</definedName>
    <definedName name="IQRN42" hidden="1">"$O$42"</definedName>
    <definedName name="IQRN420" hidden="1">"$O$420:$S$420"</definedName>
    <definedName name="IQRN421" hidden="1">"$O$421"</definedName>
    <definedName name="IQRN422" hidden="1">"$O$422:$P$422"</definedName>
    <definedName name="IQRN423" hidden="1">"$O$423:$S$423"</definedName>
    <definedName name="IQRN424" hidden="1">"$O$424:$S$424"</definedName>
    <definedName name="IQRN425" hidden="1">"$O$425:$P$425"</definedName>
    <definedName name="IQRN426" hidden="1">"$O$426:$Q$426"</definedName>
    <definedName name="IQRN427" hidden="1">"$O$427:$Q$427"</definedName>
    <definedName name="IQRN428" hidden="1">"$O$428:$S$428"</definedName>
    <definedName name="IQRN429" hidden="1">"$O$429"</definedName>
    <definedName name="IQRN43" hidden="1">"$O$43"</definedName>
    <definedName name="IQRN430" hidden="1">"$O$430"</definedName>
    <definedName name="IQRN431" hidden="1">"$O$431"</definedName>
    <definedName name="IQRN432" hidden="1">"$O$432:$S$432"</definedName>
    <definedName name="IQRN433" hidden="1">"$O$433"</definedName>
    <definedName name="IQRN434" hidden="1">"$O$434:$P$434"</definedName>
    <definedName name="IQRN435" hidden="1">"$O$435"</definedName>
    <definedName name="IQRN436" hidden="1">"$O$436"</definedName>
    <definedName name="IQRN437" hidden="1">"$O$437:$Q$437"</definedName>
    <definedName name="IQRN438" hidden="1">"$O$438:$S$438"</definedName>
    <definedName name="IQRN439" hidden="1">"$O$439:$S$439"</definedName>
    <definedName name="IQRN44" hidden="1">"$O$44"</definedName>
    <definedName name="IQRN440" hidden="1">"$O$440:$Q$440"</definedName>
    <definedName name="IQRN441" hidden="1">"$O$441:$S$441"</definedName>
    <definedName name="IQRN442" hidden="1">"$O$442:$S$442"</definedName>
    <definedName name="IQRN443" hidden="1">"$N$444"</definedName>
    <definedName name="IQRN444" hidden="1">"$O$444:$P$444"</definedName>
    <definedName name="IQRN445" hidden="1">"$O$445:$Q$445"</definedName>
    <definedName name="IQRN446" hidden="1">"$O$446:$S$446"</definedName>
    <definedName name="IQRN447" hidden="1">"$O$447"</definedName>
    <definedName name="IQRN448" hidden="1">"$O$448:$S$448"</definedName>
    <definedName name="IQRN449" hidden="1">"$O$449:$S$449"</definedName>
    <definedName name="IQRN45" hidden="1">"$O$45"</definedName>
    <definedName name="IQRN450" hidden="1">"$O$450"</definedName>
    <definedName name="IQRN451" hidden="1">"$O$451:$S$451"</definedName>
    <definedName name="IQRN452" hidden="1">"$O$452:$P$452"</definedName>
    <definedName name="IQRN453" hidden="1">"$O$453:$S$453"</definedName>
    <definedName name="IQRN454" hidden="1">"$O$454:$S$454"</definedName>
    <definedName name="IQRN455" hidden="1">"$O$455"</definedName>
    <definedName name="IQRN456" hidden="1">"$O$456:$S$456"</definedName>
    <definedName name="IQRN457" hidden="1">"$O$457:$Q$457"</definedName>
    <definedName name="IQRN458" hidden="1">"$O$458:$R$458"</definedName>
    <definedName name="IQRN459" hidden="1">"$O$459:$S$459"</definedName>
    <definedName name="IQRN46" hidden="1">"$O$46"</definedName>
    <definedName name="IQRN460" hidden="1">"$O$460:$S$460"</definedName>
    <definedName name="IQRN461" hidden="1">"$O$461:$P$461"</definedName>
    <definedName name="IQRN462" hidden="1">"$O$462:$Q$462"</definedName>
    <definedName name="IQRN463" hidden="1">"$O$463:$S$463"</definedName>
    <definedName name="IQRN464" hidden="1">"$O$464:$S$464"</definedName>
    <definedName name="IQRN465" hidden="1">"$O$465:$S$465"</definedName>
    <definedName name="IQRN466" hidden="1">"$O$466"</definedName>
    <definedName name="IQRN467" hidden="1">"$O$467:$S$467"</definedName>
    <definedName name="IQRN468" hidden="1">"$O$468:$S$468"</definedName>
    <definedName name="IQRN469" hidden="1">"$O$469"</definedName>
    <definedName name="IQRN47" hidden="1">"$O$47"</definedName>
    <definedName name="IQRN470" hidden="1">"$O$470:$S$470"</definedName>
    <definedName name="IQRN471" hidden="1">"$O$471:$P$471"</definedName>
    <definedName name="IQRN472" hidden="1">"$O$472:$Q$472"</definedName>
    <definedName name="IQRN473" hidden="1">"$O$473"</definedName>
    <definedName name="IQRN474" hidden="1">"$O$474"</definedName>
    <definedName name="IQRN475" hidden="1">"$O$475"</definedName>
    <definedName name="IQRN476" hidden="1">"$O$476:$R$476"</definedName>
    <definedName name="IQRN477" hidden="1">"$O$477:$Q$477"</definedName>
    <definedName name="IQRN478" hidden="1">"$O$478:$S$478"</definedName>
    <definedName name="IQRN479" hidden="1">"$O$479:$S$479"</definedName>
    <definedName name="IQRN48" hidden="1">"$O$48"</definedName>
    <definedName name="IQRN480" hidden="1">"$O$480:$S$480"</definedName>
    <definedName name="IQRN481" hidden="1">"$O$481"</definedName>
    <definedName name="IQRN482" hidden="1">"$O$482"</definedName>
    <definedName name="IQRN483" hidden="1">"$O$483:$P$483"</definedName>
    <definedName name="IQRN484" hidden="1">"$O$484:$S$484"</definedName>
    <definedName name="IQRN485" hidden="1">"$O$485"</definedName>
    <definedName name="IQRN486" hidden="1">"$O$486"</definedName>
    <definedName name="IQRN487" hidden="1">"$O$487:$S$487"</definedName>
    <definedName name="IQRN488" hidden="1">"$O$488:$P$488"</definedName>
    <definedName name="IQRN489" hidden="1">"$O$489:$S$489"</definedName>
    <definedName name="IQRN49" hidden="1">"$O$49"</definedName>
    <definedName name="IQRN490" hidden="1">"$O$490"</definedName>
    <definedName name="IQRN491" hidden="1">"$O$491:$S$491"</definedName>
    <definedName name="IQRN492" hidden="1">"$N$493"</definedName>
    <definedName name="IQRN493" hidden="1">"$O$493:$S$493"</definedName>
    <definedName name="IQRN494" hidden="1">"$O$494:$R$494"</definedName>
    <definedName name="IQRN495" hidden="1">"$O$495"</definedName>
    <definedName name="IQRN496" hidden="1">"$N$497"</definedName>
    <definedName name="IQRN497" hidden="1">"$O$497"</definedName>
    <definedName name="IQRN498" hidden="1">"$O$498:$P$498"</definedName>
    <definedName name="IQRN499" hidden="1">"$O$499:$S$499"</definedName>
    <definedName name="IQRN5" hidden="1">"$N$6:$N$360"</definedName>
    <definedName name="IQRN50" hidden="1">"$O$50"</definedName>
    <definedName name="IQRN500" hidden="1">"$O$500"</definedName>
    <definedName name="IQRN501" hidden="1">"$N$502"</definedName>
    <definedName name="IQRN502" hidden="1">"$O$502:$S$502"</definedName>
    <definedName name="IQRN503" hidden="1">"$O$503"</definedName>
    <definedName name="IQRN504" hidden="1">"$O$504:$Q$504"</definedName>
    <definedName name="IQRN505" hidden="1">"$O$505"</definedName>
    <definedName name="IQRN506" hidden="1">"$O$506"</definedName>
    <definedName name="IQRN507" hidden="1">"$O$507:$S$507"</definedName>
    <definedName name="IQRN508" hidden="1">"$O$508"</definedName>
    <definedName name="IQRN509" hidden="1">"$N$510"</definedName>
    <definedName name="IQRN51" hidden="1">"$O$51"</definedName>
    <definedName name="IQRN510" hidden="1">"$O$510"</definedName>
    <definedName name="IQRN511" hidden="1">"$O$511:$S$511"</definedName>
    <definedName name="IQRN52" hidden="1">"$O$52"</definedName>
    <definedName name="IQRN53" hidden="1">"$O$53:$P$53"</definedName>
    <definedName name="IQRN54" hidden="1">"$O$54:$S$54"</definedName>
    <definedName name="IQRN55" hidden="1">"$N$56"</definedName>
    <definedName name="IQRN56" hidden="1">"$O$56"</definedName>
    <definedName name="IQRN57" hidden="1">"$O$57"</definedName>
    <definedName name="IQRN58" hidden="1">"$O$58"</definedName>
    <definedName name="IQRN59" hidden="1">"$O$59:$S$59"</definedName>
    <definedName name="IQRN6" hidden="1">"$N$7:$N$259"</definedName>
    <definedName name="IQRN60" hidden="1">"$N$61:$N$63"</definedName>
    <definedName name="IQRN61" hidden="1">"$N$62:$N$66"</definedName>
    <definedName name="IQRN62" hidden="1">"$O$62"</definedName>
    <definedName name="IQRN63" hidden="1">"$N$64"</definedName>
    <definedName name="IQRN64" hidden="1">"$O$64"</definedName>
    <definedName name="IQRN65" hidden="1">"$O$65:$S$65"</definedName>
    <definedName name="IQRN66" hidden="1">"$O$66"</definedName>
    <definedName name="IQRN67" hidden="1">"$O$67"</definedName>
    <definedName name="IQRN68" hidden="1">"$O$68"</definedName>
    <definedName name="IQRN69" hidden="1">"$N$70"</definedName>
    <definedName name="IQRN7" hidden="1">"$N$8:$N$25"</definedName>
    <definedName name="IQRN70" hidden="1">"$O$70:$R$70"</definedName>
    <definedName name="IQRN71" hidden="1">"$N$72"</definedName>
    <definedName name="IQRN72" hidden="1">"$O$72:$S$72"</definedName>
    <definedName name="IQRN73" hidden="1">"$O$73"</definedName>
    <definedName name="IQRN74" hidden="1">"$N$75"</definedName>
    <definedName name="IQRN75" hidden="1">"$O$75:$S$75"</definedName>
    <definedName name="IQRN76" hidden="1">"$O$76"</definedName>
    <definedName name="IQRN77" hidden="1">"$O$77:$P$77"</definedName>
    <definedName name="IQRN78" hidden="1">"$O$78:$P$78"</definedName>
    <definedName name="IQRN79" hidden="1">"$O$79:$S$79"</definedName>
    <definedName name="IQRN80" hidden="1">"$N$81"</definedName>
    <definedName name="IQRN81" hidden="1">"$N$82:$N$86"</definedName>
    <definedName name="IQRN82" hidden="1">"$N$83"</definedName>
    <definedName name="IQRN83" hidden="1">"$O$83:$S$83"</definedName>
    <definedName name="IQRN84" hidden="1">"$N$85"</definedName>
    <definedName name="IQRN85" hidden="1">"$O$85"</definedName>
    <definedName name="IQRN86" hidden="1">"$O$86"</definedName>
    <definedName name="IQRN87" hidden="1">"$O$87:$S$87"</definedName>
    <definedName name="IQRN88" hidden="1">"$O$88"</definedName>
    <definedName name="IQRN89" hidden="1">"$O$89"</definedName>
    <definedName name="IQRN9" hidden="1">"$N$10:$N$192"</definedName>
    <definedName name="IQRN90" hidden="1">"$O$90"</definedName>
    <definedName name="IQRN91" hidden="1">"$O$91:$S$91"</definedName>
    <definedName name="IQRN92" hidden="1">"$O$92:$S$92"</definedName>
    <definedName name="IQRN93" hidden="1">"$O$93:$P$93"</definedName>
    <definedName name="IQRN94" hidden="1">"$O$94:$S$94"</definedName>
    <definedName name="IQRN95" hidden="1">"$O$95"</definedName>
    <definedName name="IQRN96" hidden="1">"$O$96:$S$96"</definedName>
    <definedName name="IQRN97" hidden="1">"$O$97"</definedName>
    <definedName name="IQRN98" hidden="1">"$O$98:$S$98"</definedName>
    <definedName name="IQRN99" hidden="1">"$O$99:$S$99"</definedName>
    <definedName name="IQRNTMPEC10" hidden="1">#REF!</definedName>
    <definedName name="IQRO12" hidden="1">"$O$13:$O$1289"</definedName>
    <definedName name="IQRO13" hidden="1">"$O$14"</definedName>
    <definedName name="IQRO19" hidden="1">"$O$20:$O$179"</definedName>
    <definedName name="IQRO3" hidden="1">"$O$4"</definedName>
    <definedName name="IQRO30" hidden="1">"$O$31:$O$197"</definedName>
    <definedName name="IQRO39" hidden="1">"$O$40:$O$59"</definedName>
    <definedName name="IQRO5" hidden="1">"$O$6:$O$360"</definedName>
    <definedName name="IQRO60" hidden="1">"$O$61:$O$71"</definedName>
    <definedName name="IQRO61" hidden="1">"$O$62:$O$109"</definedName>
    <definedName name="IQRO7" hidden="1">"$O$8:$O$53"</definedName>
    <definedName name="IQRO81" hidden="1">"$O$82:$O$86"</definedName>
    <definedName name="IQRO9" hidden="1">"$O$10:$O$192"</definedName>
    <definedName name="IQROsiskoA5" hidden="1">#REF!</definedName>
    <definedName name="IQROwnershipB12">#REF!</definedName>
    <definedName name="IQROwnershipB6">#REF!</definedName>
    <definedName name="IQROwnershipO12">#REF!</definedName>
    <definedName name="IQROwnershipO6">#REF!</definedName>
    <definedName name="IQRP10" hidden="1">"$Q$10"</definedName>
    <definedName name="IQRP100" hidden="1">"$Q$100"</definedName>
    <definedName name="IQRP101" hidden="1">"$Q$101"</definedName>
    <definedName name="IQRP102" hidden="1">"$Q$102"</definedName>
    <definedName name="IQRP103" hidden="1">"$Q$103"</definedName>
    <definedName name="IQRP104" hidden="1">"$Q$104"</definedName>
    <definedName name="IQRP105" hidden="1">"$Q$105"</definedName>
    <definedName name="IQRP106" hidden="1">"$Q$106"</definedName>
    <definedName name="IQRP107" hidden="1">"$Q$107"</definedName>
    <definedName name="IQRP108" hidden="1">"$Q$108"</definedName>
    <definedName name="IQRP109" hidden="1">"$Q$109"</definedName>
    <definedName name="IQRP11" hidden="1">"$Q$11"</definedName>
    <definedName name="IQRP110" hidden="1">"$Q$110"</definedName>
    <definedName name="IQRP111" hidden="1">"$Q$111"</definedName>
    <definedName name="IQRP112" hidden="1">"$Q$112"</definedName>
    <definedName name="IQRP113" hidden="1">"$Q$113"</definedName>
    <definedName name="IQRP114" hidden="1">"$Q$114"</definedName>
    <definedName name="IQRP115" hidden="1">"$Q$115"</definedName>
    <definedName name="IQRP116" hidden="1">"$Q$116"</definedName>
    <definedName name="IQRP117" hidden="1">"$Q$117"</definedName>
    <definedName name="IQRP118" hidden="1">"$Q$118"</definedName>
    <definedName name="IQRP119" hidden="1">"$Q$119"</definedName>
    <definedName name="IQRP12" hidden="1">"$Q$12"</definedName>
    <definedName name="IQRP120" hidden="1">"$Q$120"</definedName>
    <definedName name="IQRP121" hidden="1">"$Q$121"</definedName>
    <definedName name="IQRP122" hidden="1">"$Q$122"</definedName>
    <definedName name="IQRP123" hidden="1">"$Q$123"</definedName>
    <definedName name="IQRP124" hidden="1">"$Q$124"</definedName>
    <definedName name="IQRP125" hidden="1">"$Q$125"</definedName>
    <definedName name="IQRP126" hidden="1">"$Q$126"</definedName>
    <definedName name="IQRP127" hidden="1">"$Q$127"</definedName>
    <definedName name="IQRP128" hidden="1">"$Q$128"</definedName>
    <definedName name="IQRP129" hidden="1">"$Q$129"</definedName>
    <definedName name="IQRP13" hidden="1">"$P$14"</definedName>
    <definedName name="IQRP130" hidden="1">"$Q$130"</definedName>
    <definedName name="IQRP131" hidden="1">"$Q$131"</definedName>
    <definedName name="IQRP132" hidden="1">"$Q$132"</definedName>
    <definedName name="IQRP133" hidden="1">"$Q$133"</definedName>
    <definedName name="IQRP134" hidden="1">"$Q$134"</definedName>
    <definedName name="IQRP135" hidden="1">"$Q$135"</definedName>
    <definedName name="IQRP136" hidden="1">"$Q$136"</definedName>
    <definedName name="IQRP137" hidden="1">"$Q$137"</definedName>
    <definedName name="IQRP138" hidden="1">"$Q$138"</definedName>
    <definedName name="IQRP139" hidden="1">"$Q$139"</definedName>
    <definedName name="IQRP140" hidden="1">"$Q$140"</definedName>
    <definedName name="IQRP141" hidden="1">"$Q$141"</definedName>
    <definedName name="IQRP142" hidden="1">"$Q$142"</definedName>
    <definedName name="IQRP143" hidden="1">"$Q$143"</definedName>
    <definedName name="IQRP144" hidden="1">"$Q$144"</definedName>
    <definedName name="IQRP145" hidden="1">"$Q$145"</definedName>
    <definedName name="IQRP146" hidden="1">"$Q$146"</definedName>
    <definedName name="IQRP147" hidden="1">"$Q$147"</definedName>
    <definedName name="IQRP148" hidden="1">"$Q$148"</definedName>
    <definedName name="IQRP149" hidden="1">"$Q$149"</definedName>
    <definedName name="IQRP150" hidden="1">"$Q$150"</definedName>
    <definedName name="IQRP151" hidden="1">"$Q$151"</definedName>
    <definedName name="IQRP152" hidden="1">"$Q$152"</definedName>
    <definedName name="IQRP153" hidden="1">"$Q$153"</definedName>
    <definedName name="IQRP154" hidden="1">"$Q$154"</definedName>
    <definedName name="IQRP155" hidden="1">"$Q$155"</definedName>
    <definedName name="IQRP156" hidden="1">"$Q$156"</definedName>
    <definedName name="IQRP157" hidden="1">"$Q$157"</definedName>
    <definedName name="IQRP158" hidden="1">"$Q$158"</definedName>
    <definedName name="IQRP159" hidden="1">"$Q$159"</definedName>
    <definedName name="IQRP160" hidden="1">"$Q$160"</definedName>
    <definedName name="IQRP161" hidden="1">"$Q$161"</definedName>
    <definedName name="IQRP162" hidden="1">"$Q$162"</definedName>
    <definedName name="IQRP163" hidden="1">"$Q$163"</definedName>
    <definedName name="IQRP164" hidden="1">"$Q$164"</definedName>
    <definedName name="IQRP165" hidden="1">"$Q$165"</definedName>
    <definedName name="IQRP166" hidden="1">"$Q$166"</definedName>
    <definedName name="IQRP167" hidden="1">"$Q$167"</definedName>
    <definedName name="IQRP168" hidden="1">"$Q$168"</definedName>
    <definedName name="IQRP169" hidden="1">"$Q$169"</definedName>
    <definedName name="IQRP170" hidden="1">"$Q$170"</definedName>
    <definedName name="IQRP171" hidden="1">"$Q$171"</definedName>
    <definedName name="IQRP172" hidden="1">"$Q$172"</definedName>
    <definedName name="IQRP173" hidden="1">"$Q$173"</definedName>
    <definedName name="IQRP174" hidden="1">"$Q$174"</definedName>
    <definedName name="IQRP175" hidden="1">"$Q$175"</definedName>
    <definedName name="IQRP176" hidden="1">"$Q$176"</definedName>
    <definedName name="IQRP177" hidden="1">"$Q$177"</definedName>
    <definedName name="IQRP178" hidden="1">"$Q$178"</definedName>
    <definedName name="IQRP179" hidden="1">"$Q$179"</definedName>
    <definedName name="IQRP18" hidden="1">"$P$19:$P$178"</definedName>
    <definedName name="IQRP180" hidden="1">"$Q$180"</definedName>
    <definedName name="IQRP181" hidden="1">"$Q$181"</definedName>
    <definedName name="IQRP182" hidden="1">"$Q$182"</definedName>
    <definedName name="IQRP183" hidden="1">"$Q$183"</definedName>
    <definedName name="IQRP184" hidden="1">"$Q$184"</definedName>
    <definedName name="IQRP185" hidden="1">"$Q$185"</definedName>
    <definedName name="IQRP186" hidden="1">"$Q$186"</definedName>
    <definedName name="IQRP187" hidden="1">"$Q$187"</definedName>
    <definedName name="IQRP188" hidden="1">"$Q$188"</definedName>
    <definedName name="IQRP189" hidden="1">"$Q$189"</definedName>
    <definedName name="IQRP19" hidden="1">"$P$20:$P$179"</definedName>
    <definedName name="IQRP190" hidden="1">"$Q$190"</definedName>
    <definedName name="IQRP191" hidden="1">"$Q$191"</definedName>
    <definedName name="IQRP192" hidden="1">"$Q$192"</definedName>
    <definedName name="IQRP193" hidden="1">"$Q$193"</definedName>
    <definedName name="IQRP194" hidden="1">"$Q$194"</definedName>
    <definedName name="IQRP195" hidden="1">"$Q$195"</definedName>
    <definedName name="IQRP196" hidden="1">"$Q$196"</definedName>
    <definedName name="IQRP197" hidden="1">"$Q$197"</definedName>
    <definedName name="IQRP198" hidden="1">"$Q$198"</definedName>
    <definedName name="IQRP199" hidden="1">"$Q$199"</definedName>
    <definedName name="IQRP2" hidden="1">"$Q$2"</definedName>
    <definedName name="IQRP200" hidden="1">"$Q$200"</definedName>
    <definedName name="IQRP201" hidden="1">"$Q$201"</definedName>
    <definedName name="IQRP202" hidden="1">"$Q$202"</definedName>
    <definedName name="IQRP203" hidden="1">"$Q$203"</definedName>
    <definedName name="IQRP204" hidden="1">"$Q$204"</definedName>
    <definedName name="IQRP205" hidden="1">"$Q$205"</definedName>
    <definedName name="IQRP206" hidden="1">"$Q$206"</definedName>
    <definedName name="IQRP207" hidden="1">"$Q$207"</definedName>
    <definedName name="IQRP208" hidden="1">"$Q$208"</definedName>
    <definedName name="IQRP209" hidden="1">"$Q$209"</definedName>
    <definedName name="IQRP210" hidden="1">"$Q$210"</definedName>
    <definedName name="IQRP211" hidden="1">"$Q$211"</definedName>
    <definedName name="IQRP212" hidden="1">"$Q$212"</definedName>
    <definedName name="IQRP213" hidden="1">"$Q$213"</definedName>
    <definedName name="IQRP214" hidden="1">"$Q$214"</definedName>
    <definedName name="IQRP215" hidden="1">"$Q$215"</definedName>
    <definedName name="IQRP216" hidden="1">"$Q$216"</definedName>
    <definedName name="IQRP217" hidden="1">"$Q$217"</definedName>
    <definedName name="IQRP218" hidden="1">"$Q$218"</definedName>
    <definedName name="IQRP219" hidden="1">"$Q$219"</definedName>
    <definedName name="IQRP220" hidden="1">"$Q$220"</definedName>
    <definedName name="IQRP221" hidden="1">"$Q$221"</definedName>
    <definedName name="IQRP222" hidden="1">"$Q$222"</definedName>
    <definedName name="IQRP223" hidden="1">"$Q$223"</definedName>
    <definedName name="IQRP224" hidden="1">"$Q$224"</definedName>
    <definedName name="IQRP225" hidden="1">"$Q$225"</definedName>
    <definedName name="IQRP226" hidden="1">"$Q$226"</definedName>
    <definedName name="IQRP227" hidden="1">"$Q$227"</definedName>
    <definedName name="IQRP228" hidden="1">"$Q$228"</definedName>
    <definedName name="IQRP229" hidden="1">"$Q$229"</definedName>
    <definedName name="IQRP230" hidden="1">"$Q$230"</definedName>
    <definedName name="IQRP231" hidden="1">"$Q$231"</definedName>
    <definedName name="IQRP232" hidden="1">"$Q$232"</definedName>
    <definedName name="IQRP233" hidden="1">"$Q$233"</definedName>
    <definedName name="IQRP234" hidden="1">"$Q$234"</definedName>
    <definedName name="IQRP235" hidden="1">"$Q$235"</definedName>
    <definedName name="IQRP236" hidden="1">"$Q$236"</definedName>
    <definedName name="IQRP237" hidden="1">"$Q$237"</definedName>
    <definedName name="IQRP238" hidden="1">"$Q$238"</definedName>
    <definedName name="IQRP239" hidden="1">"$Q$239"</definedName>
    <definedName name="IQRP24" hidden="1">"$Q$24"</definedName>
    <definedName name="IQRP240" hidden="1">"$Q$240"</definedName>
    <definedName name="IQRP241" hidden="1">"$Q$241"</definedName>
    <definedName name="IQRP242" hidden="1">"$Q$242"</definedName>
    <definedName name="IQRP243" hidden="1">"$Q$243"</definedName>
    <definedName name="IQRP244" hidden="1">"$Q$244"</definedName>
    <definedName name="IQRP245" hidden="1">"$Q$245"</definedName>
    <definedName name="IQRP246" hidden="1">"$Q$246"</definedName>
    <definedName name="IQRP247" hidden="1">"$Q$247"</definedName>
    <definedName name="IQRP248" hidden="1">"$Q$248"</definedName>
    <definedName name="IQRP249" hidden="1">"$Q$249"</definedName>
    <definedName name="IQRP25" hidden="1">"$P$26:$P$29"</definedName>
    <definedName name="IQRP250" hidden="1">"$Q$250"</definedName>
    <definedName name="IQRP251" hidden="1">"$Q$251"</definedName>
    <definedName name="IQRP252" hidden="1">"$Q$252"</definedName>
    <definedName name="IQRP253" hidden="1">"$Q$253"</definedName>
    <definedName name="IQRP254" hidden="1">"$Q$254"</definedName>
    <definedName name="IQRP255" hidden="1">"$Q$255"</definedName>
    <definedName name="IQRP256" hidden="1">"$Q$256"</definedName>
    <definedName name="IQRP257" hidden="1">"$Q$257"</definedName>
    <definedName name="IQRP258" hidden="1">"$Q$258"</definedName>
    <definedName name="IQRP259" hidden="1">"$Q$259"</definedName>
    <definedName name="IQRP26" hidden="1">"$P$27:$P$30"</definedName>
    <definedName name="IQRP260" hidden="1">"$Q$260"</definedName>
    <definedName name="IQRP261" hidden="1">"$Q$261"</definedName>
    <definedName name="IQRP262" hidden="1">"$Q$262"</definedName>
    <definedName name="IQRP263" hidden="1">"$Q$263"</definedName>
    <definedName name="IQRP264" hidden="1">"$Q$264"</definedName>
    <definedName name="IQRP265" hidden="1">"$Q$265"</definedName>
    <definedName name="IQRP266" hidden="1">"$Q$266"</definedName>
    <definedName name="IQRP267" hidden="1">"$Q$267"</definedName>
    <definedName name="IQRP268" hidden="1">"$Q$268"</definedName>
    <definedName name="IQRP269" hidden="1">"$Q$269"</definedName>
    <definedName name="IQRP27" hidden="1">"$Q$27"</definedName>
    <definedName name="IQRP270" hidden="1">"$Q$270"</definedName>
    <definedName name="IQRP271" hidden="1">"$Q$271"</definedName>
    <definedName name="IQRP272" hidden="1">"$Q$272"</definedName>
    <definedName name="IQRP273" hidden="1">"$Q$273"</definedName>
    <definedName name="IQRP274" hidden="1">"$Q$274"</definedName>
    <definedName name="IQRP275" hidden="1">"$Q$275"</definedName>
    <definedName name="IQRP276" hidden="1">"$Q$276"</definedName>
    <definedName name="IQRP277" hidden="1">"$Q$277"</definedName>
    <definedName name="IQRP278" hidden="1">"$Q$278"</definedName>
    <definedName name="IQRP279" hidden="1">"$Q$279"</definedName>
    <definedName name="IQRP28" hidden="1">"$Q$28"</definedName>
    <definedName name="IQRP280" hidden="1">"$Q$280"</definedName>
    <definedName name="IQRP281" hidden="1">"$Q$281"</definedName>
    <definedName name="IQRP282" hidden="1">"$Q$282"</definedName>
    <definedName name="IQRP283" hidden="1">"$Q$283"</definedName>
    <definedName name="IQRP284" hidden="1">"$Q$284"</definedName>
    <definedName name="IQRP285" hidden="1">"$Q$285"</definedName>
    <definedName name="IQRP286" hidden="1">"$Q$286"</definedName>
    <definedName name="IQRP287" hidden="1">"$Q$287"</definedName>
    <definedName name="IQRP288" hidden="1">"$Q$288"</definedName>
    <definedName name="IQRP289" hidden="1">"$Q$289"</definedName>
    <definedName name="IQRP29" hidden="1">"$Q$29"</definedName>
    <definedName name="IQRP290" hidden="1">"$Q$290"</definedName>
    <definedName name="IQRP291" hidden="1">"$Q$291"</definedName>
    <definedName name="IQRP292" hidden="1">"$Q$292"</definedName>
    <definedName name="IQRP293" hidden="1">"$Q$293"</definedName>
    <definedName name="IQRP294" hidden="1">"$Q$294"</definedName>
    <definedName name="IQRP295" hidden="1">"$Q$295"</definedName>
    <definedName name="IQRP296" hidden="1">"$Q$296"</definedName>
    <definedName name="IQRP297" hidden="1">"$Q$297"</definedName>
    <definedName name="IQRP298" hidden="1">"$Q$298"</definedName>
    <definedName name="IQRP299" hidden="1">"$Q$299"</definedName>
    <definedName name="IQRP3" hidden="1">"$P$4:$P$13"</definedName>
    <definedName name="IQRP30" hidden="1">"$P$31:$P$197"</definedName>
    <definedName name="IQRP300" hidden="1">"$Q$300"</definedName>
    <definedName name="IQRP301" hidden="1">"$Q$301"</definedName>
    <definedName name="IQRP302" hidden="1">"$Q$302"</definedName>
    <definedName name="IQRP303" hidden="1">"$Q$303"</definedName>
    <definedName name="IQRP304" hidden="1">"$Q$304"</definedName>
    <definedName name="IQRP305" hidden="1">"$Q$305"</definedName>
    <definedName name="IQRP306" hidden="1">"$Q$306"</definedName>
    <definedName name="IQRP307" hidden="1">"$Q$307"</definedName>
    <definedName name="IQRP308" hidden="1">"$Q$308"</definedName>
    <definedName name="IQRP309" hidden="1">"$Q$309"</definedName>
    <definedName name="IQRP31" hidden="1">"$P$32"</definedName>
    <definedName name="IQRP310" hidden="1">"$Q$310"</definedName>
    <definedName name="IQRP311" hidden="1">"$Q$311"</definedName>
    <definedName name="IQRP312" hidden="1">"$Q$312"</definedName>
    <definedName name="IQRP313" hidden="1">"$Q$313"</definedName>
    <definedName name="IQRP314" hidden="1">"$Q$314"</definedName>
    <definedName name="IQRP315" hidden="1">"$Q$315"</definedName>
    <definedName name="IQRP316" hidden="1">"$Q$316"</definedName>
    <definedName name="IQRP317" hidden="1">"$Q$317"</definedName>
    <definedName name="IQRP318" hidden="1">"$Q$318"</definedName>
    <definedName name="IQRP319" hidden="1">"$Q$319"</definedName>
    <definedName name="IQRP32" hidden="1">"$P$33:$P$386"</definedName>
    <definedName name="IQRP320" hidden="1">"$Q$320"</definedName>
    <definedName name="IQRP321" hidden="1">"$Q$321"</definedName>
    <definedName name="IQRP322" hidden="1">"$Q$322"</definedName>
    <definedName name="IQRP323" hidden="1">"$Q$323"</definedName>
    <definedName name="IQRP324" hidden="1">"$Q$324"</definedName>
    <definedName name="IQRP325" hidden="1">"$Q$325"</definedName>
    <definedName name="IQRP326" hidden="1">"$Q$326"</definedName>
    <definedName name="IQRP327" hidden="1">"$Q$327"</definedName>
    <definedName name="IQRP328" hidden="1">"$Q$328"</definedName>
    <definedName name="IQRP329" hidden="1">"$Q$329"</definedName>
    <definedName name="IQRP33" hidden="1">"$Q$33"</definedName>
    <definedName name="IQRP330" hidden="1">"$Q$330"</definedName>
    <definedName name="IQRP331" hidden="1">"$Q$331"</definedName>
    <definedName name="IQRP332" hidden="1">"$Q$332"</definedName>
    <definedName name="IQRP333" hidden="1">"$Q$333"</definedName>
    <definedName name="IQRP334" hidden="1">"$Q$334"</definedName>
    <definedName name="IQRP335" hidden="1">"$Q$335"</definedName>
    <definedName name="IQRP336" hidden="1">"$Q$336"</definedName>
    <definedName name="IQRP337" hidden="1">"$Q$337"</definedName>
    <definedName name="IQRP338" hidden="1">"$Q$338"</definedName>
    <definedName name="IQRP339" hidden="1">"$Q$339"</definedName>
    <definedName name="IQRP34" hidden="1">"$Q$34"</definedName>
    <definedName name="IQRP340" hidden="1">"$Q$340"</definedName>
    <definedName name="IQRP341" hidden="1">"$Q$341"</definedName>
    <definedName name="IQRP342" hidden="1">"$Q$342"</definedName>
    <definedName name="IQRP343" hidden="1">"$Q$343"</definedName>
    <definedName name="IQRP344" hidden="1">"$Q$344"</definedName>
    <definedName name="IQRP345" hidden="1">"$Q$345"</definedName>
    <definedName name="IQRP346" hidden="1">"$Q$346"</definedName>
    <definedName name="IQRP347" hidden="1">"$Q$347"</definedName>
    <definedName name="IQRP348" hidden="1">"$Q$348"</definedName>
    <definedName name="IQRP349" hidden="1">"$Q$349"</definedName>
    <definedName name="IQRP35" hidden="1">"$Q$35"</definedName>
    <definedName name="IQRP350" hidden="1">"$Q$350"</definedName>
    <definedName name="IQRP351" hidden="1">"$Q$351"</definedName>
    <definedName name="IQRP352" hidden="1">"$Q$352"</definedName>
    <definedName name="IQRP353" hidden="1">"$Q$353"</definedName>
    <definedName name="IQRP354" hidden="1">"$Q$354"</definedName>
    <definedName name="IQRP355" hidden="1">"$Q$355"</definedName>
    <definedName name="IQRP356" hidden="1">"$Q$356"</definedName>
    <definedName name="IQRP357" hidden="1">"$Q$357"</definedName>
    <definedName name="IQRP358" hidden="1">"$Q$358"</definedName>
    <definedName name="IQRP359" hidden="1">"$Q$359"</definedName>
    <definedName name="IQRP36" hidden="1">"$Q$36"</definedName>
    <definedName name="IQRP360" hidden="1">"$Q$360"</definedName>
    <definedName name="IQRP361" hidden="1">"$Q$361"</definedName>
    <definedName name="IQRP362" hidden="1">"$Q$362"</definedName>
    <definedName name="IQRP363" hidden="1">"$Q$363"</definedName>
    <definedName name="IQRP364" hidden="1">"$Q$364"</definedName>
    <definedName name="IQRP365" hidden="1">"$Q$365"</definedName>
    <definedName name="IQRP366" hidden="1">"$Q$366"</definedName>
    <definedName name="IQRP367" hidden="1">"$Q$367"</definedName>
    <definedName name="IQRP368" hidden="1">"$Q$368"</definedName>
    <definedName name="IQRP369" hidden="1">"$Q$369"</definedName>
    <definedName name="IQRP37" hidden="1">"$Q$37"</definedName>
    <definedName name="IQRP370" hidden="1">"$Q$370"</definedName>
    <definedName name="IQRP371" hidden="1">"$Q$371"</definedName>
    <definedName name="IQRP372" hidden="1">"$Q$372"</definedName>
    <definedName name="IQRP373" hidden="1">"$Q$373"</definedName>
    <definedName name="IQRP374" hidden="1">"$Q$374"</definedName>
    <definedName name="IQRP375" hidden="1">"$Q$375"</definedName>
    <definedName name="IQRP376" hidden="1">"$Q$376"</definedName>
    <definedName name="IQRP377" hidden="1">"$Q$377"</definedName>
    <definedName name="IQRP378" hidden="1">"$Q$378"</definedName>
    <definedName name="IQRP379" hidden="1">"$Q$379"</definedName>
    <definedName name="IQRP38" hidden="1">"$Q$38"</definedName>
    <definedName name="IQRP380" hidden="1">"$Q$380"</definedName>
    <definedName name="IQRP381" hidden="1">"$Q$381"</definedName>
    <definedName name="IQRP382" hidden="1">"$Q$382"</definedName>
    <definedName name="IQRP383" hidden="1">"$Q$383"</definedName>
    <definedName name="IQRP384" hidden="1">"$Q$384"</definedName>
    <definedName name="IQRP385" hidden="1">"$Q$385"</definedName>
    <definedName name="IQRP386" hidden="1">"$Q$386"</definedName>
    <definedName name="IQRP387" hidden="1">"$Q$387"</definedName>
    <definedName name="IQRP388" hidden="1">"$Q$388"</definedName>
    <definedName name="IQRP389" hidden="1">"$Q$389"</definedName>
    <definedName name="IQRP39" hidden="1">"$P$40:$P$61"</definedName>
    <definedName name="IQRP390" hidden="1">"$Q$390"</definedName>
    <definedName name="IQRP391" hidden="1">"$Q$391"</definedName>
    <definedName name="IQRP392" hidden="1">"$Q$392"</definedName>
    <definedName name="IQRP393" hidden="1">"$Q$393"</definedName>
    <definedName name="IQRP394" hidden="1">"$Q$394"</definedName>
    <definedName name="IQRP395" hidden="1">"$Q$395"</definedName>
    <definedName name="IQRP396" hidden="1">"$Q$396"</definedName>
    <definedName name="IQRP397" hidden="1">"$Q$397"</definedName>
    <definedName name="IQRP398" hidden="1">"$Q$398"</definedName>
    <definedName name="IQRP399" hidden="1">"$Q$399"</definedName>
    <definedName name="IQRP40" hidden="1">"$Q$40"</definedName>
    <definedName name="IQRP400" hidden="1">"$Q$400"</definedName>
    <definedName name="IQRP401" hidden="1">"$Q$401"</definedName>
    <definedName name="IQRP402" hidden="1">"$Q$402"</definedName>
    <definedName name="IQRP403" hidden="1">"$Q$403"</definedName>
    <definedName name="IQRP404" hidden="1">"$Q$404"</definedName>
    <definedName name="IQRP405" hidden="1">"$Q$405"</definedName>
    <definedName name="IQRP406" hidden="1">"$Q$406"</definedName>
    <definedName name="IQRP407" hidden="1">"$Q$407"</definedName>
    <definedName name="IQRP408" hidden="1">"$Q$408"</definedName>
    <definedName name="IQRP409" hidden="1">"$Q$409"</definedName>
    <definedName name="IQRP41" hidden="1">"$Q$41"</definedName>
    <definedName name="IQRP410" hidden="1">"$Q$410"</definedName>
    <definedName name="IQRP411" hidden="1">"$Q$411"</definedName>
    <definedName name="IQRP412" hidden="1">"$Q$412"</definedName>
    <definedName name="IQRP413" hidden="1">"$Q$413"</definedName>
    <definedName name="IQRP414" hidden="1">"$Q$414"</definedName>
    <definedName name="IQRP415" hidden="1">"$Q$415"</definedName>
    <definedName name="IQRP416" hidden="1">"$Q$416"</definedName>
    <definedName name="IQRP417" hidden="1">"$Q$417"</definedName>
    <definedName name="IQRP418" hidden="1">"$Q$418"</definedName>
    <definedName name="IQRP419" hidden="1">"$Q$419"</definedName>
    <definedName name="IQRP42" hidden="1">"$Q$42"</definedName>
    <definedName name="IQRP420" hidden="1">"$Q$420"</definedName>
    <definedName name="IQRP421" hidden="1">"$Q$421"</definedName>
    <definedName name="IQRP422" hidden="1">"$Q$422"</definedName>
    <definedName name="IQRP423" hidden="1">"$Q$423"</definedName>
    <definedName name="IQRP424" hidden="1">"$Q$424"</definedName>
    <definedName name="IQRP425" hidden="1">"$Q$425"</definedName>
    <definedName name="IQRP426" hidden="1">"$Q$426"</definedName>
    <definedName name="IQRP427" hidden="1">"$Q$427"</definedName>
    <definedName name="IQRP428" hidden="1">"$Q$428"</definedName>
    <definedName name="IQRP429" hidden="1">"$Q$429"</definedName>
    <definedName name="IQRP43" hidden="1">"$Q$43"</definedName>
    <definedName name="IQRP430" hidden="1">"$Q$430"</definedName>
    <definedName name="IQRP431" hidden="1">"$Q$431"</definedName>
    <definedName name="IQRP432" hidden="1">"$Q$432"</definedName>
    <definedName name="IQRP433" hidden="1">"$Q$433"</definedName>
    <definedName name="IQRP434" hidden="1">"$Q$434"</definedName>
    <definedName name="IQRP435" hidden="1">"$Q$435"</definedName>
    <definedName name="IQRP436" hidden="1">"$Q$436"</definedName>
    <definedName name="IQRP437" hidden="1">"$Q$437"</definedName>
    <definedName name="IQRP438" hidden="1">"$Q$438"</definedName>
    <definedName name="IQRP439" hidden="1">"$Q$439"</definedName>
    <definedName name="IQRP44" hidden="1">"$Q$44"</definedName>
    <definedName name="IQRP440" hidden="1">"$Q$440"</definedName>
    <definedName name="IQRP441" hidden="1">"$Q$441"</definedName>
    <definedName name="IQRP442" hidden="1">"$Q$442"</definedName>
    <definedName name="IQRP443" hidden="1">"$Q$443"</definedName>
    <definedName name="IQRP444" hidden="1">"$Q$444"</definedName>
    <definedName name="IQRP445" hidden="1">"$Q$445"</definedName>
    <definedName name="IQRP446" hidden="1">"$Q$446"</definedName>
    <definedName name="IQRP447" hidden="1">"$Q$447"</definedName>
    <definedName name="IQRP448" hidden="1">"$Q$448"</definedName>
    <definedName name="IQRP449" hidden="1">"$Q$449"</definedName>
    <definedName name="IQRP45" hidden="1">"$Q$45"</definedName>
    <definedName name="IQRP450" hidden="1">"$Q$450"</definedName>
    <definedName name="IQRP451" hidden="1">"$Q$451"</definedName>
    <definedName name="IQRP452" hidden="1">"$Q$452"</definedName>
    <definedName name="IQRP453" hidden="1">"$Q$453"</definedName>
    <definedName name="IQRP454" hidden="1">"$Q$454"</definedName>
    <definedName name="IQRP455" hidden="1">"$Q$455"</definedName>
    <definedName name="IQRP456" hidden="1">"$Q$456"</definedName>
    <definedName name="IQRP457" hidden="1">"$Q$457"</definedName>
    <definedName name="IQRP458" hidden="1">"$Q$458"</definedName>
    <definedName name="IQRP459" hidden="1">"$Q$459"</definedName>
    <definedName name="IQRP46" hidden="1">"$Q$46"</definedName>
    <definedName name="IQRP460" hidden="1">"$Q$460"</definedName>
    <definedName name="IQRP461" hidden="1">"$Q$461"</definedName>
    <definedName name="IQRP462" hidden="1">"$Q$462"</definedName>
    <definedName name="IQRP463" hidden="1">"$Q$463"</definedName>
    <definedName name="IQRP464" hidden="1">"$Q$464"</definedName>
    <definedName name="IQRP465" hidden="1">"$Q$465"</definedName>
    <definedName name="IQRP466" hidden="1">"$Q$466"</definedName>
    <definedName name="IQRP467" hidden="1">"$Q$467"</definedName>
    <definedName name="IQRP468" hidden="1">"$Q$468"</definedName>
    <definedName name="IQRP469" hidden="1">"$Q$469"</definedName>
    <definedName name="IQRP47" hidden="1">"$Q$47"</definedName>
    <definedName name="IQRP470" hidden="1">"$Q$470"</definedName>
    <definedName name="IQRP471" hidden="1">"$Q$471"</definedName>
    <definedName name="IQRP472" hidden="1">"$Q$472"</definedName>
    <definedName name="IQRP473" hidden="1">"$Q$473"</definedName>
    <definedName name="IQRP474" hidden="1">"$Q$474"</definedName>
    <definedName name="IQRP475" hidden="1">"$Q$475"</definedName>
    <definedName name="IQRP476" hidden="1">"$Q$476"</definedName>
    <definedName name="IQRP477" hidden="1">"$Q$477"</definedName>
    <definedName name="IQRP478" hidden="1">"$Q$478"</definedName>
    <definedName name="IQRP479" hidden="1">"$Q$479"</definedName>
    <definedName name="IQRP48" hidden="1">"$Q$48"</definedName>
    <definedName name="IQRP480" hidden="1">"$Q$480"</definedName>
    <definedName name="IQRP481" hidden="1">"$Q$481"</definedName>
    <definedName name="IQRP482" hidden="1">"$Q$482"</definedName>
    <definedName name="IQRP483" hidden="1">"$Q$483"</definedName>
    <definedName name="IQRP484" hidden="1">"$Q$484"</definedName>
    <definedName name="IQRP485" hidden="1">"$Q$485"</definedName>
    <definedName name="IQRP486" hidden="1">"$Q$486"</definedName>
    <definedName name="IQRP487" hidden="1">"$Q$487"</definedName>
    <definedName name="IQRP488" hidden="1">"$Q$488"</definedName>
    <definedName name="IQRP489" hidden="1">"$Q$489"</definedName>
    <definedName name="IQRP49" hidden="1">"$Q$49"</definedName>
    <definedName name="IQRP490" hidden="1">"$Q$490"</definedName>
    <definedName name="IQRP491" hidden="1">"$Q$491"</definedName>
    <definedName name="IQRP492" hidden="1">"$Q$492"</definedName>
    <definedName name="IQRP493" hidden="1">"$Q$493"</definedName>
    <definedName name="IQRP494" hidden="1">"$Q$494"</definedName>
    <definedName name="IQRP495" hidden="1">"$Q$495"</definedName>
    <definedName name="IQRP496" hidden="1">"$Q$496"</definedName>
    <definedName name="IQRP497" hidden="1">"$Q$497"</definedName>
    <definedName name="IQRP498" hidden="1">"$Q$498"</definedName>
    <definedName name="IQRP499" hidden="1">"$Q$499"</definedName>
    <definedName name="IQRP5" hidden="1">"$P$6:$P$26"</definedName>
    <definedName name="IQRP50" hidden="1">"$Q$50"</definedName>
    <definedName name="IQRP500" hidden="1">"$Q$500"</definedName>
    <definedName name="IQRP501" hidden="1">"$Q$501"</definedName>
    <definedName name="IQRP51" hidden="1">"$Q$51"</definedName>
    <definedName name="IQRP52" hidden="1">"$Q$52"</definedName>
    <definedName name="IQRP53" hidden="1">"$Q$53"</definedName>
    <definedName name="IQRP54" hidden="1">"$Q$54"</definedName>
    <definedName name="IQRP55" hidden="1">"$Q$55"</definedName>
    <definedName name="IQRP56" hidden="1">"$Q$56"</definedName>
    <definedName name="IQRP57" hidden="1">"$Q$57"</definedName>
    <definedName name="IQRP58" hidden="1">"$Q$58"</definedName>
    <definedName name="IQRP59" hidden="1">"$Q$59"</definedName>
    <definedName name="IQRP6" hidden="1">"$Q$6"</definedName>
    <definedName name="IQRP60" hidden="1">"$P$61:$P$67"</definedName>
    <definedName name="IQRP61" hidden="1">"$P$62:$P$96"</definedName>
    <definedName name="IQRP62" hidden="1">"$Q$62"</definedName>
    <definedName name="IQRP63" hidden="1">"$Q$63"</definedName>
    <definedName name="IQRP64" hidden="1">"$Q$64"</definedName>
    <definedName name="IQRP65" hidden="1">"$Q$65"</definedName>
    <definedName name="IQRP66" hidden="1">"$Q$66"</definedName>
    <definedName name="IQRP67" hidden="1">"$Q$67"</definedName>
    <definedName name="IQRP68" hidden="1">"$Q$68"</definedName>
    <definedName name="IQRP69" hidden="1">"$Q$69"</definedName>
    <definedName name="IQRP7" hidden="1">"$P$8:$P$47"</definedName>
    <definedName name="IQRP70" hidden="1">"$Q$70"</definedName>
    <definedName name="IQRP71" hidden="1">"$Q$71"</definedName>
    <definedName name="IQRP72" hidden="1">"$Q$72"</definedName>
    <definedName name="IQRP73" hidden="1">"$Q$73"</definedName>
    <definedName name="IQRP74" hidden="1">"$Q$74"</definedName>
    <definedName name="IQRP75" hidden="1">"$Q$75"</definedName>
    <definedName name="IQRP76" hidden="1">"$Q$76"</definedName>
    <definedName name="IQRP77" hidden="1">"$Q$77"</definedName>
    <definedName name="IQRP78" hidden="1">"$Q$78"</definedName>
    <definedName name="IQRP79" hidden="1">"$Q$79"</definedName>
    <definedName name="IQRP8" hidden="1">"$P$9:$P$54"</definedName>
    <definedName name="IQRP80" hidden="1">"$Q$80"</definedName>
    <definedName name="IQRP81" hidden="1">"$P$82:$P$86"</definedName>
    <definedName name="IQRP82" hidden="1">"$Q$82"</definedName>
    <definedName name="IQRP83" hidden="1">"$Q$83"</definedName>
    <definedName name="IQRP84" hidden="1">"$Q$84"</definedName>
    <definedName name="IQRP85" hidden="1">"$Q$85"</definedName>
    <definedName name="IQRP86" hidden="1">"$P$87:$P$96"</definedName>
    <definedName name="IQRP87" hidden="1">"$Q$87"</definedName>
    <definedName name="IQRP88" hidden="1">"$Q$88"</definedName>
    <definedName name="IQRP89" hidden="1">"$Q$89"</definedName>
    <definedName name="IQRP9" hidden="1">"$Q$9"</definedName>
    <definedName name="IQRP90" hidden="1">"$Q$90"</definedName>
    <definedName name="IQRP91" hidden="1">"$Q$91"</definedName>
    <definedName name="IQRP92" hidden="1">"$Q$92"</definedName>
    <definedName name="IQRP93" hidden="1">"$Q$93"</definedName>
    <definedName name="IQRP94" hidden="1">"$Q$94"</definedName>
    <definedName name="IQRP95" hidden="1">"$Q$95"</definedName>
    <definedName name="IQRP96" hidden="1">"$Q$96"</definedName>
    <definedName name="IQRP97" hidden="1">"$Q$97"</definedName>
    <definedName name="IQRP98" hidden="1">"$Q$98"</definedName>
    <definedName name="IQRP99" hidden="1">"$Q$99"</definedName>
    <definedName name="IQRPartnersSlideBW10" hidden="1">#REF!</definedName>
    <definedName name="IQRPartnersSlideBW11" hidden="1">#REF!</definedName>
    <definedName name="IQRPartnersSlideBW13" hidden="1">#REF!</definedName>
    <definedName name="IQRPartnersSlideBW14" hidden="1">#REF!</definedName>
    <definedName name="IQRPartnersSlideBW17" hidden="1">#REF!</definedName>
    <definedName name="IQRPartnersSlideBW18" hidden="1">#REF!</definedName>
    <definedName name="IQRPartnersSlideBW19" hidden="1">#REF!</definedName>
    <definedName name="IQRPartnersSlideBW21" hidden="1">#REF!</definedName>
    <definedName name="IQRPartnersSlideBW23" hidden="1">#REF!</definedName>
    <definedName name="IQRPartnersSlideBW25" hidden="1">#REF!</definedName>
    <definedName name="IQRPartnersSlideBW26" hidden="1">#REF!</definedName>
    <definedName name="IQRPartnersSlideBW27" hidden="1">#REF!</definedName>
    <definedName name="IQRPartnersSlideBW29" hidden="1">#REF!</definedName>
    <definedName name="IQRPartnersSlideBW30" hidden="1">#REF!</definedName>
    <definedName name="IQRPartnersSlideBW31" hidden="1">#REF!</definedName>
    <definedName name="IQRPartnersSlideBW33" hidden="1">#REF!</definedName>
    <definedName name="IQRPartnersSlideBW34" hidden="1">#REF!</definedName>
    <definedName name="IQRPartnersSlideBW38" hidden="1">#REF!</definedName>
    <definedName name="IQRPartnersSlideBW40" hidden="1">#REF!</definedName>
    <definedName name="IQRPartnersSlideBW41" hidden="1">#REF!</definedName>
    <definedName name="IQRPartnersSlideBW42" hidden="1">#REF!</definedName>
    <definedName name="IQRPartnersSlideBW45" hidden="1">#REF!</definedName>
    <definedName name="IQRPartnersSlideBW47" hidden="1">#REF!</definedName>
    <definedName name="IQRPartnersSlideBW48" hidden="1">#REF!</definedName>
    <definedName name="IQRPartnersSlideBW49" hidden="1">#REF!</definedName>
    <definedName name="IQRPartnersSlideBW50" hidden="1">#REF!</definedName>
    <definedName name="IQRPartnersSlideBW52" hidden="1">#REF!</definedName>
    <definedName name="IQRPartnersSlideBW53" hidden="1">#REF!</definedName>
    <definedName name="IQRPartnersSlideBW55" hidden="1">#REF!</definedName>
    <definedName name="IQRPartnersSlideBW56" hidden="1">#REF!</definedName>
    <definedName name="IQRPartnersSlideBW58" hidden="1">#REF!</definedName>
    <definedName name="IQRPartnersSlideBW59" hidden="1">#REF!</definedName>
    <definedName name="IQRPartnersSlideBW61" hidden="1">#REF!</definedName>
    <definedName name="IQRPartnersSlideBW62" hidden="1">#REF!</definedName>
    <definedName name="IQRPartnersSlideBW63" hidden="1">#REF!</definedName>
    <definedName name="IQRPartnersSlideBW65" hidden="1">#REF!</definedName>
    <definedName name="IQRPartnersSlideBW67" hidden="1">#REF!</definedName>
    <definedName name="IQRPartnersSlideBW68" hidden="1">#REF!</definedName>
    <definedName name="IQRPartnersSlideBW70" hidden="1">#REF!</definedName>
    <definedName name="IQRPartnersSlideBW71" hidden="1">#REF!</definedName>
    <definedName name="IQRPartnersSlideBW72" hidden="1">#REF!</definedName>
    <definedName name="IQRPartnersSlideBW73" hidden="1">#REF!</definedName>
    <definedName name="IQRPartnersSlideBW75" hidden="1">#REF!</definedName>
    <definedName name="IQRPartnersSlideBW77" hidden="1">#REF!</definedName>
    <definedName name="IQRPartnersSlideBW78" hidden="1">#REF!</definedName>
    <definedName name="IQRPartnersSlideBW79" hidden="1">#REF!</definedName>
    <definedName name="IQRPartnersSlideBW80" hidden="1">#REF!</definedName>
    <definedName name="IQRPartnersSlideBW81" hidden="1">#REF!</definedName>
    <definedName name="IQRPartnersSlideBW83" hidden="1">#REF!</definedName>
    <definedName name="IQRPartnersSlideBW85" hidden="1">#REF!</definedName>
    <definedName name="IQRPartnersSlideBW86" hidden="1">#REF!</definedName>
    <definedName name="IQRPartnersSlideBW87" hidden="1">#REF!</definedName>
    <definedName name="IQRPartnersSlideQP10" hidden="1">#REF!</definedName>
    <definedName name="IQRPartnersSlideQP11" hidden="1">#REF!</definedName>
    <definedName name="IQRPartnersSlideQP12" hidden="1">#REF!</definedName>
    <definedName name="IQRPartnersSlideQP13" hidden="1">#REF!</definedName>
    <definedName name="IQRPartnersSlideQP14" hidden="1">#REF!</definedName>
    <definedName name="IQRPartnersSlideQP16" hidden="1">#REF!</definedName>
    <definedName name="IQRPartnersSlideQP17" hidden="1">#REF!</definedName>
    <definedName name="IQRPartnersSlideQP19" hidden="1">#REF!</definedName>
    <definedName name="IQRPartnersSlideQP23" hidden="1">#REF!</definedName>
    <definedName name="IQRPartnersSlideQP25" hidden="1">#REF!</definedName>
    <definedName name="IQRPartnersSlideQP26" hidden="1">#REF!</definedName>
    <definedName name="IQRPartnersSlideQP27" hidden="1">#REF!</definedName>
    <definedName name="IQRPartnersSlideQP29" hidden="1">#REF!</definedName>
    <definedName name="IQRPartnersSlideQP30" hidden="1">#REF!</definedName>
    <definedName name="IQRPartnersSlideQP31" hidden="1">#REF!</definedName>
    <definedName name="IQRPartnersSlideQP33" hidden="1">#REF!</definedName>
    <definedName name="IQRPartnersSlideQP34" hidden="1">#REF!</definedName>
    <definedName name="IQRPartnersSlideQP38" hidden="1">#REF!</definedName>
    <definedName name="IQRPartnersSlideQP40" hidden="1">#REF!</definedName>
    <definedName name="IQRPartnersSlideQP42" hidden="1">#REF!</definedName>
    <definedName name="IQRPartnersSlideQP45" hidden="1">#REF!</definedName>
    <definedName name="IQRPartnersSlideQP47" hidden="1">#REF!</definedName>
    <definedName name="IQRPartnersSlideQP48" hidden="1">#REF!</definedName>
    <definedName name="IQRPartnersSlideQP49" hidden="1">#REF!</definedName>
    <definedName name="IQRPartnersSlideQP50" hidden="1">#REF!</definedName>
    <definedName name="IQRPartnersSlideQP52" hidden="1">#REF!</definedName>
    <definedName name="IQRPartnersSlideQP53" hidden="1">#REF!</definedName>
    <definedName name="IQRPartnersSlideQP55" hidden="1">#REF!</definedName>
    <definedName name="IQRPartnersSlideQP56" hidden="1">#REF!</definedName>
    <definedName name="IQRPartnersSlideQP58" hidden="1">#REF!</definedName>
    <definedName name="IQRPartnersSlideQP60" hidden="1">#REF!</definedName>
    <definedName name="IQRPartnersSlideQP61" hidden="1">#REF!</definedName>
    <definedName name="IQRPartnersSlideQP62" hidden="1">#REF!</definedName>
    <definedName name="IQRPartnersSlideQP63" hidden="1">#REF!</definedName>
    <definedName name="IQRPartnersSlideQP65" hidden="1">#REF!</definedName>
    <definedName name="IQRPartnersSlideQP66" hidden="1">#REF!</definedName>
    <definedName name="IQRPartnersSlideQP67" hidden="1">#REF!</definedName>
    <definedName name="IQRPartnersSlideQP68" hidden="1">#REF!</definedName>
    <definedName name="IQRPartnersSlideQP71" hidden="1">#REF!</definedName>
    <definedName name="IQRPartnersSlideQP72" hidden="1">#REF!</definedName>
    <definedName name="IQRPartnersSlideQP73" hidden="1">#REF!</definedName>
    <definedName name="IQRPartnersSlideQP75" hidden="1">#REF!</definedName>
    <definedName name="IQRPartnersSlideQP77" hidden="1">#REF!</definedName>
    <definedName name="IQRPartnersSlideQP78" hidden="1">#REF!</definedName>
    <definedName name="IQRPartnersSlideQP79" hidden="1">#REF!</definedName>
    <definedName name="IQRPartnersSlideQP80" hidden="1">#REF!</definedName>
    <definedName name="IQRPartnersSlideQP81" hidden="1">#REF!</definedName>
    <definedName name="IQRPartnersSlideQP83" hidden="1">#REF!</definedName>
    <definedName name="IQRPartnersSlideQP85" hidden="1">#REF!</definedName>
    <definedName name="IQRPartnersSlideQP87" hidden="1">#REF!</definedName>
    <definedName name="IQRPartnersSlideSZ12" hidden="1">#REF!</definedName>
    <definedName name="IQRPartnersSlideSZ14" hidden="1">#REF!</definedName>
    <definedName name="IQRPartnersSlideSZ16" hidden="1">#REF!</definedName>
    <definedName name="IQRPartnersSlideSZ17" hidden="1">#REF!</definedName>
    <definedName name="IQRPartnersSlideSZ18" hidden="1">#REF!</definedName>
    <definedName name="IQRPartnersSlideSZ19" hidden="1">#REF!</definedName>
    <definedName name="IQRPartnersSlideSZ21" hidden="1">#REF!</definedName>
    <definedName name="IQRPartnersSlideSZ26" hidden="1">#REF!</definedName>
    <definedName name="IQRPartnersSlideSZ27" hidden="1">#REF!</definedName>
    <definedName name="IQRPartnersSlideSZ30" hidden="1">#REF!</definedName>
    <definedName name="IQRPartnersSlideSZ31" hidden="1">#REF!</definedName>
    <definedName name="IQRPartnersSlideSZ33" hidden="1">#REF!</definedName>
    <definedName name="IQRPartnersSlideSZ34" hidden="1">#REF!</definedName>
    <definedName name="IQRPartnersSlideSZ38" hidden="1">#REF!</definedName>
    <definedName name="IQRPartnersSlideSZ40" hidden="1">#REF!</definedName>
    <definedName name="IQRPartnersSlideSZ45" hidden="1">#REF!</definedName>
    <definedName name="IQRPartnersSlideSZ47" hidden="1">#REF!</definedName>
    <definedName name="IQRPartnersSlideSZ49" hidden="1">#REF!</definedName>
    <definedName name="IQRPartnersSlideSZ52" hidden="1">#REF!</definedName>
    <definedName name="IQRPartnersSlideSZ53" hidden="1">#REF!</definedName>
    <definedName name="IQRPartnersSlideSZ55" hidden="1">#REF!</definedName>
    <definedName name="IQRPartnersSlideSZ56" hidden="1">#REF!</definedName>
    <definedName name="IQRPartnersSlideSZ58" hidden="1">#REF!</definedName>
    <definedName name="IQRPartnersSlideSZ62" hidden="1">#REF!</definedName>
    <definedName name="IQRPartnersSlideSZ63" hidden="1">#REF!</definedName>
    <definedName name="IQRPartnersSlideSZ65" hidden="1">#REF!</definedName>
    <definedName name="IQRPartnersSlideSZ66" hidden="1">#REF!</definedName>
    <definedName name="IQRPartnersSlideSZ67" hidden="1">#REF!</definedName>
    <definedName name="IQRPartnersSlideSZ68" hidden="1">#REF!</definedName>
    <definedName name="IQRPartnersSlideSZ71" hidden="1">#REF!</definedName>
    <definedName name="IQRPartnersSlideSZ72" hidden="1">#REF!</definedName>
    <definedName name="IQRPartnersSlideSZ77" hidden="1">#REF!</definedName>
    <definedName name="IQRPartnersSlideSZ78" hidden="1">#REF!</definedName>
    <definedName name="IQRPartnersSlideSZ79" hidden="1">#REF!</definedName>
    <definedName name="IQRPartnersSlideSZ80" hidden="1">#REF!</definedName>
    <definedName name="IQRPartnersSlideSZ81" hidden="1">#REF!</definedName>
    <definedName name="IQRPartnersSlideSZ85" hidden="1">#REF!</definedName>
    <definedName name="IQRPeerGroupMAAA61" hidden="1">#REF!</definedName>
    <definedName name="IQRPeerGroupMAAB61" hidden="1">#REF!</definedName>
    <definedName name="IQRPeerGroupMAAC61" hidden="1">#REF!</definedName>
    <definedName name="IQRPeerGroupMAAD61" hidden="1">#REF!</definedName>
    <definedName name="IQRPeerGroupMAAE61" hidden="1">#REF!</definedName>
    <definedName name="IQRPeerGroupMAAF61" hidden="1">#REF!</definedName>
    <definedName name="IQRPeerGroupMAAG61" hidden="1">#REF!</definedName>
    <definedName name="IQRPeerGroupMAAH61" hidden="1">#REF!</definedName>
    <definedName name="IQRPeerGroupMAAI61" hidden="1">#REF!</definedName>
    <definedName name="IQRPeerGroupMAC61" hidden="1">#REF!</definedName>
    <definedName name="IQRPeerGroupMAD61" hidden="1">#REF!</definedName>
    <definedName name="IQRPeerGroupMAE61" hidden="1">#REF!</definedName>
    <definedName name="IQRPeerGroupMAF61" hidden="1">#REF!</definedName>
    <definedName name="IQRPeerGroupMAG61" hidden="1">#REF!</definedName>
    <definedName name="IQRPeerGroupMAH61" hidden="1">#REF!</definedName>
    <definedName name="IQRPeerGroupMAI61" hidden="1">#REF!</definedName>
    <definedName name="IQRPeerGroupMAJ61" hidden="1">#REF!</definedName>
    <definedName name="IQRPeerGroupMAK61" hidden="1">#REF!</definedName>
    <definedName name="IQRPeerGroupMAL61" hidden="1">#REF!</definedName>
    <definedName name="IQRPeerGroupMAM61" hidden="1">#REF!</definedName>
    <definedName name="IQRPeerGroupMAN61" hidden="1">#REF!</definedName>
    <definedName name="IQRPeerGroupMAO61" hidden="1">#REF!</definedName>
    <definedName name="IQRPeerGroupMAP61" hidden="1">#REF!</definedName>
    <definedName name="IQRPeerGroupMAQ61" hidden="1">#REF!</definedName>
    <definedName name="IQRPeerGroupMAR61" hidden="1">#REF!</definedName>
    <definedName name="IQRPeerGroupMAS61" hidden="1">#REF!</definedName>
    <definedName name="IQRPeerGroupMAT61" hidden="1">#REF!</definedName>
    <definedName name="IQRPeerGroupMAU61" hidden="1">#REF!</definedName>
    <definedName name="IQRPeerGroupMAV61" hidden="1">#REF!</definedName>
    <definedName name="IQRPeerGroupMAW61" hidden="1">#REF!</definedName>
    <definedName name="IQRPeerGroupMAX61" hidden="1">#REF!</definedName>
    <definedName name="IQRPeerGroupMAY61" hidden="1">#REF!</definedName>
    <definedName name="IQRPeerGroupMAZ61" hidden="1">#REF!</definedName>
    <definedName name="IQRPeopleH12" hidden="1">#REF!</definedName>
    <definedName name="IQRPeopleH13" hidden="1">#REF!</definedName>
    <definedName name="IQRPeopleH14" hidden="1">#REF!</definedName>
    <definedName name="IQRPeopleH15" hidden="1">#REF!</definedName>
    <definedName name="IQRPeopleN12" hidden="1">#REF!</definedName>
    <definedName name="IQRPeopleN13" hidden="1">#REF!</definedName>
    <definedName name="IQRPeopleN14" hidden="1">#REF!</definedName>
    <definedName name="IQRPeopleN15" hidden="1">#REF!</definedName>
    <definedName name="IQRPriceChartB5" hidden="1">#REF!</definedName>
    <definedName name="IQRPriceChartC5" hidden="1">#REF!</definedName>
    <definedName name="IQRPriceChartG5" hidden="1">#REF!</definedName>
    <definedName name="IQRPriceChartL5" hidden="1">#REF!</definedName>
    <definedName name="IQRPricesA5" hidden="1">#REF!</definedName>
    <definedName name="IQRPublicCompsDC23" hidden="1">#REF!</definedName>
    <definedName name="IQRQ13" hidden="1">"$Q$14"</definedName>
    <definedName name="IQRQ26" hidden="1">"$Q$27:$Q$30"</definedName>
    <definedName name="IQRQ30" hidden="1">"$Q$31:$Q$197"</definedName>
    <definedName name="IQRQ37" hidden="1">"$Q$38:$Q$42"</definedName>
    <definedName name="IQRQ38" hidden="1">"$Q$39:$Q$43"</definedName>
    <definedName name="IQRQ5" hidden="1">"$Q$6:$Q$111"</definedName>
    <definedName name="IQRQ60" hidden="1">"$Q$61:$Q$90"</definedName>
    <definedName name="IQRQ61" hidden="1">"$Q$62:$Q$111"</definedName>
    <definedName name="IQRQ7" hidden="1">"$Q$8:$Q$12"</definedName>
    <definedName name="IQRQ81" hidden="1">"$Q$82:$Q$86"</definedName>
    <definedName name="IQRR13" hidden="1">"$R$14"</definedName>
    <definedName name="IQRR18" hidden="1">"$R$19:$R$178"</definedName>
    <definedName name="IQRR25" hidden="1">"$R$26:$R$29"</definedName>
    <definedName name="IQRR3" hidden="1">"$R$4:$R$13"</definedName>
    <definedName name="IQRR30" hidden="1">"$R$31:$R$197"</definedName>
    <definedName name="IQRR36" hidden="1">"$R$37:$R$58"</definedName>
    <definedName name="IQRR37" hidden="1">"$R$38:$R$42"</definedName>
    <definedName name="IQRR38" hidden="1">"$R$39:$R$43"</definedName>
    <definedName name="IQRR5" hidden="1">"$R$6:$R$934"</definedName>
    <definedName name="IQRR60" hidden="1">"$R$61:$R$74"</definedName>
    <definedName name="IQRR61" hidden="1">"$R$62:$R$96"</definedName>
    <definedName name="IQRR7" hidden="1">"$R$8:$R$12"</definedName>
    <definedName name="IQRR81" hidden="1">"$R$82:$R$86"</definedName>
    <definedName name="IQRRecurringrevenueFQ2AA6" hidden="1">#REF!</definedName>
    <definedName name="IQRRecurringrevenueFQ2AB6" hidden="1">#REF!</definedName>
    <definedName name="IQRRecurringrevenueFQ2AC6" hidden="1">#REF!</definedName>
    <definedName name="IQRRecurringrevenueFQ2AD6" hidden="1">#REF!</definedName>
    <definedName name="IQRRecurringrevenueFQ2AE6" hidden="1">#REF!</definedName>
    <definedName name="IQRRecurringrevenueFQ2AF6" hidden="1">#REF!</definedName>
    <definedName name="IQRRecurringrevenueFQ2AG6" hidden="1">#REF!</definedName>
    <definedName name="IQRRecurringrevenueFQ2AH6" hidden="1">#REF!</definedName>
    <definedName name="IQRRecurringrevenueFQ2AI6" hidden="1">#REF!</definedName>
    <definedName name="IQRRecurringrevenueFQ2AJ6" hidden="1">#REF!</definedName>
    <definedName name="IQRRecurringrevenueFQ2AK6" hidden="1">#REF!</definedName>
    <definedName name="IQRRecurringrevenueFQ2AL6" hidden="1">#REF!</definedName>
    <definedName name="IQRRecurringrevenueFQ2AM6" hidden="1">#REF!</definedName>
    <definedName name="IQRRecurringrevenueFQ2AN6" hidden="1">#REF!</definedName>
    <definedName name="IQRRecurringrevenueFQ2AO6" hidden="1">#REF!</definedName>
    <definedName name="IQRRecurringrevenueFQ2AP6" hidden="1">#REF!</definedName>
    <definedName name="IQRRecurringrevenueFQ2AQ6" hidden="1">#REF!</definedName>
    <definedName name="IQRRecurringrevenueFQ2AR6" hidden="1">#REF!</definedName>
    <definedName name="IQRRecurringrevenueFQ2AS6" hidden="1">#REF!</definedName>
    <definedName name="IQRRecurringrevenueFQ2AT6" hidden="1">#REF!</definedName>
    <definedName name="IQRRecurringrevenueFQ2AU6" hidden="1">#REF!</definedName>
    <definedName name="IQRRecurringrevenueFQ2AV6" hidden="1">#REF!</definedName>
    <definedName name="IQRRecurringrevenueFQ2AW6" hidden="1">#REF!</definedName>
    <definedName name="IQRRecurringrevenueFQ2AX6" hidden="1">#REF!</definedName>
    <definedName name="IQRRecurringrevenueFQ2AY6" hidden="1">#REF!</definedName>
    <definedName name="IQRRecurringrevenueFQ2AZ6" hidden="1">#REF!</definedName>
    <definedName name="IQRRecurringrevenueFQ2B6" hidden="1">#REF!</definedName>
    <definedName name="IQRRecurringrevenueFQ2BA6" hidden="1">#REF!</definedName>
    <definedName name="IQRRecurringrevenueFQ2BB6" hidden="1">#REF!</definedName>
    <definedName name="IQRRecurringrevenueFQ2BC6" hidden="1">#REF!</definedName>
    <definedName name="IQRRecurringrevenueFQ2BD6" hidden="1">#REF!</definedName>
    <definedName name="IQRRecurringrevenueFQ2BE6" hidden="1">#REF!</definedName>
    <definedName name="IQRRecurringrevenueFQ2BF6" hidden="1">#REF!</definedName>
    <definedName name="IQRRecurringrevenueFQ2BG6" hidden="1">#REF!</definedName>
    <definedName name="IQRRecurringrevenueFQ2BH6" hidden="1">#REF!</definedName>
    <definedName name="IQRRecurringrevenueFQ2BI6" hidden="1">#REF!</definedName>
    <definedName name="IQRRecurringrevenueFQ2BJ6" hidden="1">#REF!</definedName>
    <definedName name="IQRRecurringrevenueFQ2BK6" hidden="1">#REF!</definedName>
    <definedName name="IQRRecurringrevenueFQ2BL6" hidden="1">#REF!</definedName>
    <definedName name="IQRRecurringrevenueFQ2BM6" hidden="1">#REF!</definedName>
    <definedName name="IQRRecurringrevenueFQ2BN6" hidden="1">#REF!</definedName>
    <definedName name="IQRRecurringrevenueFQ2BO6" hidden="1">#REF!</definedName>
    <definedName name="IQRRecurringrevenueFQ2BP6" hidden="1">#REF!</definedName>
    <definedName name="IQRRecurringrevenueFQ2BQ6" hidden="1">#REF!</definedName>
    <definedName name="IQRRecurringrevenueFQ2BR6" hidden="1">#REF!</definedName>
    <definedName name="IQRRecurringrevenueFQ2BS6" hidden="1">#REF!</definedName>
    <definedName name="IQRRecurringrevenueFQ2BT6" hidden="1">#REF!</definedName>
    <definedName name="IQRRecurringrevenueFQ2BU6" hidden="1">#REF!</definedName>
    <definedName name="IQRRecurringrevenueFQ2BV6" hidden="1">#REF!</definedName>
    <definedName name="IQRRecurringrevenueFQ2BW6" hidden="1">#REF!</definedName>
    <definedName name="IQRRecurringrevenueFQ2BX6" hidden="1">#REF!</definedName>
    <definedName name="IQRRecurringrevenueFQ2BY6" hidden="1">#REF!</definedName>
    <definedName name="IQRRecurringrevenueFQ2BZ6" hidden="1">#REF!</definedName>
    <definedName name="IQRRecurringrevenueFQ2C6" hidden="1">#REF!</definedName>
    <definedName name="IQRRecurringrevenueFQ2CA6" hidden="1">#REF!</definedName>
    <definedName name="IQRRecurringrevenueFQ2CB6" hidden="1">#REF!</definedName>
    <definedName name="IQRRecurringrevenueFQ2CC6" hidden="1">#REF!</definedName>
    <definedName name="IQRRecurringrevenueFQ2CD6" hidden="1">#REF!</definedName>
    <definedName name="IQRRecurringrevenueFQ2CE6" hidden="1">#REF!</definedName>
    <definedName name="IQRRecurringrevenueFQ2CF6" hidden="1">#REF!</definedName>
    <definedName name="IQRRecurringrevenueFQ2CG6" hidden="1">#REF!</definedName>
    <definedName name="IQRRecurringrevenueFQ2CH6" hidden="1">#REF!</definedName>
    <definedName name="IQRRecurringrevenueFQ2CI6" hidden="1">#REF!</definedName>
    <definedName name="IQRRecurringrevenueFQ2CJ6" hidden="1">#REF!</definedName>
    <definedName name="IQRRecurringrevenueFQ2CK6" hidden="1">#REF!</definedName>
    <definedName name="IQRRecurringrevenueFQ2CL6" hidden="1">#REF!</definedName>
    <definedName name="IQRRecurringrevenueFQ2CM6" hidden="1">#REF!</definedName>
    <definedName name="IQRRecurringrevenueFQ2CN6" hidden="1">#REF!</definedName>
    <definedName name="IQRRecurringrevenueFQ2CO6" hidden="1">#REF!</definedName>
    <definedName name="IQRRecurringrevenueFQ2CP6" hidden="1">#REF!</definedName>
    <definedName name="IQRRecurringrevenueFQ2CQ6" hidden="1">#REF!</definedName>
    <definedName name="IQRRecurringrevenueFQ2CR6" hidden="1">#REF!</definedName>
    <definedName name="IQRRecurringrevenueFQ2CS6" hidden="1">#REF!</definedName>
    <definedName name="IQRRecurringrevenueFQ2CT6" hidden="1">#REF!</definedName>
    <definedName name="IQRRecurringrevenueFQ2CU6" hidden="1">#REF!</definedName>
    <definedName name="IQRRecurringrevenueFQ2CV6" hidden="1">#REF!</definedName>
    <definedName name="IQRRecurringrevenueFQ2CW6" hidden="1">#REF!</definedName>
    <definedName name="IQRRecurringrevenueFQ2CX6" hidden="1">#REF!</definedName>
    <definedName name="IQRRecurringrevenueFQ2CY6" hidden="1">#REF!</definedName>
    <definedName name="IQRRecurringrevenueFQ2CZ6" hidden="1">#REF!</definedName>
    <definedName name="IQRRecurringrevenueFQ2D6" hidden="1">#REF!</definedName>
    <definedName name="IQRRecurringrevenueFQ2DA6" hidden="1">#REF!</definedName>
    <definedName name="IQRRecurringrevenueFQ2DB6" hidden="1">#REF!</definedName>
    <definedName name="IQRRecurringrevenueFQ2DC6" hidden="1">#REF!</definedName>
    <definedName name="IQRRecurringrevenueFQ2DD6" hidden="1">#REF!</definedName>
    <definedName name="IQRRecurringrevenueFQ2DE6" hidden="1">#REF!</definedName>
    <definedName name="IQRRecurringrevenueFQ2DF6" hidden="1">#REF!</definedName>
    <definedName name="IQRRecurringrevenueFQ2DG6" hidden="1">#REF!</definedName>
    <definedName name="IQRRecurringrevenueFQ2DH6" hidden="1">#REF!</definedName>
    <definedName name="IQRRecurringrevenueFQ2DI6" hidden="1">#REF!</definedName>
    <definedName name="IQRRecurringrevenueFQ2DJ6" hidden="1">#REF!</definedName>
    <definedName name="IQRRecurringrevenueFQ2DK6" hidden="1">#REF!</definedName>
    <definedName name="IQRRecurringrevenueFQ2DL6" hidden="1">#REF!</definedName>
    <definedName name="IQRRecurringrevenueFQ2DM6" hidden="1">#REF!</definedName>
    <definedName name="IQRRecurringrevenueFQ2DN6" hidden="1">#REF!</definedName>
    <definedName name="IQRRecurringrevenueFQ2DO6" hidden="1">#REF!</definedName>
    <definedName name="IQRRecurringrevenueFQ2DP6" hidden="1">#REF!</definedName>
    <definedName name="IQRRecurringrevenueFQ2DQ6" hidden="1">#REF!</definedName>
    <definedName name="IQRRecurringrevenueFQ2DR6" hidden="1">#REF!</definedName>
    <definedName name="IQRRecurringrevenueFQ2DS6" hidden="1">#REF!</definedName>
    <definedName name="IQRRecurringrevenueFQ2DT6" hidden="1">#REF!</definedName>
    <definedName name="IQRRecurringrevenueFQ2DU6" hidden="1">#REF!</definedName>
    <definedName name="IQRRecurringrevenueFQ2DV6" hidden="1">#REF!</definedName>
    <definedName name="IQRRecurringrevenueFQ2DW6" hidden="1">#REF!</definedName>
    <definedName name="IQRRecurringrevenueFQ2DX6" hidden="1">#REF!</definedName>
    <definedName name="IQRRecurringrevenueFQ2DY6" hidden="1">#REF!</definedName>
    <definedName name="IQRRecurringrevenueFQ2DZ6" hidden="1">#REF!</definedName>
    <definedName name="IQRRecurringrevenueFQ2E6" hidden="1">#REF!</definedName>
    <definedName name="IQRRecurringrevenueFQ2EA6" hidden="1">#REF!</definedName>
    <definedName name="IQRRecurringrevenueFQ2EB6" hidden="1">#REF!</definedName>
    <definedName name="IQRRecurringrevenueFQ2EC6" hidden="1">#REF!</definedName>
    <definedName name="IQRRecurringrevenueFQ2ED6" hidden="1">#REF!</definedName>
    <definedName name="IQRRecurringrevenueFQ2EE6" hidden="1">#REF!</definedName>
    <definedName name="IQRRecurringrevenueFQ2EF6" hidden="1">#REF!</definedName>
    <definedName name="IQRRecurringrevenueFQ2EG6" hidden="1">#REF!</definedName>
    <definedName name="IQRRecurringrevenueFQ2EH6" hidden="1">#REF!</definedName>
    <definedName name="IQRRecurringrevenueFQ2EI6" hidden="1">#REF!</definedName>
    <definedName name="IQRRecurringrevenueFQ2EJ6" hidden="1">#REF!</definedName>
    <definedName name="IQRRecurringrevenueFQ2EK6" hidden="1">#REF!</definedName>
    <definedName name="IQRRecurringrevenueFQ2EL6" hidden="1">#REF!</definedName>
    <definedName name="IQRRecurringrevenueFQ2EM6" hidden="1">#REF!</definedName>
    <definedName name="IQRRecurringrevenueFQ2EN6" hidden="1">#REF!</definedName>
    <definedName name="IQRRecurringrevenueFQ2EO6" hidden="1">#REF!</definedName>
    <definedName name="IQRRecurringrevenueFQ2EP6" hidden="1">#REF!</definedName>
    <definedName name="IQRRecurringrevenueFQ2EQ6" hidden="1">#REF!</definedName>
    <definedName name="IQRRecurringrevenueFQ2F6" hidden="1">#REF!</definedName>
    <definedName name="IQRRecurringrevenueFQ2G6" hidden="1">#REF!</definedName>
    <definedName name="IQRRecurringrevenueFQ2H6" hidden="1">#REF!</definedName>
    <definedName name="IQRRecurringrevenueFQ2I6" hidden="1">#REF!</definedName>
    <definedName name="IQRRecurringrevenueFQ2J6" hidden="1">#REF!</definedName>
    <definedName name="IQRRecurringrevenueFQ2K6" hidden="1">#REF!</definedName>
    <definedName name="IQRRecurringrevenueFQ2L6" hidden="1">#REF!</definedName>
    <definedName name="IQRRecurringrevenueFQ2M6" hidden="1">#REF!</definedName>
    <definedName name="IQRRecurringrevenueFQ2N6" hidden="1">#REF!</definedName>
    <definedName name="IQRRecurringrevenueFQ2O6" hidden="1">#REF!</definedName>
    <definedName name="IQRRecurringrevenueFQ2P6" hidden="1">#REF!</definedName>
    <definedName name="IQRRecurringrevenueFQ2Q6" hidden="1">#REF!</definedName>
    <definedName name="IQRRecurringrevenueFQ2R6" hidden="1">#REF!</definedName>
    <definedName name="IQRRecurringrevenueFQ2S6" hidden="1">#REF!</definedName>
    <definedName name="IQRRecurringrevenueFQ2T6" hidden="1">#REF!</definedName>
    <definedName name="IQRRecurringrevenueFQ2U6" hidden="1">#REF!</definedName>
    <definedName name="IQRRecurringrevenueFQ2V6" hidden="1">#REF!</definedName>
    <definedName name="IQRRecurringrevenueFQ2W6" hidden="1">#REF!</definedName>
    <definedName name="IQRRecurringrevenueFQ2X6" hidden="1">#REF!</definedName>
    <definedName name="IQRRecurringrevenueFQ2Y6" hidden="1">#REF!</definedName>
    <definedName name="IQRRecurringrevenueFQ2Z6" hidden="1">#REF!</definedName>
    <definedName name="IQRRecurringrevenueFQ42AA6" hidden="1">#REF!</definedName>
    <definedName name="IQRRecurringrevenueFQ42AB6" hidden="1">#REF!</definedName>
    <definedName name="IQRRecurringrevenueFQ42AC6" hidden="1">#REF!</definedName>
    <definedName name="IQRRecurringrevenueFQ42AD6" hidden="1">#REF!</definedName>
    <definedName name="IQRRecurringrevenueFQ42AE6" hidden="1">#REF!</definedName>
    <definedName name="IQRRecurringrevenueFQ42AF6" hidden="1">#REF!</definedName>
    <definedName name="IQRRecurringrevenueFQ42AG6" hidden="1">#REF!</definedName>
    <definedName name="IQRRecurringrevenueFQ42AH6" hidden="1">#REF!</definedName>
    <definedName name="IQRRecurringrevenueFQ42AI6" hidden="1">#REF!</definedName>
    <definedName name="IQRRecurringrevenueFQ42AJ6" hidden="1">#REF!</definedName>
    <definedName name="IQRRecurringrevenueFQ42AK6" hidden="1">#REF!</definedName>
    <definedName name="IQRRecurringrevenueFQ42AL6" hidden="1">#REF!</definedName>
    <definedName name="IQRRecurringrevenueFQ42AM6" hidden="1">#REF!</definedName>
    <definedName name="IQRRecurringrevenueFQ42AN6" hidden="1">#REF!</definedName>
    <definedName name="IQRRecurringrevenueFQ42AO6" hidden="1">#REF!</definedName>
    <definedName name="IQRRecurringrevenueFQ42AP6" hidden="1">#REF!</definedName>
    <definedName name="IQRRecurringrevenueFQ42AQ6" hidden="1">#REF!</definedName>
    <definedName name="IQRRecurringrevenueFQ42AR6" hidden="1">#REF!</definedName>
    <definedName name="IQRRecurringrevenueFQ42AS6" hidden="1">#REF!</definedName>
    <definedName name="IQRRecurringrevenueFQ42AT6" hidden="1">#REF!</definedName>
    <definedName name="IQRRecurringrevenueFQ42AU6" hidden="1">#REF!</definedName>
    <definedName name="IQRRecurringrevenueFQ42AV6" hidden="1">#REF!</definedName>
    <definedName name="IQRRecurringrevenueFQ42AW6" hidden="1">#REF!</definedName>
    <definedName name="IQRRecurringrevenueFQ42AX6" hidden="1">#REF!</definedName>
    <definedName name="IQRRecurringrevenueFQ42AY6" hidden="1">#REF!</definedName>
    <definedName name="IQRRecurringrevenueFQ42AZ6" hidden="1">#REF!</definedName>
    <definedName name="IQRRecurringrevenueFQ42B6" hidden="1">#REF!</definedName>
    <definedName name="IQRRecurringrevenueFQ42BA6" hidden="1">#REF!</definedName>
    <definedName name="IQRRecurringrevenueFQ42BB6" hidden="1">#REF!</definedName>
    <definedName name="IQRRecurringrevenueFQ42BC6" hidden="1">#REF!</definedName>
    <definedName name="IQRRecurringrevenueFQ42BD6" hidden="1">#REF!</definedName>
    <definedName name="IQRRecurringrevenueFQ42BE6" hidden="1">#REF!</definedName>
    <definedName name="IQRRecurringrevenueFQ42BF6" hidden="1">#REF!</definedName>
    <definedName name="IQRRecurringrevenueFQ42BG6" hidden="1">#REF!</definedName>
    <definedName name="IQRRecurringrevenueFQ42BH6" hidden="1">#REF!</definedName>
    <definedName name="IQRRecurringrevenueFQ42BI6" hidden="1">#REF!</definedName>
    <definedName name="IQRRecurringrevenueFQ42BJ6" hidden="1">#REF!</definedName>
    <definedName name="IQRRecurringrevenueFQ42BK6" hidden="1">#REF!</definedName>
    <definedName name="IQRRecurringrevenueFQ42BL6" hidden="1">#REF!</definedName>
    <definedName name="IQRRecurringrevenueFQ42BM6" hidden="1">#REF!</definedName>
    <definedName name="IQRRecurringrevenueFQ42BN6" hidden="1">#REF!</definedName>
    <definedName name="IQRRecurringrevenueFQ42BO6" hidden="1">#REF!</definedName>
    <definedName name="IQRRecurringrevenueFQ42BP6" hidden="1">#REF!</definedName>
    <definedName name="IQRRecurringrevenueFQ42BQ6" hidden="1">#REF!</definedName>
    <definedName name="IQRRecurringrevenueFQ42BR6" hidden="1">#REF!</definedName>
    <definedName name="IQRRecurringrevenueFQ42BS6" hidden="1">#REF!</definedName>
    <definedName name="IQRRecurringrevenueFQ42BT6" hidden="1">#REF!</definedName>
    <definedName name="IQRRecurringrevenueFQ42BU6" hidden="1">#REF!</definedName>
    <definedName name="IQRRecurringrevenueFQ42BV6" hidden="1">#REF!</definedName>
    <definedName name="IQRRecurringrevenueFQ42BW6" hidden="1">#REF!</definedName>
    <definedName name="IQRRecurringrevenueFQ42BX6" hidden="1">#REF!</definedName>
    <definedName name="IQRRecurringrevenueFQ42BY6" hidden="1">#REF!</definedName>
    <definedName name="IQRRecurringrevenueFQ42BZ6" hidden="1">#REF!</definedName>
    <definedName name="IQRRecurringrevenueFQ42C6" hidden="1">#REF!</definedName>
    <definedName name="IQRRecurringrevenueFQ42CA6" hidden="1">#REF!</definedName>
    <definedName name="IQRRecurringrevenueFQ42CB6" hidden="1">#REF!</definedName>
    <definedName name="IQRRecurringrevenueFQ42CC6" hidden="1">#REF!</definedName>
    <definedName name="IQRRecurringrevenueFQ42CD6" hidden="1">#REF!</definedName>
    <definedName name="IQRRecurringrevenueFQ42CE6" hidden="1">#REF!</definedName>
    <definedName name="IQRRecurringrevenueFQ42CF6" hidden="1">#REF!</definedName>
    <definedName name="IQRRecurringrevenueFQ42CG6" hidden="1">#REF!</definedName>
    <definedName name="IQRRecurringrevenueFQ42CH6" hidden="1">#REF!</definedName>
    <definedName name="IQRRecurringrevenueFQ42CI6" hidden="1">#REF!</definedName>
    <definedName name="IQRRecurringrevenueFQ42CJ6" hidden="1">#REF!</definedName>
    <definedName name="IQRRecurringrevenueFQ42CK6" hidden="1">#REF!</definedName>
    <definedName name="IQRRecurringrevenueFQ42CL6" hidden="1">#REF!</definedName>
    <definedName name="IQRRecurringrevenueFQ42CM6" hidden="1">#REF!</definedName>
    <definedName name="IQRRecurringrevenueFQ42CN6" hidden="1">#REF!</definedName>
    <definedName name="IQRRecurringrevenueFQ42CO6" hidden="1">#REF!</definedName>
    <definedName name="IQRRecurringrevenueFQ42CP6" hidden="1">#REF!</definedName>
    <definedName name="IQRRecurringrevenueFQ42CQ6" hidden="1">#REF!</definedName>
    <definedName name="IQRRecurringrevenueFQ42CR6" hidden="1">#REF!</definedName>
    <definedName name="IQRRecurringrevenueFQ42CS6" hidden="1">#REF!</definedName>
    <definedName name="IQRRecurringrevenueFQ42CT6" hidden="1">#REF!</definedName>
    <definedName name="IQRRecurringrevenueFQ42CU6" hidden="1">#REF!</definedName>
    <definedName name="IQRRecurringrevenueFQ42CV6" hidden="1">#REF!</definedName>
    <definedName name="IQRRecurringrevenueFQ42CW6" hidden="1">#REF!</definedName>
    <definedName name="IQRRecurringrevenueFQ42CX6" hidden="1">#REF!</definedName>
    <definedName name="IQRRecurringrevenueFQ42CY6" hidden="1">#REF!</definedName>
    <definedName name="IQRRecurringrevenueFQ42CZ6" hidden="1">#REF!</definedName>
    <definedName name="IQRRecurringrevenueFQ42D6" hidden="1">#REF!</definedName>
    <definedName name="IQRRecurringrevenueFQ42DA6" hidden="1">#REF!</definedName>
    <definedName name="IQRRecurringrevenueFQ42DB6" hidden="1">#REF!</definedName>
    <definedName name="IQRRecurringrevenueFQ42DC6" hidden="1">#REF!</definedName>
    <definedName name="IQRRecurringrevenueFQ42DD6" hidden="1">#REF!</definedName>
    <definedName name="IQRRecurringrevenueFQ42DE6" hidden="1">#REF!</definedName>
    <definedName name="IQRRecurringrevenueFQ42DF6" hidden="1">#REF!</definedName>
    <definedName name="IQRRecurringrevenueFQ42DG6" hidden="1">#REF!</definedName>
    <definedName name="IQRRecurringrevenueFQ42DH6" hidden="1">#REF!</definedName>
    <definedName name="IQRRecurringrevenueFQ42DI6" hidden="1">#REF!</definedName>
    <definedName name="IQRRecurringrevenueFQ42DJ6" hidden="1">#REF!</definedName>
    <definedName name="IQRRecurringrevenueFQ42DK6" hidden="1">#REF!</definedName>
    <definedName name="IQRRecurringrevenueFQ42DL6" hidden="1">#REF!</definedName>
    <definedName name="IQRRecurringrevenueFQ42DM6" hidden="1">#REF!</definedName>
    <definedName name="IQRRecurringrevenueFQ42DN6" hidden="1">#REF!</definedName>
    <definedName name="IQRRecurringrevenueFQ42DO6" hidden="1">#REF!</definedName>
    <definedName name="IQRRecurringrevenueFQ42DP6" hidden="1">#REF!</definedName>
    <definedName name="IQRRecurringrevenueFQ42DQ6" hidden="1">#REF!</definedName>
    <definedName name="IQRRecurringrevenueFQ42DR6" hidden="1">#REF!</definedName>
    <definedName name="IQRRecurringrevenueFQ42DS6" hidden="1">#REF!</definedName>
    <definedName name="IQRRecurringrevenueFQ42DT6" hidden="1">#REF!</definedName>
    <definedName name="IQRRecurringrevenueFQ42DU6" hidden="1">#REF!</definedName>
    <definedName name="IQRRecurringrevenueFQ42DV6" hidden="1">#REF!</definedName>
    <definedName name="IQRRecurringrevenueFQ42DW6" hidden="1">#REF!</definedName>
    <definedName name="IQRRecurringrevenueFQ42DX6" hidden="1">#REF!</definedName>
    <definedName name="IQRRecurringrevenueFQ42DY6" hidden="1">#REF!</definedName>
    <definedName name="IQRRecurringrevenueFQ42DZ6" hidden="1">#REF!</definedName>
    <definedName name="IQRRecurringrevenueFQ42E6" hidden="1">#REF!</definedName>
    <definedName name="IQRRecurringrevenueFQ42EA6" hidden="1">#REF!</definedName>
    <definedName name="IQRRecurringrevenueFQ42EB6" hidden="1">#REF!</definedName>
    <definedName name="IQRRecurringrevenueFQ42EC6" hidden="1">#REF!</definedName>
    <definedName name="IQRRecurringrevenueFQ42ED6" hidden="1">#REF!</definedName>
    <definedName name="IQRRecurringrevenueFQ42EE6" hidden="1">#REF!</definedName>
    <definedName name="IQRRecurringrevenueFQ42EF6" hidden="1">#REF!</definedName>
    <definedName name="IQRRecurringrevenueFQ42EG6" hidden="1">#REF!</definedName>
    <definedName name="IQRRecurringrevenueFQ42EH6" hidden="1">#REF!</definedName>
    <definedName name="IQRRecurringrevenueFQ42EI6" hidden="1">#REF!</definedName>
    <definedName name="IQRRecurringrevenueFQ42EJ6" hidden="1">#REF!</definedName>
    <definedName name="IQRRecurringrevenueFQ42EK6" hidden="1">#REF!</definedName>
    <definedName name="IQRRecurringrevenueFQ42EL6" hidden="1">#REF!</definedName>
    <definedName name="IQRRecurringrevenueFQ42EM6" hidden="1">#REF!</definedName>
    <definedName name="IQRRecurringrevenueFQ42EN6" hidden="1">#REF!</definedName>
    <definedName name="IQRRecurringrevenueFQ42EO6" hidden="1">#REF!</definedName>
    <definedName name="IQRRecurringrevenueFQ42EP6" hidden="1">#REF!</definedName>
    <definedName name="IQRRecurringrevenueFQ42EQ6" hidden="1">#REF!</definedName>
    <definedName name="IQRRecurringrevenueFQ42F6" hidden="1">#REF!</definedName>
    <definedName name="IQRRecurringrevenueFQ42G6" hidden="1">#REF!</definedName>
    <definedName name="IQRRecurringrevenueFQ42H6" hidden="1">#REF!</definedName>
    <definedName name="IQRRecurringrevenueFQ42I6" hidden="1">#REF!</definedName>
    <definedName name="IQRRecurringrevenueFQ42J6" hidden="1">#REF!</definedName>
    <definedName name="IQRRecurringrevenueFQ42K6" hidden="1">#REF!</definedName>
    <definedName name="IQRRecurringrevenueFQ42L6" hidden="1">#REF!</definedName>
    <definedName name="IQRRecurringrevenueFQ42M6" hidden="1">#REF!</definedName>
    <definedName name="IQRRecurringrevenueFQ42N6" hidden="1">#REF!</definedName>
    <definedName name="IQRRecurringrevenueFQ42O6" hidden="1">#REF!</definedName>
    <definedName name="IQRRecurringrevenueFQ42P6" hidden="1">#REF!</definedName>
    <definedName name="IQRRecurringrevenueFQ42Q6" hidden="1">#REF!</definedName>
    <definedName name="IQRRecurringrevenueFQ42R6" hidden="1">#REF!</definedName>
    <definedName name="IQRRecurringrevenueFQ42S6" hidden="1">#REF!</definedName>
    <definedName name="IQRRecurringrevenueFQ42T6" hidden="1">#REF!</definedName>
    <definedName name="IQRRecurringrevenueFQ42U6" hidden="1">#REF!</definedName>
    <definedName name="IQRRecurringrevenueFQ42V6" hidden="1">#REF!</definedName>
    <definedName name="IQRRecurringrevenueFQ42W6" hidden="1">#REF!</definedName>
    <definedName name="IQRRecurringrevenueFQ42X6" hidden="1">#REF!</definedName>
    <definedName name="IQRRecurringrevenueFQ42Y6" hidden="1">#REF!</definedName>
    <definedName name="IQRRecurringrevenueFQ42Z6" hidden="1">#REF!</definedName>
    <definedName name="IQRRecurringrevenueFQ4AA6" hidden="1">#REF!</definedName>
    <definedName name="IQRRecurringrevenueFQ4AB6" hidden="1">#REF!</definedName>
    <definedName name="IQRRecurringrevenueFQ4AC6" hidden="1">#REF!</definedName>
    <definedName name="IQRRecurringrevenueFQ4AD6" hidden="1">#REF!</definedName>
    <definedName name="IQRRecurringrevenueFQ4AE6" hidden="1">#REF!</definedName>
    <definedName name="IQRRecurringrevenueFQ4AF6" hidden="1">#REF!</definedName>
    <definedName name="IQRRecurringrevenueFQ4AG6" hidden="1">#REF!</definedName>
    <definedName name="IQRRecurringrevenueFQ4AH6" hidden="1">#REF!</definedName>
    <definedName name="IQRRecurringrevenueFQ4AI6" hidden="1">#REF!</definedName>
    <definedName name="IQRRecurringrevenueFQ4AJ6" hidden="1">#REF!</definedName>
    <definedName name="IQRRecurringrevenueFQ4AK6" hidden="1">#REF!</definedName>
    <definedName name="IQRRecurringrevenueFQ4AL6" hidden="1">#REF!</definedName>
    <definedName name="IQRRecurringrevenueFQ4AM6" hidden="1">#REF!</definedName>
    <definedName name="IQRRecurringrevenueFQ4AN6" hidden="1">#REF!</definedName>
    <definedName name="IQRRecurringrevenueFQ4AO6" hidden="1">#REF!</definedName>
    <definedName name="IQRRecurringrevenueFQ4AP6" hidden="1">#REF!</definedName>
    <definedName name="IQRRecurringrevenueFQ4AQ6" hidden="1">#REF!</definedName>
    <definedName name="IQRRecurringrevenueFQ4AR6" hidden="1">#REF!</definedName>
    <definedName name="IQRRecurringrevenueFQ4AS6" hidden="1">#REF!</definedName>
    <definedName name="IQRRecurringrevenueFQ4AT6" hidden="1">#REF!</definedName>
    <definedName name="IQRRecurringrevenueFQ4AU6" hidden="1">#REF!</definedName>
    <definedName name="IQRRecurringrevenueFQ4AV6" hidden="1">#REF!</definedName>
    <definedName name="IQRRecurringrevenueFQ4AW6" hidden="1">#REF!</definedName>
    <definedName name="IQRRecurringrevenueFQ4AX6" hidden="1">#REF!</definedName>
    <definedName name="IQRRecurringrevenueFQ4AY6" hidden="1">#REF!</definedName>
    <definedName name="IQRRecurringrevenueFQ4AZ6" hidden="1">#REF!</definedName>
    <definedName name="IQRRecurringrevenueFQ4B6" hidden="1">#REF!</definedName>
    <definedName name="IQRRecurringrevenueFQ4BA6" hidden="1">#REF!</definedName>
    <definedName name="IQRRecurringrevenueFQ4BB6" hidden="1">#REF!</definedName>
    <definedName name="IQRRecurringrevenueFQ4BC6" hidden="1">#REF!</definedName>
    <definedName name="IQRRecurringrevenueFQ4BD6" hidden="1">#REF!</definedName>
    <definedName name="IQRRecurringrevenueFQ4BE6" hidden="1">#REF!</definedName>
    <definedName name="IQRRecurringrevenueFQ4BF6" hidden="1">#REF!</definedName>
    <definedName name="IQRRecurringrevenueFQ4BG6" hidden="1">#REF!</definedName>
    <definedName name="IQRRecurringrevenueFQ4BH6" hidden="1">#REF!</definedName>
    <definedName name="IQRRecurringrevenueFQ4BI6" hidden="1">#REF!</definedName>
    <definedName name="IQRRecurringrevenueFQ4BJ6" hidden="1">#REF!</definedName>
    <definedName name="IQRRecurringrevenueFQ4BK6" hidden="1">#REF!</definedName>
    <definedName name="IQRRecurringrevenueFQ4BL6" hidden="1">#REF!</definedName>
    <definedName name="IQRRecurringrevenueFQ4BM6" hidden="1">#REF!</definedName>
    <definedName name="IQRRecurringrevenueFQ4BN6" hidden="1">#REF!</definedName>
    <definedName name="IQRRecurringrevenueFQ4BO6" hidden="1">#REF!</definedName>
    <definedName name="IQRRecurringrevenueFQ4BP6" hidden="1">#REF!</definedName>
    <definedName name="IQRRecurringrevenueFQ4BQ6" hidden="1">#REF!</definedName>
    <definedName name="IQRRecurringrevenueFQ4BR6" hidden="1">#REF!</definedName>
    <definedName name="IQRRecurringrevenueFQ4BS6" hidden="1">#REF!</definedName>
    <definedName name="IQRRecurringrevenueFQ4BT6" hidden="1">#REF!</definedName>
    <definedName name="IQRRecurringrevenueFQ4BU6" hidden="1">#REF!</definedName>
    <definedName name="IQRRecurringrevenueFQ4BV6" hidden="1">#REF!</definedName>
    <definedName name="IQRRecurringrevenueFQ4BW6" hidden="1">#REF!</definedName>
    <definedName name="IQRRecurringrevenueFQ4BX6" hidden="1">#REF!</definedName>
    <definedName name="IQRRecurringrevenueFQ4BY6" hidden="1">#REF!</definedName>
    <definedName name="IQRRecurringrevenueFQ4BZ6" hidden="1">#REF!</definedName>
    <definedName name="IQRRecurringrevenueFQ4C6" hidden="1">#REF!</definedName>
    <definedName name="IQRRecurringrevenueFQ4CA6" hidden="1">#REF!</definedName>
    <definedName name="IQRRecurringrevenueFQ4CB6" hidden="1">#REF!</definedName>
    <definedName name="IQRRecurringrevenueFQ4CC6" hidden="1">#REF!</definedName>
    <definedName name="IQRRecurringrevenueFQ4CD6" hidden="1">#REF!</definedName>
    <definedName name="IQRRecurringrevenueFQ4CE6" hidden="1">#REF!</definedName>
    <definedName name="IQRRecurringrevenueFQ4CF6" hidden="1">#REF!</definedName>
    <definedName name="IQRRecurringrevenueFQ4CG6" hidden="1">#REF!</definedName>
    <definedName name="IQRRecurringrevenueFQ4CH6" hidden="1">#REF!</definedName>
    <definedName name="IQRRecurringrevenueFQ4CI6" hidden="1">#REF!</definedName>
    <definedName name="IQRRecurringrevenueFQ4CJ6" hidden="1">#REF!</definedName>
    <definedName name="IQRRecurringrevenueFQ4CK6" hidden="1">#REF!</definedName>
    <definedName name="IQRRecurringrevenueFQ4CL6" hidden="1">#REF!</definedName>
    <definedName name="IQRRecurringrevenueFQ4CM6" hidden="1">#REF!</definedName>
    <definedName name="IQRRecurringrevenueFQ4CN6" hidden="1">#REF!</definedName>
    <definedName name="IQRRecurringrevenueFQ4CO6" hidden="1">#REF!</definedName>
    <definedName name="IQRRecurringrevenueFQ4CP6" hidden="1">#REF!</definedName>
    <definedName name="IQRRecurringrevenueFQ4CQ6" hidden="1">#REF!</definedName>
    <definedName name="IQRRecurringrevenueFQ4CR6" hidden="1">#REF!</definedName>
    <definedName name="IQRRecurringrevenueFQ4CS6" hidden="1">#REF!</definedName>
    <definedName name="IQRRecurringrevenueFQ4CT6" hidden="1">#REF!</definedName>
    <definedName name="IQRRecurringrevenueFQ4CU6" hidden="1">#REF!</definedName>
    <definedName name="IQRRecurringrevenueFQ4CV6" hidden="1">#REF!</definedName>
    <definedName name="IQRRecurringrevenueFQ4CW6" hidden="1">#REF!</definedName>
    <definedName name="IQRRecurringrevenueFQ4CX6" hidden="1">#REF!</definedName>
    <definedName name="IQRRecurringrevenueFQ4CY6" hidden="1">#REF!</definedName>
    <definedName name="IQRRecurringrevenueFQ4CZ6" hidden="1">#REF!</definedName>
    <definedName name="IQRRecurringrevenueFQ4D6" hidden="1">#REF!</definedName>
    <definedName name="IQRRecurringrevenueFQ4DA6" hidden="1">#REF!</definedName>
    <definedName name="IQRRecurringrevenueFQ4DB6" hidden="1">#REF!</definedName>
    <definedName name="IQRRecurringrevenueFQ4DC6" hidden="1">#REF!</definedName>
    <definedName name="IQRRecurringrevenueFQ4DD6" hidden="1">#REF!</definedName>
    <definedName name="IQRRecurringrevenueFQ4DE6" hidden="1">#REF!</definedName>
    <definedName name="IQRRecurringrevenueFQ4DF6" hidden="1">#REF!</definedName>
    <definedName name="IQRRecurringrevenueFQ4DG6" hidden="1">#REF!</definedName>
    <definedName name="IQRRecurringrevenueFQ4DH6" hidden="1">#REF!</definedName>
    <definedName name="IQRRecurringrevenueFQ4DI6" hidden="1">#REF!</definedName>
    <definedName name="IQRRecurringrevenueFQ4DJ6" hidden="1">#REF!</definedName>
    <definedName name="IQRRecurringrevenueFQ4DK6" hidden="1">#REF!</definedName>
    <definedName name="IQRRecurringrevenueFQ4DL6" hidden="1">#REF!</definedName>
    <definedName name="IQRRecurringrevenueFQ4DM6" hidden="1">#REF!</definedName>
    <definedName name="IQRRecurringrevenueFQ4DN6" hidden="1">#REF!</definedName>
    <definedName name="IQRRecurringrevenueFQ4DO6" hidden="1">#REF!</definedName>
    <definedName name="IQRRecurringrevenueFQ4DP6" hidden="1">#REF!</definedName>
    <definedName name="IQRRecurringrevenueFQ4DQ6" hidden="1">#REF!</definedName>
    <definedName name="IQRRecurringrevenueFQ4DR6" hidden="1">#REF!</definedName>
    <definedName name="IQRRecurringrevenueFQ4DS6" hidden="1">#REF!</definedName>
    <definedName name="IQRRecurringrevenueFQ4DT6" hidden="1">#REF!</definedName>
    <definedName name="IQRRecurringrevenueFQ4DU6" hidden="1">#REF!</definedName>
    <definedName name="IQRRecurringrevenueFQ4DV6" hidden="1">#REF!</definedName>
    <definedName name="IQRRecurringrevenueFQ4DW6" hidden="1">#REF!</definedName>
    <definedName name="IQRRecurringrevenueFQ4DX6" hidden="1">#REF!</definedName>
    <definedName name="IQRRecurringrevenueFQ4DY6" hidden="1">#REF!</definedName>
    <definedName name="IQRRecurringrevenueFQ4DZ6" hidden="1">#REF!</definedName>
    <definedName name="IQRRecurringrevenueFQ4E6" hidden="1">#REF!</definedName>
    <definedName name="IQRRecurringrevenueFQ4EA6" hidden="1">#REF!</definedName>
    <definedName name="IQRRecurringrevenueFQ4EB6" hidden="1">#REF!</definedName>
    <definedName name="IQRRecurringrevenueFQ4EC6" hidden="1">#REF!</definedName>
    <definedName name="IQRRecurringrevenueFQ4ED6" hidden="1">#REF!</definedName>
    <definedName name="IQRRecurringrevenueFQ4EE6" hidden="1">#REF!</definedName>
    <definedName name="IQRRecurringrevenueFQ4EF6" hidden="1">#REF!</definedName>
    <definedName name="IQRRecurringrevenueFQ4EG6" hidden="1">#REF!</definedName>
    <definedName name="IQRRecurringrevenueFQ4EH6" hidden="1">#REF!</definedName>
    <definedName name="IQRRecurringrevenueFQ4EI6" hidden="1">#REF!</definedName>
    <definedName name="IQRRecurringrevenueFQ4EJ6" hidden="1">#REF!</definedName>
    <definedName name="IQRRecurringrevenueFQ4EK6" hidden="1">#REF!</definedName>
    <definedName name="IQRRecurringrevenueFQ4EL6" hidden="1">#REF!</definedName>
    <definedName name="IQRRecurringrevenueFQ4EM6" hidden="1">#REF!</definedName>
    <definedName name="IQRRecurringrevenueFQ4EN6" hidden="1">#REF!</definedName>
    <definedName name="IQRRecurringrevenueFQ4EO6" hidden="1">#REF!</definedName>
    <definedName name="IQRRecurringrevenueFQ4EP6" hidden="1">#REF!</definedName>
    <definedName name="IQRRecurringrevenueFQ4EQ6" hidden="1">#REF!</definedName>
    <definedName name="IQRRecurringrevenueFQ4ER6" hidden="1">#REF!</definedName>
    <definedName name="IQRRecurringrevenueFQ4ES6" hidden="1">#REF!</definedName>
    <definedName name="IQRRecurringrevenueFQ4F6" hidden="1">#REF!</definedName>
    <definedName name="IQRRecurringrevenueFQ4G6" hidden="1">#REF!</definedName>
    <definedName name="IQRRecurringrevenueFQ4H6" hidden="1">#REF!</definedName>
    <definedName name="IQRRecurringrevenueFQ4I6" hidden="1">#REF!</definedName>
    <definedName name="IQRRecurringrevenueFQ4J6" hidden="1">#REF!</definedName>
    <definedName name="IQRRecurringrevenueFQ4K6" hidden="1">#REF!</definedName>
    <definedName name="IQRRecurringrevenueFQ4L6" hidden="1">#REF!</definedName>
    <definedName name="IQRRecurringrevenueFQ4M6" hidden="1">#REF!</definedName>
    <definedName name="IQRRecurringrevenueFQ4N6" hidden="1">#REF!</definedName>
    <definedName name="IQRRecurringrevenueFQ4O6" hidden="1">#REF!</definedName>
    <definedName name="IQRRecurringrevenueFQ4P6" hidden="1">#REF!</definedName>
    <definedName name="IQRRecurringrevenueFQ4Q6" hidden="1">#REF!</definedName>
    <definedName name="IQRRecurringrevenueFQ4R6" hidden="1">#REF!</definedName>
    <definedName name="IQRRecurringrevenueFQ4S6" hidden="1">#REF!</definedName>
    <definedName name="IQRRecurringrevenueFQ4T6" hidden="1">#REF!</definedName>
    <definedName name="IQRRecurringrevenueFQ4U6" hidden="1">#REF!</definedName>
    <definedName name="IQRRecurringrevenueFQ4V6" hidden="1">#REF!</definedName>
    <definedName name="IQRRecurringrevenueFQ4W6" hidden="1">#REF!</definedName>
    <definedName name="IQRRecurringrevenueFQ4X6" hidden="1">#REF!</definedName>
    <definedName name="IQRRecurringrevenueFQ4Y6" hidden="1">#REF!</definedName>
    <definedName name="IQRRecurringrevenueFQ4Z6" hidden="1">#REF!</definedName>
    <definedName name="IQRRecurringrevenueFQAA6" hidden="1">#REF!</definedName>
    <definedName name="IQRRecurringrevenueFQAB6" hidden="1">#REF!</definedName>
    <definedName name="IQRRecurringrevenueFQAC6" hidden="1">#REF!</definedName>
    <definedName name="IQRRecurringrevenueFQAD6" hidden="1">#REF!</definedName>
    <definedName name="IQRRecurringrevenueFQAE6" hidden="1">#REF!</definedName>
    <definedName name="IQRRecurringrevenueFQAF6" hidden="1">#REF!</definedName>
    <definedName name="IQRRecurringrevenueFQAG6" hidden="1">#REF!</definedName>
    <definedName name="IQRRecurringrevenueFQAH6" hidden="1">#REF!</definedName>
    <definedName name="IQRRecurringrevenueFQAI6" hidden="1">#REF!</definedName>
    <definedName name="IQRRecurringrevenueFQAJ6" hidden="1">#REF!</definedName>
    <definedName name="IQRRecurringrevenueFQAK6" hidden="1">#REF!</definedName>
    <definedName name="IQRRecurringrevenueFQAL6" hidden="1">#REF!</definedName>
    <definedName name="IQRRecurringrevenueFQAM6" hidden="1">#REF!</definedName>
    <definedName name="IQRRecurringrevenueFQAN6" hidden="1">#REF!</definedName>
    <definedName name="IQRRecurringrevenueFQAO6" hidden="1">#REF!</definedName>
    <definedName name="IQRRecurringrevenueFQAP6" hidden="1">#REF!</definedName>
    <definedName name="IQRRecurringrevenueFQAQ6" hidden="1">#REF!</definedName>
    <definedName name="IQRRecurringrevenueFQAR6" hidden="1">#REF!</definedName>
    <definedName name="IQRRecurringrevenueFQAS6" hidden="1">#REF!</definedName>
    <definedName name="IQRRecurringrevenueFQAT6" hidden="1">#REF!</definedName>
    <definedName name="IQRRecurringrevenueFQAU6" hidden="1">#REF!</definedName>
    <definedName name="IQRRecurringrevenueFQAV6" hidden="1">#REF!</definedName>
    <definedName name="IQRRecurringrevenueFQAW6" hidden="1">#REF!</definedName>
    <definedName name="IQRRecurringrevenueFQAX6" hidden="1">#REF!</definedName>
    <definedName name="IQRRecurringrevenueFQAY6" hidden="1">#REF!</definedName>
    <definedName name="IQRRecurringrevenueFQAZ6" hidden="1">#REF!</definedName>
    <definedName name="IQRRecurringrevenueFQB6" hidden="1">#REF!</definedName>
    <definedName name="IQRRecurringrevenueFQBA6" hidden="1">#REF!</definedName>
    <definedName name="IQRRecurringrevenueFQBB6" hidden="1">#REF!</definedName>
    <definedName name="IQRRecurringrevenueFQBC6" hidden="1">#REF!</definedName>
    <definedName name="IQRRecurringrevenueFQBD6" hidden="1">#REF!</definedName>
    <definedName name="IQRRecurringrevenueFQBE6" hidden="1">#REF!</definedName>
    <definedName name="IQRRecurringrevenueFQBF6" hidden="1">#REF!</definedName>
    <definedName name="IQRRecurringrevenueFQBG6" hidden="1">#REF!</definedName>
    <definedName name="IQRRecurringrevenueFQBH6" hidden="1">#REF!</definedName>
    <definedName name="IQRRecurringrevenueFQBI6" hidden="1">#REF!</definedName>
    <definedName name="IQRRecurringrevenueFQBJ6" hidden="1">#REF!</definedName>
    <definedName name="IQRRecurringrevenueFQBK6" hidden="1">#REF!</definedName>
    <definedName name="IQRRecurringrevenueFQBL6" hidden="1">#REF!</definedName>
    <definedName name="IQRRecurringrevenueFQBM6" hidden="1">#REF!</definedName>
    <definedName name="IQRRecurringrevenueFQBN6" hidden="1">#REF!</definedName>
    <definedName name="IQRRecurringrevenueFQBO6" hidden="1">#REF!</definedName>
    <definedName name="IQRRecurringrevenueFQBP6" hidden="1">#REF!</definedName>
    <definedName name="IQRRecurringrevenueFQBQ6" hidden="1">#REF!</definedName>
    <definedName name="IQRRecurringrevenueFQBR6" hidden="1">#REF!</definedName>
    <definedName name="IQRRecurringrevenueFQBS6" hidden="1">#REF!</definedName>
    <definedName name="IQRRecurringrevenueFQBT6" hidden="1">#REF!</definedName>
    <definedName name="IQRRecurringrevenueFQBU6" hidden="1">#REF!</definedName>
    <definedName name="IQRRecurringrevenueFQBV6" hidden="1">#REF!</definedName>
    <definedName name="IQRRecurringrevenueFQBW6" hidden="1">#REF!</definedName>
    <definedName name="IQRRecurringrevenueFQBX6" hidden="1">#REF!</definedName>
    <definedName name="IQRRecurringrevenueFQBY6" hidden="1">#REF!</definedName>
    <definedName name="IQRRecurringrevenueFQBZ6" hidden="1">#REF!</definedName>
    <definedName name="IQRRecurringrevenueFQC6" hidden="1">#REF!</definedName>
    <definedName name="IQRRecurringrevenueFQCA6" hidden="1">#REF!</definedName>
    <definedName name="IQRRecurringrevenueFQCB6" hidden="1">#REF!</definedName>
    <definedName name="IQRRecurringrevenueFQCC6" hidden="1">#REF!</definedName>
    <definedName name="IQRRecurringrevenueFQCD6" hidden="1">#REF!</definedName>
    <definedName name="IQRRecurringrevenueFQCE6" hidden="1">#REF!</definedName>
    <definedName name="IQRRecurringrevenueFQCF6" hidden="1">#REF!</definedName>
    <definedName name="IQRRecurringrevenueFQCG6" hidden="1">#REF!</definedName>
    <definedName name="IQRRecurringrevenueFQCH6" hidden="1">#REF!</definedName>
    <definedName name="IQRRecurringrevenueFQCI6" hidden="1">#REF!</definedName>
    <definedName name="IQRRecurringrevenueFQCJ6" hidden="1">#REF!</definedName>
    <definedName name="IQRRecurringrevenueFQCK6" hidden="1">#REF!</definedName>
    <definedName name="IQRRecurringrevenueFQCL6" hidden="1">#REF!</definedName>
    <definedName name="IQRRecurringrevenueFQCM6" hidden="1">#REF!</definedName>
    <definedName name="IQRRecurringrevenueFQCN6" hidden="1">#REF!</definedName>
    <definedName name="IQRRecurringrevenueFQCO6" hidden="1">#REF!</definedName>
    <definedName name="IQRRecurringrevenueFQCP6" hidden="1">#REF!</definedName>
    <definedName name="IQRRecurringrevenueFQCQ6" hidden="1">#REF!</definedName>
    <definedName name="IQRRecurringrevenueFQCR6" hidden="1">#REF!</definedName>
    <definedName name="IQRRecurringrevenueFQCS6" hidden="1">#REF!</definedName>
    <definedName name="IQRRecurringrevenueFQCT6" hidden="1">#REF!</definedName>
    <definedName name="IQRRecurringrevenueFQCU6" hidden="1">#REF!</definedName>
    <definedName name="IQRRecurringrevenueFQCV6" hidden="1">#REF!</definedName>
    <definedName name="IQRRecurringrevenueFQCW6" hidden="1">#REF!</definedName>
    <definedName name="IQRRecurringrevenueFQCX6" hidden="1">#REF!</definedName>
    <definedName name="IQRRecurringrevenueFQCY6" hidden="1">#REF!</definedName>
    <definedName name="IQRRecurringrevenueFQCZ6" hidden="1">#REF!</definedName>
    <definedName name="IQRRecurringrevenueFQD6" hidden="1">#REF!</definedName>
    <definedName name="IQRRecurringrevenueFQDA6" hidden="1">#REF!</definedName>
    <definedName name="IQRRecurringrevenueFQDB6" hidden="1">#REF!</definedName>
    <definedName name="IQRRecurringrevenueFQDC6" hidden="1">#REF!</definedName>
    <definedName name="IQRRecurringrevenueFQDD6" hidden="1">#REF!</definedName>
    <definedName name="IQRRecurringrevenueFQDE6" hidden="1">#REF!</definedName>
    <definedName name="IQRRecurringrevenueFQDF6" hidden="1">#REF!</definedName>
    <definedName name="IQRRecurringrevenueFQDG6" hidden="1">#REF!</definedName>
    <definedName name="IQRRecurringrevenueFQDH6" hidden="1">#REF!</definedName>
    <definedName name="IQRRecurringrevenueFQDI6" hidden="1">#REF!</definedName>
    <definedName name="IQRRecurringrevenueFQDJ6" hidden="1">#REF!</definedName>
    <definedName name="IQRRecurringrevenueFQDK6" hidden="1">#REF!</definedName>
    <definedName name="IQRRecurringrevenueFQDL6" hidden="1">#REF!</definedName>
    <definedName name="IQRRecurringrevenueFQDM6" hidden="1">#REF!</definedName>
    <definedName name="IQRRecurringrevenueFQDN6" hidden="1">#REF!</definedName>
    <definedName name="IQRRecurringrevenueFQDO6" hidden="1">#REF!</definedName>
    <definedName name="IQRRecurringrevenueFQDP6" hidden="1">#REF!</definedName>
    <definedName name="IQRRecurringrevenueFQDQ6" hidden="1">#REF!</definedName>
    <definedName name="IQRRecurringrevenueFQDR6" hidden="1">#REF!</definedName>
    <definedName name="IQRRecurringrevenueFQDS6" hidden="1">#REF!</definedName>
    <definedName name="IQRRecurringrevenueFQDT6" hidden="1">#REF!</definedName>
    <definedName name="IQRRecurringrevenueFQDU6" hidden="1">#REF!</definedName>
    <definedName name="IQRRecurringrevenueFQDV6" hidden="1">#REF!</definedName>
    <definedName name="IQRRecurringrevenueFQDW6" hidden="1">#REF!</definedName>
    <definedName name="IQRRecurringrevenueFQDX6" hidden="1">#REF!</definedName>
    <definedName name="IQRRecurringrevenueFQDY6" hidden="1">#REF!</definedName>
    <definedName name="IQRRecurringrevenueFQDZ6" hidden="1">#REF!</definedName>
    <definedName name="IQRRecurringrevenueFQE6" hidden="1">#REF!</definedName>
    <definedName name="IQRRecurringrevenueFQEA6" hidden="1">#REF!</definedName>
    <definedName name="IQRRecurringrevenueFQEB6" hidden="1">#REF!</definedName>
    <definedName name="IQRRecurringrevenueFQEC6" hidden="1">#REF!</definedName>
    <definedName name="IQRRecurringrevenueFQED6" hidden="1">#REF!</definedName>
    <definedName name="IQRRecurringrevenueFQEE6" hidden="1">#REF!</definedName>
    <definedName name="IQRRecurringrevenueFQEF6" hidden="1">#REF!</definedName>
    <definedName name="IQRRecurringrevenueFQEG6" hidden="1">#REF!</definedName>
    <definedName name="IQRRecurringrevenueFQEH6" hidden="1">#REF!</definedName>
    <definedName name="IQRRecurringrevenueFQEI6" hidden="1">#REF!</definedName>
    <definedName name="IQRRecurringrevenueFQEJ6" hidden="1">#REF!</definedName>
    <definedName name="IQRRecurringrevenueFQEK6" hidden="1">#REF!</definedName>
    <definedName name="IQRRecurringrevenueFQEL6" hidden="1">#REF!</definedName>
    <definedName name="IQRRecurringrevenueFQEM6" hidden="1">#REF!</definedName>
    <definedName name="IQRRecurringrevenueFQEN6" hidden="1">#REF!</definedName>
    <definedName name="IQRRecurringrevenueFQEO6" hidden="1">#REF!</definedName>
    <definedName name="IQRRecurringrevenueFQEP6" hidden="1">#REF!</definedName>
    <definedName name="IQRRecurringrevenueFQEQ6" hidden="1">#REF!</definedName>
    <definedName name="IQRRecurringrevenueFQER6" hidden="1">#REF!</definedName>
    <definedName name="IQRRecurringrevenueFQES6" hidden="1">#REF!</definedName>
    <definedName name="IQRRecurringrevenueFQF6" hidden="1">#REF!</definedName>
    <definedName name="IQRRecurringrevenueFQG6" hidden="1">#REF!</definedName>
    <definedName name="IQRRecurringrevenueFQH6" hidden="1">#REF!</definedName>
    <definedName name="IQRRecurringrevenueFQI6" hidden="1">#REF!</definedName>
    <definedName name="IQRRecurringrevenueFQJ6" hidden="1">#REF!</definedName>
    <definedName name="IQRRecurringrevenueFQK6" hidden="1">#REF!</definedName>
    <definedName name="IQRRecurringrevenueFQL6" hidden="1">#REF!</definedName>
    <definedName name="IQRRecurringrevenueFQM6" hidden="1">#REF!</definedName>
    <definedName name="IQRRecurringrevenueFQN6" hidden="1">#REF!</definedName>
    <definedName name="IQRRecurringrevenueFQO6" hidden="1">#REF!</definedName>
    <definedName name="IQRRecurringrevenueFQP6" hidden="1">#REF!</definedName>
    <definedName name="IQRRecurringrevenueFQQ6" hidden="1">#REF!</definedName>
    <definedName name="IQRRecurringrevenueFQR6" hidden="1">#REF!</definedName>
    <definedName name="IQRRecurringrevenueFQS6" hidden="1">#REF!</definedName>
    <definedName name="IQRRecurringrevenueFQT6" hidden="1">#REF!</definedName>
    <definedName name="IQRRecurringrevenueFQU6" hidden="1">#REF!</definedName>
    <definedName name="IQRRecurringrevenueFQV6" hidden="1">#REF!</definedName>
    <definedName name="IQRRecurringrevenueFQW6" hidden="1">#REF!</definedName>
    <definedName name="IQRRecurringrevenueFQX6" hidden="1">#REF!</definedName>
    <definedName name="IQRRecurringrevenueFQY6" hidden="1">#REF!</definedName>
    <definedName name="IQRRecurringrevenueFQZ6" hidden="1">#REF!</definedName>
    <definedName name="IQRRelativePrice2B10" hidden="1">#REF!</definedName>
    <definedName name="IQRS13" hidden="1">"$S$14"</definedName>
    <definedName name="IQRS25" hidden="1">"$S$26:$S$29"</definedName>
    <definedName name="IQRS3" hidden="1">"$S$4"</definedName>
    <definedName name="IQRS5" hidden="1">"$S$6:$S$51"</definedName>
    <definedName name="IQRS6" hidden="1">"$S$7:$S$259"</definedName>
    <definedName name="IQRS60" hidden="1">"$S$61:$S$63"</definedName>
    <definedName name="IQRS61" hidden="1">"$S$62:$S$105"</definedName>
    <definedName name="IQRS7" hidden="1">"$S$8:$S$53"</definedName>
    <definedName name="IQRS81" hidden="1">"$S$82:$S$86"</definedName>
    <definedName name="IQRSaaS2DD11">#REF!</definedName>
    <definedName name="IQRSaaS2DD12">#REF!</definedName>
    <definedName name="IQRSaaS2DD13">#REF!</definedName>
    <definedName name="IQRSaaS2DD14">#REF!</definedName>
    <definedName name="IQRSaaS2DD15">#REF!</definedName>
    <definedName name="IQRSaaS2DD16">#REF!</definedName>
    <definedName name="IQRSaaS2DD17">#REF!</definedName>
    <definedName name="IQRSaaS2DD18">#REF!</definedName>
    <definedName name="IQRSaaS2DD19">#REF!</definedName>
    <definedName name="IQRSaaS2DD20">#REF!</definedName>
    <definedName name="IQRSaaS2DD21">#REF!</definedName>
    <definedName name="IQRSaaS2DD22">#REF!</definedName>
    <definedName name="IQRSaaS2DD23">#REF!</definedName>
    <definedName name="IQRSaaS2DD24">#REF!</definedName>
    <definedName name="IQRSaaS2DD25">#REF!</definedName>
    <definedName name="IQRSaaS2DD26">#REF!</definedName>
    <definedName name="IQRSaaS2DD27">#REF!</definedName>
    <definedName name="IQRSaaS2DD28">#REF!</definedName>
    <definedName name="IQRSaaS2DD29">#REF!</definedName>
    <definedName name="IQRSaaS2DD30">#REF!</definedName>
    <definedName name="IQRSaaS2DD31">#REF!</definedName>
    <definedName name="IQRSaaS2DD32">#REF!</definedName>
    <definedName name="IQRSaaS2DD33">#REF!</definedName>
    <definedName name="IQRSaaS2DD34">#REF!</definedName>
    <definedName name="IQRSaaS2DD35">#REF!</definedName>
    <definedName name="IQRSaaS2DD36">#REF!</definedName>
    <definedName name="IQRSaaS2DD37">#REF!</definedName>
    <definedName name="IQRSaaS2DD38">#REF!</definedName>
    <definedName name="IQRSaaS2DD39">#REF!</definedName>
    <definedName name="IQRSaaS2DD40">#REF!</definedName>
    <definedName name="IQRSaaS2DD41">#REF!</definedName>
    <definedName name="IQRSaaS2DD51">#REF!</definedName>
    <definedName name="IQRSaaS2DD52">#REF!</definedName>
    <definedName name="IQRSaaS2DD53">#REF!</definedName>
    <definedName name="IQRSaaS2DD54">#REF!</definedName>
    <definedName name="IQRSaaS2DD55">#REF!</definedName>
    <definedName name="IQRSaaS2DD56">#REF!</definedName>
    <definedName name="IQRSaaS2DD58">#REF!</definedName>
    <definedName name="IQRSaaS2DD59">#REF!</definedName>
    <definedName name="IQRSaaS2DH11">#REF!</definedName>
    <definedName name="IQRSaaS2DH12">#REF!</definedName>
    <definedName name="IQRSaaS2DH13">#REF!</definedName>
    <definedName name="IQRSaaS2DH14">#REF!</definedName>
    <definedName name="IQRSaaS2DH15">#REF!</definedName>
    <definedName name="IQRSaaS2DH16">#REF!</definedName>
    <definedName name="IQRSaaS2DH17">#REF!</definedName>
    <definedName name="IQRSaaS2DH18">#REF!</definedName>
    <definedName name="IQRSaaS2DH19">#REF!</definedName>
    <definedName name="IQRSaaS2DH20">#REF!</definedName>
    <definedName name="IQRSaaS2DH21">#REF!</definedName>
    <definedName name="IQRSaaS2DH22">#REF!</definedName>
    <definedName name="IQRSaaS2DH23">#REF!</definedName>
    <definedName name="IQRSaaS2DH24">#REF!</definedName>
    <definedName name="IQRSaaS2DH25">#REF!</definedName>
    <definedName name="IQRSaaS2DH26">#REF!</definedName>
    <definedName name="IQRSaaS2DH27">#REF!</definedName>
    <definedName name="IQRSaaS2DH28">#REF!</definedName>
    <definedName name="IQRSaaS2DH29">#REF!</definedName>
    <definedName name="IQRSaaS2DH30">#REF!</definedName>
    <definedName name="IQRSaaS2DH31">#REF!</definedName>
    <definedName name="IQRSaaS2DH32">#REF!</definedName>
    <definedName name="IQRSaaS2DH33">#REF!</definedName>
    <definedName name="IQRSaaS2DH34">#REF!</definedName>
    <definedName name="IQRSaaS2DH35">#REF!</definedName>
    <definedName name="IQRSaaS2DH36">#REF!</definedName>
    <definedName name="IQRSaaS2DH37">#REF!</definedName>
    <definedName name="IQRSaaS2DH38">#REF!</definedName>
    <definedName name="IQRSaaS2DH39">#REF!</definedName>
    <definedName name="IQRSaaS2DH40">#REF!</definedName>
    <definedName name="IQRSaaS2DH41">#REF!</definedName>
    <definedName name="IQRSaaS2DH42">#REF!</definedName>
    <definedName name="IQRSaaS2DH43">#REF!</definedName>
    <definedName name="IQRSaaS2DH44">#REF!</definedName>
    <definedName name="IQRSaaS2DH45">#REF!</definedName>
    <definedName name="IQRSaaS2DH46">#REF!</definedName>
    <definedName name="IQRSaaS2DH47">#REF!</definedName>
    <definedName name="IQRSaaS2DH49">#REF!</definedName>
    <definedName name="IQRSaaS2DH50">#REF!</definedName>
    <definedName name="IQRSaaS3DC11">#REF!</definedName>
    <definedName name="IQRSaaS3DC12">#REF!</definedName>
    <definedName name="IQRSaaS3DC13">#REF!</definedName>
    <definedName name="IQRSaaS3DC14">#REF!</definedName>
    <definedName name="IQRSaaS3DC15">#REF!</definedName>
    <definedName name="IQRSaaS3DC16">#REF!</definedName>
    <definedName name="IQRSaaS3DC17">#REF!</definedName>
    <definedName name="IQRSaaS3DC18">#REF!</definedName>
    <definedName name="IQRSaaS3DC19">#REF!</definedName>
    <definedName name="IQRSaaS3DC20">#REF!</definedName>
    <definedName name="IQRSaaS3DC21">#REF!</definedName>
    <definedName name="IQRSaaS3DC22">#REF!</definedName>
    <definedName name="IQRSaaS3DC23">#REF!</definedName>
    <definedName name="IQRSaaS3DC24">#REF!</definedName>
    <definedName name="IQRSaaS3DC25">#REF!</definedName>
    <definedName name="IQRSaaS3DC26">#REF!</definedName>
    <definedName name="IQRSaaS3DC27">#REF!</definedName>
    <definedName name="IQRSaaS3DC28">#REF!</definedName>
    <definedName name="IQRSaaS3DC29">#REF!</definedName>
    <definedName name="IQRSaaS3DC30">#REF!</definedName>
    <definedName name="IQRSaaS3DC31">#REF!</definedName>
    <definedName name="IQRSaaS3DC32">#REF!</definedName>
    <definedName name="IQRSaaS3DC33">#REF!</definedName>
    <definedName name="IQRSaaS3DC34">#REF!</definedName>
    <definedName name="IQRSaaS3DC35">#REF!</definedName>
    <definedName name="IQRSaaS3DC36">#REF!</definedName>
    <definedName name="IQRSaaS3DC37">#REF!</definedName>
    <definedName name="IQRSaaS3DC38">#REF!</definedName>
    <definedName name="IQRSaaS3DC39">#REF!</definedName>
    <definedName name="IQRSaaS3DC40">#REF!</definedName>
    <definedName name="IQRSaaS3DC41">#REF!</definedName>
    <definedName name="IQRSaaS3DC42">#REF!</definedName>
    <definedName name="IQRSaaS3DC43">#REF!</definedName>
    <definedName name="IQRSaaS3DC44">#REF!</definedName>
    <definedName name="IQRSaaS3DC45">#REF!</definedName>
    <definedName name="IQRSaaS3DC46">#REF!</definedName>
    <definedName name="IQRSaaS3DC47">#REF!</definedName>
    <definedName name="IQRSaaS3DC49">#REF!</definedName>
    <definedName name="IQRSaaS3DC50">#REF!</definedName>
    <definedName name="IQRSaaS3DH11">#REF!</definedName>
    <definedName name="IQRSaaS3DH12">#REF!</definedName>
    <definedName name="IQRSaaS3DH13">#REF!</definedName>
    <definedName name="IQRSaaS3DH14">#REF!</definedName>
    <definedName name="IQRSaaS3DH15">#REF!</definedName>
    <definedName name="IQRSaaS3DH16">#REF!</definedName>
    <definedName name="IQRSaaS3DH17">#REF!</definedName>
    <definedName name="IQRSaaS3DH18">#REF!</definedName>
    <definedName name="IQRSaaS3DH19">#REF!</definedName>
    <definedName name="IQRSaaS3DH20">#REF!</definedName>
    <definedName name="IQRSaaS3DH21">#REF!</definedName>
    <definedName name="IQRSaaS3DH22">#REF!</definedName>
    <definedName name="IQRSaaS3DH23">#REF!</definedName>
    <definedName name="IQRSaaS3DH24">#REF!</definedName>
    <definedName name="IQRSaaS3DH25">#REF!</definedName>
    <definedName name="IQRSaaS3DH26">#REF!</definedName>
    <definedName name="IQRSaaS3DH27">#REF!</definedName>
    <definedName name="IQRSaaS3DH28">#REF!</definedName>
    <definedName name="IQRSaaS3DH29">#REF!</definedName>
    <definedName name="IQRSaaS3DH30">#REF!</definedName>
    <definedName name="IQRSaaS3DH31">#REF!</definedName>
    <definedName name="IQRSaaS3DH32">#REF!</definedName>
    <definedName name="IQRSaaS3DH33">#REF!</definedName>
    <definedName name="IQRSaaS3DH34">#REF!</definedName>
    <definedName name="IQRSaaS3DH35">#REF!</definedName>
    <definedName name="IQRSaaS3DH36">#REF!</definedName>
    <definedName name="IQRSaaS3DH37">#REF!</definedName>
    <definedName name="IQRSaaS3DH38">#REF!</definedName>
    <definedName name="IQRSaaS3DH39">#REF!</definedName>
    <definedName name="IQRSaaS3DH40">#REF!</definedName>
    <definedName name="IQRSaaS3DH41">#REF!</definedName>
    <definedName name="IQRSaaS3DH42">#REF!</definedName>
    <definedName name="IQRSaaS3DH43">#REF!</definedName>
    <definedName name="IQRSaaS3DH44">#REF!</definedName>
    <definedName name="IQRSaaS3DH45">#REF!</definedName>
    <definedName name="IQRSaaS3DH46">#REF!</definedName>
    <definedName name="IQRSaaS3DH47">#REF!</definedName>
    <definedName name="IQRSaaS3DH49">#REF!</definedName>
    <definedName name="IQRSaaS3DH50">#REF!</definedName>
    <definedName name="IQRScreeningE21">#REF!</definedName>
    <definedName name="IQRScreeningE22">#REF!</definedName>
    <definedName name="IQRScreeningE23">#REF!</definedName>
    <definedName name="IQRScreeningE24">#REF!</definedName>
    <definedName name="IQRScreeningE26">#REF!</definedName>
    <definedName name="IQRScreeningE27">#REF!</definedName>
    <definedName name="IQRScreeningE28">#REF!</definedName>
    <definedName name="IQRShareholderevTBUC32" hidden="1">#REF!</definedName>
    <definedName name="IQRShareholderevTBUC46" hidden="1">#REF!</definedName>
    <definedName name="IQRShareholderevTBUC47" hidden="1">#REF!</definedName>
    <definedName name="IQRShareholding2C13" hidden="1">#REF!</definedName>
    <definedName name="IQRShareholding2C15" hidden="1">#REF!</definedName>
    <definedName name="IQRShareholding2C41" hidden="1">#REF!</definedName>
    <definedName name="IQRShareholding2D15" hidden="1">#REF!</definedName>
    <definedName name="IQRShareholding2D41" hidden="1">#REF!</definedName>
    <definedName name="IQRShareholding2E15" hidden="1">#REF!</definedName>
    <definedName name="IQRShareholding2E41" hidden="1">#REF!</definedName>
    <definedName name="IQRShareholding2F15" hidden="1">#REF!</definedName>
    <definedName name="IQRShareholding2F41" hidden="1">#REF!</definedName>
    <definedName name="IQRShareholding2G15" hidden="1">#REF!</definedName>
    <definedName name="IQRShareholding2G41" hidden="1">#REF!</definedName>
    <definedName name="IQRShareholding2H15" hidden="1">#REF!</definedName>
    <definedName name="IQRShareholding2H41" hidden="1">#REF!</definedName>
    <definedName name="IQRShareholding2I15" hidden="1">#REF!</definedName>
    <definedName name="IQRShareholding2I41" hidden="1">#REF!</definedName>
    <definedName name="IQRShareholding2J15" hidden="1">#REF!</definedName>
    <definedName name="IQRShareholding2J41" hidden="1">#REF!</definedName>
    <definedName name="IQRShareholding2K15" hidden="1">#REF!</definedName>
    <definedName name="IQRShareholding2K41" hidden="1">#REF!</definedName>
    <definedName name="IQRShareholding2L15" hidden="1">#REF!</definedName>
    <definedName name="IQRShareholding2L41" hidden="1">#REF!</definedName>
    <definedName name="IQRShareholding2M15" hidden="1">#REF!</definedName>
    <definedName name="IQRShareholding2M41" hidden="1">#REF!</definedName>
    <definedName name="IQRShareholding2N15" hidden="1">#REF!</definedName>
    <definedName name="IQRShareholding2N41" hidden="1">#REF!</definedName>
    <definedName name="IQRShareholding2O15" hidden="1">#REF!</definedName>
    <definedName name="IQRShareholding2O41" hidden="1">#REF!</definedName>
    <definedName name="IQRShareholding2P15" hidden="1">#REF!</definedName>
    <definedName name="IQRShareholding2P41" hidden="1">#REF!</definedName>
    <definedName name="IQRShareprice2A9" hidden="1">#REF!</definedName>
    <definedName name="IQRShareprice2E7" hidden="1">#REF!</definedName>
    <definedName name="IQRShareprice5yearsE6" hidden="1">#REF!</definedName>
    <definedName name="IQRShareprice5yearsE7" hidden="1">#REF!</definedName>
    <definedName name="IQRSharePriceB8" hidden="1">#REF!</definedName>
    <definedName name="IQRSharePriceC8" hidden="1">#REF!</definedName>
    <definedName name="IQRSharepriceE7" hidden="1">#REF!</definedName>
    <definedName name="IQRSheet1A3" hidden="1">#REF!</definedName>
    <definedName name="IQRSheet1C3" hidden="1">#REF!</definedName>
    <definedName name="IQRSheet1C4" hidden="1">#REF!</definedName>
    <definedName name="IQRSheet1C8" hidden="1">#REF!</definedName>
    <definedName name="IQRSheet1D10" hidden="1">#REF!</definedName>
    <definedName name="IQRSheet1D11" hidden="1">#REF!</definedName>
    <definedName name="IQRSheet1D3" hidden="1">#REF!</definedName>
    <definedName name="IQRSheet1D67" hidden="1">#REF!</definedName>
    <definedName name="IQRSheet1D68" hidden="1">#REF!</definedName>
    <definedName name="IQRSheet1D70" hidden="1">#REF!</definedName>
    <definedName name="IQRSheet1D81" hidden="1">#REF!</definedName>
    <definedName name="IQRSheet1E10" hidden="1">#REF!</definedName>
    <definedName name="IQRSheet1E3" hidden="1">#REF!</definedName>
    <definedName name="IQRSheet1E67" hidden="1">#REF!</definedName>
    <definedName name="IQRSheet1E68" hidden="1">#REF!</definedName>
    <definedName name="IQRSheet1E70" hidden="1">#REF!</definedName>
    <definedName name="IQRSheet1E81" hidden="1">#REF!</definedName>
    <definedName name="IQRSheet1F68" hidden="1">#REF!</definedName>
    <definedName name="IQRSheet1F70" hidden="1">#REF!</definedName>
    <definedName name="IQRSheet1F81" hidden="1">#REF!</definedName>
    <definedName name="IQRSheet1G68" hidden="1">#REF!</definedName>
    <definedName name="IQRSheet1G70" hidden="1">#REF!</definedName>
    <definedName name="IQRSheet1G81" hidden="1">#REF!</definedName>
    <definedName name="IQRSheet1H3" hidden="1">#REF!</definedName>
    <definedName name="IQRSheet1H68" hidden="1">#REF!</definedName>
    <definedName name="IQRSheet1H70" hidden="1">#REF!</definedName>
    <definedName name="IQRSheet1H81" hidden="1">#REF!</definedName>
    <definedName name="IQRSheet1I3" hidden="1">#REF!</definedName>
    <definedName name="IQRSheet1I81" hidden="1">#REF!</definedName>
    <definedName name="IQRSheet1K13" hidden="1">#REF!</definedName>
    <definedName name="IQRSheet1L13" hidden="1">#REF!</definedName>
    <definedName name="IQRSheet1M13" hidden="1">#REF!</definedName>
    <definedName name="IQRSheet1N13" hidden="1">#REF!</definedName>
    <definedName name="IQRSheet1O13" hidden="1">#REF!</definedName>
    <definedName name="IQRSheet1P13" hidden="1">#REF!</definedName>
    <definedName name="IQRSheet1R13" hidden="1">#REF!</definedName>
    <definedName name="IQRSheet1S13" hidden="1">#REF!</definedName>
    <definedName name="IQRSheet1T13" hidden="1">#REF!</definedName>
    <definedName name="IQRSheet1U4" hidden="1">#REF!</definedName>
    <definedName name="IQRSheet1U5" hidden="1">#REF!</definedName>
    <definedName name="IQRSheet21A126" hidden="1">#REF!</definedName>
    <definedName name="IQRSheet21A9" hidden="1">#REF!</definedName>
    <definedName name="IQRSheet22A521" hidden="1">#REF!</definedName>
    <definedName name="IQRSheet22A751" hidden="1">#REF!</definedName>
    <definedName name="IQRSheet22A9" hidden="1">#REF!</definedName>
    <definedName name="IQRSheet23A9" hidden="1">#REF!</definedName>
    <definedName name="IQRSheet25C10" hidden="1">#REF!</definedName>
    <definedName name="IQRSheet2B3" hidden="1">#REF!</definedName>
    <definedName name="IQRSheet2C3" hidden="1">#REF!</definedName>
    <definedName name="IQRSheet2F3" hidden="1">#REF!</definedName>
    <definedName name="IQRSheet2G3" hidden="1">#REF!</definedName>
    <definedName name="IQRSheet2H3" hidden="1">#REF!</definedName>
    <definedName name="IQRSheet2H5" hidden="1">#REF!</definedName>
    <definedName name="IQRSheet2I3" hidden="1">#REF!</definedName>
    <definedName name="IQRSheet2J3" hidden="1">#REF!</definedName>
    <definedName name="IQRSheet2K3" hidden="1">#REF!</definedName>
    <definedName name="IQRSheet2L3" hidden="1">#REF!</definedName>
    <definedName name="IQRSheet2M3" hidden="1">#REF!</definedName>
    <definedName name="IQRSheet2N3" hidden="1">#REF!</definedName>
    <definedName name="IQRSheet2O3" hidden="1">#REF!</definedName>
    <definedName name="IQRSheet2P3" hidden="1">#REF!</definedName>
    <definedName name="IQRSheet2R3" hidden="1">#REF!</definedName>
    <definedName name="IQRSheet2S3" hidden="1">#REF!</definedName>
    <definedName name="IQRSheet2T3" hidden="1">#REF!</definedName>
    <definedName name="IQRSheet2U3" hidden="1">#REF!</definedName>
    <definedName name="IQRSheet2V3" hidden="1">#REF!</definedName>
    <definedName name="IQRSheet2W3" hidden="1">#REF!</definedName>
    <definedName name="IQRSheet2X3" hidden="1">#REF!</definedName>
    <definedName name="IQRSheet2Y3" hidden="1">#REF!</definedName>
    <definedName name="IQRSheet2Z3" hidden="1">#REF!</definedName>
    <definedName name="IQRSheet3A30" hidden="1">#REF!</definedName>
    <definedName name="IQRSheet3B11" hidden="1">#REF!</definedName>
    <definedName name="IQRSheet3C10" hidden="1">#REF!</definedName>
    <definedName name="IQRSheet3C11" hidden="1">#REF!</definedName>
    <definedName name="IQRSheet3C12" hidden="1">#REF!</definedName>
    <definedName name="IQRSheet3C128" hidden="1">#REF!</definedName>
    <definedName name="IQRSheet3C13" hidden="1">#REF!</definedName>
    <definedName name="IQRSheet3C133" hidden="1">#REF!</definedName>
    <definedName name="IQRSheet3C14" hidden="1">#REF!</definedName>
    <definedName name="IQRSheet3C145" hidden="1">#REF!</definedName>
    <definedName name="IQRSheet3C15" hidden="1">#REF!</definedName>
    <definedName name="IQRSheet3C16" hidden="1">#REF!</definedName>
    <definedName name="IQRSheet3C160" hidden="1">#REF!</definedName>
    <definedName name="IQRSheet3C17" hidden="1">#REF!</definedName>
    <definedName name="IQRSheet3C18" hidden="1">#REF!</definedName>
    <definedName name="IQRSheet3C19" hidden="1">#REF!</definedName>
    <definedName name="IQRSheet3C2" hidden="1">#REF!</definedName>
    <definedName name="IQRSheet3C20" hidden="1">#REF!</definedName>
    <definedName name="IQRSheet3C21" hidden="1">#REF!</definedName>
    <definedName name="IQRSheet3C22" hidden="1">#REF!</definedName>
    <definedName name="IQRSheet3C23" hidden="1">#REF!</definedName>
    <definedName name="IQRSheet3C238" hidden="1">#REF!</definedName>
    <definedName name="IQRSheet3C24" hidden="1">#REF!</definedName>
    <definedName name="IQRSheet3C242" hidden="1">#REF!</definedName>
    <definedName name="IQRSheet3C25" hidden="1">#REF!</definedName>
    <definedName name="IQRSheet3C256" hidden="1">#REF!</definedName>
    <definedName name="IQRSheet3C26" hidden="1">#REF!</definedName>
    <definedName name="IQRSheet3C260" hidden="1">#REF!</definedName>
    <definedName name="IQRSheet3C264" hidden="1">#REF!</definedName>
    <definedName name="IQRSheet3C27" hidden="1">#REF!</definedName>
    <definedName name="IQRSheet3C283" hidden="1">#REF!</definedName>
    <definedName name="IQRSheet3C29" hidden="1">#REF!</definedName>
    <definedName name="IQRSheet3C3" hidden="1">#REF!</definedName>
    <definedName name="IQRSheet3C30" hidden="1">#REF!</definedName>
    <definedName name="IQRSheet3C31" hidden="1">#REF!</definedName>
    <definedName name="IQRSheet3C32" hidden="1">#REF!</definedName>
    <definedName name="IQRSheet3C323" hidden="1">#REF!</definedName>
    <definedName name="IQRSheet3C33" hidden="1">#REF!</definedName>
    <definedName name="IQRSheet3C34" hidden="1">#REF!</definedName>
    <definedName name="IQRSheet3C342" hidden="1">#REF!</definedName>
    <definedName name="IQRSheet3C347" hidden="1">#REF!</definedName>
    <definedName name="IQRSheet3C35" hidden="1">#REF!</definedName>
    <definedName name="IQRSheet3C36" hidden="1">#REF!</definedName>
    <definedName name="IQRSheet3C37" hidden="1">#REF!</definedName>
    <definedName name="IQRSheet3C38" hidden="1">#REF!</definedName>
    <definedName name="IQRSheet3C39" hidden="1">#REF!</definedName>
    <definedName name="IQRSheet3C399" hidden="1">#REF!</definedName>
    <definedName name="IQRSheet3C4" hidden="1">#REF!</definedName>
    <definedName name="IQRSheet3C40" hidden="1">#REF!</definedName>
    <definedName name="IQRSheet3C401" hidden="1">#REF!</definedName>
    <definedName name="IQRSheet3C41" hidden="1">#REF!</definedName>
    <definedName name="IQRSheet3C42" hidden="1">#REF!</definedName>
    <definedName name="IQRSheet3C43" hidden="1">#REF!</definedName>
    <definedName name="IQRSheet3C449" hidden="1">#REF!</definedName>
    <definedName name="IQRSheet3C465" hidden="1">#REF!</definedName>
    <definedName name="IQRSheet3C471" hidden="1">#REF!</definedName>
    <definedName name="IQRSheet3C485" hidden="1">#REF!</definedName>
    <definedName name="IQRSheet3C488" hidden="1">#REF!</definedName>
    <definedName name="IQRSheet3C5" hidden="1">#REF!</definedName>
    <definedName name="IQRSheet3C6" hidden="1">#REF!</definedName>
    <definedName name="IQRSheet3C61" hidden="1">#REF!</definedName>
    <definedName name="IQRSheet3C7" hidden="1">#REF!</definedName>
    <definedName name="IQRSheet3C70" hidden="1">#REF!</definedName>
    <definedName name="IQRSheet3C8" hidden="1">#REF!</definedName>
    <definedName name="IQRSheet3C86" hidden="1">#REF!</definedName>
    <definedName name="IQRSheet3C9" hidden="1">#REF!</definedName>
    <definedName name="IQRSheet3D4" hidden="1">#REF!</definedName>
    <definedName name="IQRSheet3E4" hidden="1">#REF!</definedName>
    <definedName name="IQRSheet3F4" hidden="1">#REF!</definedName>
    <definedName name="IQRSheet3G4" hidden="1">#REF!</definedName>
    <definedName name="IQRSheet3H4" hidden="1">#REF!</definedName>
    <definedName name="IQRSheet3I4" hidden="1">#REF!</definedName>
    <definedName name="IQRSheet3J4" hidden="1">#REF!</definedName>
    <definedName name="IQRSheet3K4" hidden="1">#REF!</definedName>
    <definedName name="IQRSheet3L4" hidden="1">#REF!</definedName>
    <definedName name="IQRSheet3M4" hidden="1">#REF!</definedName>
    <definedName name="IQRSheet3O4" hidden="1">#REF!</definedName>
    <definedName name="IQRSheet3P4" hidden="1">#REF!</definedName>
    <definedName name="IQRSheet3P484" hidden="1">#REF!</definedName>
    <definedName name="IQRSheet3S4" hidden="1">#REF!</definedName>
    <definedName name="IQRSheet3T4" hidden="1">#REF!</definedName>
    <definedName name="IQRSheet3W4" hidden="1">#REF!</definedName>
    <definedName name="IQRSheet3X4" hidden="1">#REF!</definedName>
    <definedName name="IQRSheet5C10" hidden="1">#REF!</definedName>
    <definedName name="IQRSheet5C5" hidden="1">#REF!</definedName>
    <definedName name="IQRSheet5C6" hidden="1">#REF!</definedName>
    <definedName name="IQRSheet7G3" hidden="1">#REF!</definedName>
    <definedName name="IQRSheet9B7" hidden="1">#REF!</definedName>
    <definedName name="IQRSMcostsLFYAA6" hidden="1">#REF!</definedName>
    <definedName name="IQRSMcostsLFYAB6" hidden="1">#REF!</definedName>
    <definedName name="IQRSMcostsLFYAC6" hidden="1">#REF!</definedName>
    <definedName name="IQRSMcostsLFYAD6" hidden="1">#REF!</definedName>
    <definedName name="IQRSMcostsLFYAE6" hidden="1">#REF!</definedName>
    <definedName name="IQRSMcostsLFYAF6" hidden="1">#REF!</definedName>
    <definedName name="IQRSMcostsLFYAG6" hidden="1">#REF!</definedName>
    <definedName name="IQRSMcostsLFYAH6" hidden="1">#REF!</definedName>
    <definedName name="IQRSMcostsLFYAI6" hidden="1">#REF!</definedName>
    <definedName name="IQRSMcostsLFYAJ6" hidden="1">#REF!</definedName>
    <definedName name="IQRSMcostsLFYAK6" hidden="1">#REF!</definedName>
    <definedName name="IQRSMcostsLFYAL6" hidden="1">#REF!</definedName>
    <definedName name="IQRSMcostsLFYAM6" hidden="1">#REF!</definedName>
    <definedName name="IQRSMcostsLFYAN6" hidden="1">#REF!</definedName>
    <definedName name="IQRSMcostsLFYAO6" hidden="1">#REF!</definedName>
    <definedName name="IQRSMcostsLFYAP6" hidden="1">#REF!</definedName>
    <definedName name="IQRSMcostsLFYAQ6" hidden="1">#REF!</definedName>
    <definedName name="IQRSMcostsLFYAR6" hidden="1">#REF!</definedName>
    <definedName name="IQRSMcostsLFYAS6" hidden="1">#REF!</definedName>
    <definedName name="IQRSMcostsLFYAT6" hidden="1">#REF!</definedName>
    <definedName name="IQRSMcostsLFYAU6" hidden="1">#REF!</definedName>
    <definedName name="IQRSMcostsLFYAV6" hidden="1">#REF!</definedName>
    <definedName name="IQRSMcostsLFYAW6" hidden="1">#REF!</definedName>
    <definedName name="IQRSMcostsLFYAX6" hidden="1">#REF!</definedName>
    <definedName name="IQRSMcostsLFYAY6" hidden="1">#REF!</definedName>
    <definedName name="IQRSMcostsLFYAZ6" hidden="1">#REF!</definedName>
    <definedName name="IQRSMcostsLFYB6" hidden="1">#REF!</definedName>
    <definedName name="IQRSMcostsLFYBA6" hidden="1">#REF!</definedName>
    <definedName name="IQRSMcostsLFYBB6" hidden="1">#REF!</definedName>
    <definedName name="IQRSMcostsLFYBC6" hidden="1">#REF!</definedName>
    <definedName name="IQRSMcostsLFYBD6" hidden="1">#REF!</definedName>
    <definedName name="IQRSMcostsLFYBE6" hidden="1">#REF!</definedName>
    <definedName name="IQRSMcostsLFYBF6" hidden="1">#REF!</definedName>
    <definedName name="IQRSMcostsLFYBG6" hidden="1">#REF!</definedName>
    <definedName name="IQRSMcostsLFYBH6" hidden="1">#REF!</definedName>
    <definedName name="IQRSMcostsLFYBI6" hidden="1">#REF!</definedName>
    <definedName name="IQRSMcostsLFYBJ6" hidden="1">#REF!</definedName>
    <definedName name="IQRSMcostsLFYBK6" hidden="1">#REF!</definedName>
    <definedName name="IQRSMcostsLFYBL6" hidden="1">#REF!</definedName>
    <definedName name="IQRSMcostsLFYBM6" hidden="1">#REF!</definedName>
    <definedName name="IQRSMcostsLFYBN6" hidden="1">#REF!</definedName>
    <definedName name="IQRSMcostsLFYBO6" hidden="1">#REF!</definedName>
    <definedName name="IQRSMcostsLFYBP6" hidden="1">#REF!</definedName>
    <definedName name="IQRSMcostsLFYBQ6" hidden="1">#REF!</definedName>
    <definedName name="IQRSMcostsLFYBR6" hidden="1">#REF!</definedName>
    <definedName name="IQRSMcostsLFYBS6" hidden="1">#REF!</definedName>
    <definedName name="IQRSMcostsLFYBT6" hidden="1">#REF!</definedName>
    <definedName name="IQRSMcostsLFYBU6" hidden="1">#REF!</definedName>
    <definedName name="IQRSMcostsLFYBV6" hidden="1">#REF!</definedName>
    <definedName name="IQRSMcostsLFYBW6" hidden="1">#REF!</definedName>
    <definedName name="IQRSMcostsLFYBX6" hidden="1">#REF!</definedName>
    <definedName name="IQRSMcostsLFYBY6" hidden="1">#REF!</definedName>
    <definedName name="IQRSMcostsLFYBZ6" hidden="1">#REF!</definedName>
    <definedName name="IQRSMcostsLFYC6" hidden="1">#REF!</definedName>
    <definedName name="IQRSMcostsLFYCA6" hidden="1">#REF!</definedName>
    <definedName name="IQRSMcostsLFYCB6" hidden="1">#REF!</definedName>
    <definedName name="IQRSMcostsLFYCC6" hidden="1">#REF!</definedName>
    <definedName name="IQRSMcostsLFYCD6" hidden="1">#REF!</definedName>
    <definedName name="IQRSMcostsLFYCE6" hidden="1">#REF!</definedName>
    <definedName name="IQRSMcostsLFYCF6" hidden="1">#REF!</definedName>
    <definedName name="IQRSMcostsLFYCG6" hidden="1">#REF!</definedName>
    <definedName name="IQRSMcostsLFYCH6" hidden="1">#REF!</definedName>
    <definedName name="IQRSMcostsLFYCI6" hidden="1">#REF!</definedName>
    <definedName name="IQRSMcostsLFYCJ6" hidden="1">#REF!</definedName>
    <definedName name="IQRSMcostsLFYCK6" hidden="1">#REF!</definedName>
    <definedName name="IQRSMcostsLFYCL6" hidden="1">#REF!</definedName>
    <definedName name="IQRSMcostsLFYCM6" hidden="1">#REF!</definedName>
    <definedName name="IQRSMcostsLFYCN6" hidden="1">#REF!</definedName>
    <definedName name="IQRSMcostsLFYCO6" hidden="1">#REF!</definedName>
    <definedName name="IQRSMcostsLFYCP6" hidden="1">#REF!</definedName>
    <definedName name="IQRSMcostsLFYCQ6" hidden="1">#REF!</definedName>
    <definedName name="IQRSMcostsLFYCR6" hidden="1">#REF!</definedName>
    <definedName name="IQRSMcostsLFYCS6" hidden="1">#REF!</definedName>
    <definedName name="IQRSMcostsLFYCT6" hidden="1">#REF!</definedName>
    <definedName name="IQRSMcostsLFYCU6" hidden="1">#REF!</definedName>
    <definedName name="IQRSMcostsLFYCV6" hidden="1">#REF!</definedName>
    <definedName name="IQRSMcostsLFYCW6" hidden="1">#REF!</definedName>
    <definedName name="IQRSMcostsLFYCX6" hidden="1">#REF!</definedName>
    <definedName name="IQRSMcostsLFYCY6" hidden="1">#REF!</definedName>
    <definedName name="IQRSMcostsLFYCZ6" hidden="1">#REF!</definedName>
    <definedName name="IQRSMcostsLFYD6" hidden="1">#REF!</definedName>
    <definedName name="IQRSMcostsLFYDA6" hidden="1">#REF!</definedName>
    <definedName name="IQRSMcostsLFYDB6" hidden="1">#REF!</definedName>
    <definedName name="IQRSMcostsLFYDC6" hidden="1">#REF!</definedName>
    <definedName name="IQRSMcostsLFYDD6" hidden="1">#REF!</definedName>
    <definedName name="IQRSMcostsLFYDE6" hidden="1">#REF!</definedName>
    <definedName name="IQRSMcostsLFYDF6" hidden="1">#REF!</definedName>
    <definedName name="IQRSMcostsLFYDG6" hidden="1">#REF!</definedName>
    <definedName name="IQRSMcostsLFYDH6" hidden="1">#REF!</definedName>
    <definedName name="IQRSMcostsLFYDI6" hidden="1">#REF!</definedName>
    <definedName name="IQRSMcostsLFYDJ6" hidden="1">#REF!</definedName>
    <definedName name="IQRSMcostsLFYDK6" hidden="1">#REF!</definedName>
    <definedName name="IQRSMcostsLFYDL6" hidden="1">#REF!</definedName>
    <definedName name="IQRSMcostsLFYDM6" hidden="1">#REF!</definedName>
    <definedName name="IQRSMcostsLFYDN6" hidden="1">#REF!</definedName>
    <definedName name="IQRSMcostsLFYDO6" hidden="1">#REF!</definedName>
    <definedName name="IQRSMcostsLFYDP6" hidden="1">#REF!</definedName>
    <definedName name="IQRSMcostsLFYDQ6" hidden="1">#REF!</definedName>
    <definedName name="IQRSMcostsLFYDR6" hidden="1">#REF!</definedName>
    <definedName name="IQRSMcostsLFYDS6" hidden="1">#REF!</definedName>
    <definedName name="IQRSMcostsLFYDT6" hidden="1">#REF!</definedName>
    <definedName name="IQRSMcostsLFYDU6" hidden="1">#REF!</definedName>
    <definedName name="IQRSMcostsLFYDV6" hidden="1">#REF!</definedName>
    <definedName name="IQRSMcostsLFYDW6" hidden="1">#REF!</definedName>
    <definedName name="IQRSMcostsLFYDX6" hidden="1">#REF!</definedName>
    <definedName name="IQRSMcostsLFYDY6" hidden="1">#REF!</definedName>
    <definedName name="IQRSMcostsLFYDZ6" hidden="1">#REF!</definedName>
    <definedName name="IQRSMcostsLFYE6" hidden="1">#REF!</definedName>
    <definedName name="IQRSMcostsLFYEA6" hidden="1">#REF!</definedName>
    <definedName name="IQRSMcostsLFYEB6" hidden="1">#REF!</definedName>
    <definedName name="IQRSMcostsLFYEC6" hidden="1">#REF!</definedName>
    <definedName name="IQRSMcostsLFYED6" hidden="1">#REF!</definedName>
    <definedName name="IQRSMcostsLFYEE6" hidden="1">#REF!</definedName>
    <definedName name="IQRSMcostsLFYEF6" hidden="1">#REF!</definedName>
    <definedName name="IQRSMcostsLFYEG6" hidden="1">#REF!</definedName>
    <definedName name="IQRSMcostsLFYEH6" hidden="1">#REF!</definedName>
    <definedName name="IQRSMcostsLFYEI6" hidden="1">#REF!</definedName>
    <definedName name="IQRSMcostsLFYEJ6" hidden="1">#REF!</definedName>
    <definedName name="IQRSMcostsLFYEK6" hidden="1">#REF!</definedName>
    <definedName name="IQRSMcostsLFYEL6" hidden="1">#REF!</definedName>
    <definedName name="IQRSMcostsLFYEM6" hidden="1">#REF!</definedName>
    <definedName name="IQRSMcostsLFYEN6" hidden="1">#REF!</definedName>
    <definedName name="IQRSMcostsLFYEO6" hidden="1">#REF!</definedName>
    <definedName name="IQRSMcostsLFYEP6" hidden="1">#REF!</definedName>
    <definedName name="IQRSMcostsLFYEQ6" hidden="1">#REF!</definedName>
    <definedName name="IQRSMcostsLFYER6" hidden="1">#REF!</definedName>
    <definedName name="IQRSMcostsLFYES6" hidden="1">#REF!</definedName>
    <definedName name="IQRSMcostsLFYF6" hidden="1">#REF!</definedName>
    <definedName name="IQRSMcostsLFYG6" hidden="1">#REF!</definedName>
    <definedName name="IQRSMcostsLFYH6" hidden="1">#REF!</definedName>
    <definedName name="IQRSMcostsLFYI6" hidden="1">#REF!</definedName>
    <definedName name="IQRSMcostsLFYJ6" hidden="1">#REF!</definedName>
    <definedName name="IQRSMcostsLFYK6" hidden="1">#REF!</definedName>
    <definedName name="IQRSMcostsLFYL6" hidden="1">#REF!</definedName>
    <definedName name="IQRSMcostsLFYM6" hidden="1">#REF!</definedName>
    <definedName name="IQRSMcostsLFYN6" hidden="1">#REF!</definedName>
    <definedName name="IQRSMcostsLFYO6" hidden="1">#REF!</definedName>
    <definedName name="IQRSMcostsLFYP6" hidden="1">#REF!</definedName>
    <definedName name="IQRSMcostsLFYQ6" hidden="1">#REF!</definedName>
    <definedName name="IQRSMcostsLFYR6" hidden="1">#REF!</definedName>
    <definedName name="IQRSMcostsLFYS6" hidden="1">#REF!</definedName>
    <definedName name="IQRSMcostsLFYT6" hidden="1">#REF!</definedName>
    <definedName name="IQRSMcostsLFYU6" hidden="1">#REF!</definedName>
    <definedName name="IQRSMcostsLFYV6" hidden="1">#REF!</definedName>
    <definedName name="IQRSMcostsLFYW6" hidden="1">#REF!</definedName>
    <definedName name="IQRSMcostsLFYX6" hidden="1">#REF!</definedName>
    <definedName name="IQRSMcostsLFYY6" hidden="1">#REF!</definedName>
    <definedName name="IQRSMcostsLFYZ6" hidden="1">#REF!</definedName>
    <definedName name="IQRStockA5" hidden="1">#REF!</definedName>
    <definedName name="IQRStockA6" hidden="1">#REF!</definedName>
    <definedName name="IQRStockPriceSpecialtyB14" hidden="1">#REF!</definedName>
    <definedName name="IQRT13" hidden="1">"$T$14"</definedName>
    <definedName name="IQRT18" hidden="1">"$T$19:$T$178"</definedName>
    <definedName name="IQRT19" hidden="1">"$T$20:$T$179"</definedName>
    <definedName name="IQRT23" hidden="1">"$T$24:$T$43"</definedName>
    <definedName name="IQRT3" hidden="1">"$T$4"</definedName>
    <definedName name="IQRT6" hidden="1">"$T$7:$T$321"</definedName>
    <definedName name="IQRT60" hidden="1">"$T$61:$T$66"</definedName>
    <definedName name="IQRT61" hidden="1">"$T$62:$T$109"</definedName>
    <definedName name="IQRT7" hidden="1">"$T$8:$T$14"</definedName>
    <definedName name="IQRT8" hidden="1">"$T$9:$T$54"</definedName>
    <definedName name="IQRT81" hidden="1">"$T$82"</definedName>
    <definedName name="IQRTargetX12" hidden="1">#REF!</definedName>
    <definedName name="IQRTargetX15" hidden="1">#REF!</definedName>
    <definedName name="IQRTechperformanceC8" hidden="1">#REF!</definedName>
    <definedName name="IQRTemplateY5" hidden="1">#REF!</definedName>
    <definedName name="IQRTEVF9" hidden="1">#REF!</definedName>
    <definedName name="IQRTEVG9" hidden="1">#REF!</definedName>
    <definedName name="IQRTEVH9" hidden="1">#REF!</definedName>
    <definedName name="IQRTEVI9" hidden="1">#REF!</definedName>
    <definedName name="IQRTEVJ9" hidden="1">#REF!</definedName>
    <definedName name="IQRTEVK9" hidden="1">#REF!</definedName>
    <definedName name="IQRTEVL9" hidden="1">#REF!</definedName>
    <definedName name="IQRTEVM9" hidden="1">#REF!</definedName>
    <definedName name="IQRTEVQ9" hidden="1">#REF!</definedName>
    <definedName name="IQRTEVR9" hidden="1">#REF!</definedName>
    <definedName name="IQRTEVvEBITDACapExLTMQ9" hidden="1">#REF!</definedName>
    <definedName name="IQRTEVvEBITDACapExLTMR9" hidden="1">#REF!</definedName>
    <definedName name="IQRTEVvEBITDACapExNTMQ9" hidden="1">#REF!</definedName>
    <definedName name="IQRTEVvEBITDACapExNTMR9" hidden="1">#REF!</definedName>
    <definedName name="IQRTransactionsC4" hidden="1">#REF!</definedName>
    <definedName name="IQRTRR_IMG_Exchange_RatioB7" hidden="1">#REF!</definedName>
    <definedName name="IQRU11" hidden="1">"$U$12:$U$264"</definedName>
    <definedName name="IQRU12" hidden="1">"$U$13:$U$1270"</definedName>
    <definedName name="IQRU19" hidden="1">"$U$20:$U$179"</definedName>
    <definedName name="IQRU28" hidden="1">"$U$29:$U$48"</definedName>
    <definedName name="IQRU3" hidden="1">"$U$4"</definedName>
    <definedName name="IQRU31" hidden="1">"$U$32:$U$284"</definedName>
    <definedName name="IQRU32" hidden="1">"$U$33:$U$36"</definedName>
    <definedName name="IQRU33" hidden="1">"$U$34:$U$285"</definedName>
    <definedName name="IQRU36" hidden="1">"$U$37:$U$290"</definedName>
    <definedName name="IQRU37" hidden="1">"$U$38:$U$42"</definedName>
    <definedName name="IQRU38" hidden="1">"$U$39:$U$43"</definedName>
    <definedName name="IQRU60" hidden="1">"$U$61:$U$67"</definedName>
    <definedName name="IQRU61" hidden="1">"$U$62:$U$76"</definedName>
    <definedName name="IQRU81" hidden="1">"$U$82"</definedName>
    <definedName name="IQRV11" hidden="1">"$V$12:$V$264"</definedName>
    <definedName name="IQRV18" hidden="1">"$V$19:$V$178"</definedName>
    <definedName name="IQRV19" hidden="1">"$V$20:$V$179"</definedName>
    <definedName name="IQRV20" hidden="1">"$V$21:$V$23"</definedName>
    <definedName name="IQRV28" hidden="1">"$V$29:$V$48"</definedName>
    <definedName name="IQRV3" hidden="1">"$V$4"</definedName>
    <definedName name="IQRV37" hidden="1">"$V$38:$V$42"</definedName>
    <definedName name="IQRV38" hidden="1">"$V$39:$V$43"</definedName>
    <definedName name="IQRV60" hidden="1">"$V$61:$V$73"</definedName>
    <definedName name="IQRV61" hidden="1">"$V$62:$V$92"</definedName>
    <definedName name="IQRV81" hidden="1">"$V$82"</definedName>
    <definedName name="IQRValuationDataDN11">#REF!</definedName>
    <definedName name="IQRValuationDataDN12">#REF!</definedName>
    <definedName name="IQRValuationDataDN13">#REF!</definedName>
    <definedName name="IQRValuationDataDN14">#REF!</definedName>
    <definedName name="IQRValuationDataDN15">#REF!</definedName>
    <definedName name="IQRValuationDataDN16">#REF!</definedName>
    <definedName name="IQRValuationDataDN17">#REF!</definedName>
    <definedName name="IQRValuationDataDN18">#REF!</definedName>
    <definedName name="IQRValuationDataDN19">#REF!</definedName>
    <definedName name="IQRValuationDataDN20">#REF!</definedName>
    <definedName name="IQRValuationDataDN21">#REF!</definedName>
    <definedName name="IQRValuationDataDN22">#REF!</definedName>
    <definedName name="IQRValuationDataDN23">#REF!</definedName>
    <definedName name="IQRValuationDataDN24">#REF!</definedName>
    <definedName name="IQRValuationDataDN25">#REF!</definedName>
    <definedName name="IQRValuationDataDN26">#REF!</definedName>
    <definedName name="IQRValuationDataDN27">#REF!</definedName>
    <definedName name="IQRValuationDataDN28">#REF!</definedName>
    <definedName name="IQRValuationDataDN29">#REF!</definedName>
    <definedName name="IQRValuationDataDN30">#REF!</definedName>
    <definedName name="IQRValuationDataDN31">#REF!</definedName>
    <definedName name="IQRValuationDataDN32">#REF!</definedName>
    <definedName name="IQRValuationDataDN33">#REF!</definedName>
    <definedName name="IQRValuationDataDN34">#REF!</definedName>
    <definedName name="IQRValuationDataDN35">#REF!</definedName>
    <definedName name="IQRValuationDataDN36">#REF!</definedName>
    <definedName name="IQRValuationDataDN37">#REF!</definedName>
    <definedName name="IQRValuationDataDN38">#REF!</definedName>
    <definedName name="IQRValuationDataDN39">#REF!</definedName>
    <definedName name="IQRValuationDataDN40">#REF!</definedName>
    <definedName name="IQRValuationDataDN41">#REF!</definedName>
    <definedName name="IQRValuationDataDN51">#REF!</definedName>
    <definedName name="IQRValuationDataDN52">#REF!</definedName>
    <definedName name="IQRValuationDataDN53">#REF!</definedName>
    <definedName name="IQRValuationDataDN54">#REF!</definedName>
    <definedName name="IQRValuationDataDN55">#REF!</definedName>
    <definedName name="IQRValuationDataDN56">#REF!</definedName>
    <definedName name="IQRValuationDataDN57">#REF!</definedName>
    <definedName name="IQRValuationDataDN58">#REF!</definedName>
    <definedName name="IQRValuationDataDN59">#REF!</definedName>
    <definedName name="IQRVWAP_NewAG9" hidden="1">#REF!</definedName>
    <definedName name="IQRVWAP_NewAO9" hidden="1">#REF!</definedName>
    <definedName name="IQRVWAP_NewAS9" hidden="1">#REF!</definedName>
    <definedName name="IQRVWAP_NewBA9" hidden="1">#REF!</definedName>
    <definedName name="IQRVWAP_NewBE9" hidden="1">#REF!</definedName>
    <definedName name="IQRVWAP_NewBI9" hidden="1">#REF!</definedName>
    <definedName name="IQRVWAP_NewBM9" hidden="1">#REF!</definedName>
    <definedName name="IQRVWAP_NewQ9" hidden="1">#REF!</definedName>
    <definedName name="IQRVWAP_NewU9" hidden="1">#REF!</definedName>
    <definedName name="IQRVWAP_NewY9" hidden="1">#REF!</definedName>
    <definedName name="IQRVWAPALNB11" hidden="1">#REF!</definedName>
    <definedName name="IQRVWAPANB11" hidden="1">#REF!</definedName>
    <definedName name="IQRVWAPB11" hidden="1">#REF!</definedName>
    <definedName name="IQRVWAPIOM2B11" hidden="1">#REF!</definedName>
    <definedName name="IQRVWAPIOMB11" hidden="1">#REF!</definedName>
    <definedName name="IQRVWAPN6" hidden="1">#REF!</definedName>
    <definedName name="IQRVWAPRCN2B11" hidden="1">#REF!</definedName>
    <definedName name="IQRVWAPT6" hidden="1">#REF!</definedName>
    <definedName name="IQRW19" hidden="1">"$W$20:$W$179"</definedName>
    <definedName name="IQRW23" hidden="1">"$W$24:$W$275"</definedName>
    <definedName name="IQRW28" hidden="1">"$W$29:$W$48"</definedName>
    <definedName name="IQRW3" hidden="1">"$W$4"</definedName>
    <definedName name="IQRW32" hidden="1">"$W$33:$W$36"</definedName>
    <definedName name="IQRW60" hidden="1">"$W$61:$W$101"</definedName>
    <definedName name="IQRW61" hidden="1">"$W$62:$W$92"</definedName>
    <definedName name="IQRW81" hidden="1">"$W$82"</definedName>
    <definedName name="IQRWACCAnalysisBV10" hidden="1">#REF!</definedName>
    <definedName name="IQRWACCAnalysisCD10" hidden="1">#REF!</definedName>
    <definedName name="IQRWeeklyvaluationAH11" hidden="1">#REF!</definedName>
    <definedName name="IQRWeeklyvaluationB11" hidden="1">#REF!</definedName>
    <definedName name="IQRWeeklyvaluationB12" hidden="1">#REF!</definedName>
    <definedName name="IQRWeeklyvaluationF12" hidden="1">#REF!</definedName>
    <definedName name="IQRWeeklyvaluationG11" hidden="1">#REF!</definedName>
    <definedName name="IQRWeeklyvaluationG12" hidden="1">#REF!</definedName>
    <definedName name="IQRWeeklyvaluationI11" hidden="1">#REF!</definedName>
    <definedName name="IQRWeeklyvaluationJ11" hidden="1">#REF!</definedName>
    <definedName name="IQRWeeklyvaluationJ12" hidden="1">#REF!</definedName>
    <definedName name="IQRWeeklyvaluationK11" hidden="1">#REF!</definedName>
    <definedName name="IQRWeeklyvaluationK12" hidden="1">#REF!</definedName>
    <definedName name="IQRWeeklyvaluationN12" hidden="1">#REF!</definedName>
    <definedName name="IQRWeeklyvaluationO11" hidden="1">#REF!</definedName>
    <definedName name="IQRWeeklyvaluationO12" hidden="1">#REF!</definedName>
    <definedName name="IQRWeeklyvaluationR12" hidden="1">#REF!</definedName>
    <definedName name="IQRWeeklyvaluationS11" hidden="1">#REF!</definedName>
    <definedName name="IQRX10" hidden="1">"$X$11:$X$114"</definedName>
    <definedName name="IQRX18" hidden="1">"$X$19:$X$178"</definedName>
    <definedName name="IQRX28" hidden="1">"$X$29:$X$48"</definedName>
    <definedName name="IQRX3" hidden="1">"$X$4"</definedName>
    <definedName name="IQRX49" hidden="1">"$X$50:$X$302"</definedName>
    <definedName name="IQRX5" hidden="1">"$X$6:$X$612"</definedName>
    <definedName name="IQRX60" hidden="1">"$X$61:$X$62"</definedName>
    <definedName name="IQRX61" hidden="1">"$X$62:$X$104"</definedName>
    <definedName name="IQRX81" hidden="1">"$X$82"</definedName>
    <definedName name="IQRY28" hidden="1">"$Y$29:$Y$48"</definedName>
    <definedName name="IQRY3" hidden="1">"$Y$4"</definedName>
    <definedName name="IQRY38" hidden="1">"$Y$39:$Y$43"</definedName>
    <definedName name="IQRY60" hidden="1">"$Y$61"</definedName>
    <definedName name="IQRY61" hidden="1">"$Y$62:$Y$69"</definedName>
    <definedName name="IQRY81" hidden="1">"$Y$82"</definedName>
    <definedName name="IQRY9" hidden="1">"$Y$10:$Y$188"</definedName>
    <definedName name="IQRZ28" hidden="1">"$Z$29:$Z$48"</definedName>
    <definedName name="IQRZ3" hidden="1">"$Z$4"</definedName>
    <definedName name="IQRZ31" hidden="1">"$Z$32:$Z$284"</definedName>
    <definedName name="IQRZ32" hidden="1">"$Z$33:$Z$36"</definedName>
    <definedName name="IQRZ38" hidden="1">"$Z$39:$Z$43"</definedName>
    <definedName name="IQRZ60" hidden="1">"$Z$61"</definedName>
    <definedName name="IQRZ61" hidden="1">"$Z$62:$Z$75"</definedName>
    <definedName name="IQRZ81" hidden="1">"$Z$82"</definedName>
    <definedName name="IQRZ9" hidden="1">"$Z$10:$Z$188"</definedName>
    <definedName name="IQSCapIQDownloadA1" hidden="1">"$A$2:$A$56"</definedName>
    <definedName name="IQSCompsA96" hidden="1">"$A$97:$A$98"</definedName>
    <definedName name="IQSECommerceA1" hidden="1">"$A$2:$A$5"</definedName>
    <definedName name="iQShowHideColumns" hidden="1">"iQShowAll"</definedName>
    <definedName name="IQSInternetContentA1" hidden="1">"$A$2:$A$11"</definedName>
    <definedName name="IQSTransA1" hidden="1">"$A$2:$A$3"</definedName>
    <definedName name="Irbe" hidden="1">{#N/A,#N/A,FALSE,"Pharm";#N/A,#N/A,FALSE,"WWCM"}</definedName>
    <definedName name="IRcptState">!#REF!</definedName>
    <definedName name="IRENE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IRI_WorkspaceId" hidden="1">"523c46dca06544adb0b08689ab7a5eee"</definedName>
    <definedName name="IRM">{"bs",#N/A,FALSE,"SCF"}</definedName>
    <definedName name="IRR">#REF!</definedName>
    <definedName name="IRRarea">#REF!</definedName>
    <definedName name="iruyt" hidden="1">{"AnnInc",#N/A,TRUE,"Inc";"QtrInc1",#N/A,TRUE,"Inc";"Balance",#N/A,TRUE,"Bal";"Cflow",#N/A,TRUE,"Cash"}</definedName>
    <definedName name="is_a">#REF!</definedName>
    <definedName name="IS_PLHD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IsColHidden" hidden="1">FALSE</definedName>
    <definedName name="ISK">#REF!</definedName>
    <definedName name="IsLTMColHidden" hidden="1">FALSE</definedName>
    <definedName name="ISS_DEBT_NET" hidden="1">"ISS_DEBT_NET"</definedName>
    <definedName name="ISS_STOCK_NET" hidden="1">"ISS_STOCK_NET"</definedName>
    <definedName name="issues" hidden="1">{"Base Growth",#N/A,FALSE,"Summary";#N/A,#N/A,FALSE,"Reconcile";#N/A,#N/A,FALSE,"Variable ROA - Max Proj";"Max Proj",#N/A,FALSE,"Summary";#N/A,#N/A,FALSE,"Variable ROA - $98.8 Million";"Stretch",#N/A,FALSE,"Summary"}</definedName>
    <definedName name="issues2" hidden="1">{"Base Growth",#N/A,FALSE,"Summary";#N/A,#N/A,FALSE,"Reconcile";#N/A,#N/A,FALSE,"Variable ROA - Max Proj";"Max Proj",#N/A,FALSE,"Summary";#N/A,#N/A,FALSE,"Variable ROA - $98.8 Million";"Stretch",#N/A,FALSE,"Summary"}</definedName>
    <definedName name="IT" hidden="1">{"'Sheet1'!$A$1:$H$36"}</definedName>
    <definedName name="Italy">#REF!</definedName>
    <definedName name="Italy_HMX">#REF!</definedName>
    <definedName name="ITD" hidden="1">{"Balance Sheet",#N/A,FALSE,"Balsheet";"Assets Schedule",#N/A,FALSE,"Balsheet";"Abstract",#N/A,FALSE,"Balsheet"}</definedName>
    <definedName name="ITEMLIST">#REF!</definedName>
    <definedName name="ItemStart" hidden="1">#REF!</definedName>
    <definedName name="ITLeXToEUR" hidden="1">1/#NAME?</definedName>
    <definedName name="ITRevised" hidden="1">{#N/A,#N/A,TRUE,"TS";#N/A,#N/A,TRUE,"Combo";#N/A,#N/A,TRUE,"FAIR";#N/A,#N/A,TRUE,"RBC";#N/A,#N/A,TRUE,"xxxx"}</definedName>
    <definedName name="IT수정" hidden="1">{"'Sheet1'!$A$1:$H$36"}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hiliu" hidden="1">{#N/A,#N/A,FALSE,"Sheet1"}</definedName>
    <definedName name="IUJ" hidden="1">{"'Demand Units'!$X$11:$AD$45"}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YH" hidden="1">{"'Demand Units'!$X$11:$AD$45"}</definedName>
    <definedName name="iv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ivysummary" hidden="1">{"SUMMARY",#N/A,FALSE,"Summary"}</definedName>
    <definedName name="ivysummary2" hidden="1">{"SUMMARY",#N/A,FALSE,"Summary"}</definedName>
    <definedName name="ivytotal" hidden="1">{"SUMMARY",#N/A,TRUE,"Summary";"FULLSEAS",#N/A,TRUE,"Full &amp; Seas Emp";"TEMPS",#N/A,TRUE,"Temps";"CONTRACTORS",#N/A,TRUE,"Contractors";"CAPEXA",#N/A,TRUE,"Capital Expenditures";"CAPEXB",#N/A,TRUE,"Capital Expenditures"}</definedName>
    <definedName name="ivytotal2" hidden="1">{"SUMMARY",#N/A,TRUE,"Summary";"FULLSEAS",#N/A,TRUE,"Full &amp; Seas Emp";"TEMPS",#N/A,TRUE,"Temps";"CONTRACTORS",#N/A,TRUE,"Contractors";"CAPEXA",#N/A,TRUE,"Capital Expenditures";"CAPEXB",#N/A,TRUE,"Capital Expenditures"}</definedName>
    <definedName name="iyrt" hidden="1">{#N/A,#N/A,TRUE,"A";#N/A,#N/A,TRUE,"B";#N/A,#N/A,TRUE,"C";#N/A,#N/A,TRUE,"D";#N/A,#N/A,TRUE,"E"}</definedName>
    <definedName name="izuizuiouilo">!#REF!</definedName>
    <definedName name="j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j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j_1" hidden="1">{#N/A,#N/A,FALSE,"Calc";#N/A,#N/A,FALSE,"Sensitivity";#N/A,#N/A,FALSE,"LT Earn.Dil.";#N/A,#N/A,FALSE,"Dil. AVP"}</definedName>
    <definedName name="J_WT" hidden="1">#REF!</definedName>
    <definedName name="j¨">!#REF!</definedName>
    <definedName name="Ja">1</definedName>
    <definedName name="ja_1" hidden="1">{"ProjectInput",#N/A,FALSE,"INPUT-AREA"}</definedName>
    <definedName name="ja_2" hidden="1">{"ProjectInput",#N/A,FALSE,"INPUT-AREA"}</definedName>
    <definedName name="ja_3" hidden="1">{"ProjectInput",#N/A,FALSE,"INPUT-AREA"}</definedName>
    <definedName name="ja_4" hidden="1">{"ProjectInput",#N/A,FALSE,"INPUT-AREA"}</definedName>
    <definedName name="ja_5" hidden="1">{"ProjectInput",#N/A,FALSE,"INPUT-AREA"}</definedName>
    <definedName name="jan">#REF!</definedName>
    <definedName name="Jan_13P">#REF!</definedName>
    <definedName name="JAN98VIEW" hidden="1">{#N/A,#N/A,FALSE,"INTERCONNECTION";#N/A,#N/A,FALSE,"INTERCONNECTION";#N/A,#N/A,FALSE,"NEWPRODUCTS";#N/A,#N/A,FALSE,"RATES";#N/A,#N/A,FALSE,"VAREXPL";#N/A,#N/A,FALSE,"INTERCONNECTION"}</definedName>
    <definedName name="jand" hidden="1">{"Billed Performance 1998",#N/A,FALSE,"Billed Performance 94-C";"Cash Performance 1998",#N/A,FALSE,"MT Cash Performance";"COF 1998",#N/A,FALSE,"COF $";#N/A,#N/A,FALSE,"LLR";#N/A,#N/A,FALSE,"Fcst Variances"}</definedName>
    <definedName name="jand2" hidden="1">{"Billed Performance 1998",#N/A,FALSE,"Billed Performance 94-C";"Cash Performance 1998",#N/A,FALSE,"MT Cash Performance";"COF 1998",#N/A,FALSE,"COF $";#N/A,#N/A,FALSE,"LLR";#N/A,#N/A,FALSE,"Fcst Variances"}</definedName>
    <definedName name="janice" hidden="1">{"'FXRates AUD'!$AH$586"}</definedName>
    <definedName name="janis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anload">#REF!</definedName>
    <definedName name="January2002">#REF!</definedName>
    <definedName name="JANVIER">!#REF!</definedName>
    <definedName name="javier" hidden="1">{#N/A,#N/A,FALSE,"summary";#N/A,#N/A,FALSE,"COMBINED";#N/A,#N/A,FALSE,"JUAREZ";#N/A,#N/A,FALSE,"EL PASO";#N/A,#N/A,FALSE,"97vs.98"}</definedName>
    <definedName name="jazz" hidden="1">#REF!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1_2" hidden="1">{#N/A,#N/A,FALSE,"Spain MKT";#N/A,#N/A,FALSE,"Assumptions";#N/A,#N/A,FALSE,"Adve";#N/A,#N/A,FALSE,"E-Commerce";#N/A,#N/A,FALSE,"Opex";#N/A,#N/A,FALSE,"P&amp;L";#N/A,#N/A,FALSE,"FCF &amp; DCF"}</definedName>
    <definedName name="jazz_1_3" hidden="1">{#N/A,#N/A,FALSE,"Spain MKT";#N/A,#N/A,FALSE,"Assumptions";#N/A,#N/A,FALSE,"Adve";#N/A,#N/A,FALSE,"E-Commerce";#N/A,#N/A,FALSE,"Opex";#N/A,#N/A,FALSE,"P&amp;L";#N/A,#N/A,FALSE,"FCF &amp; DCF"}</definedName>
    <definedName name="jazz_1_4" hidden="1">{#N/A,#N/A,FALSE,"Spain MKT";#N/A,#N/A,FALSE,"Assumptions";#N/A,#N/A,FALSE,"Adve";#N/A,#N/A,FALSE,"E-Commerce";#N/A,#N/A,FALSE,"Opex";#N/A,#N/A,FALSE,"P&amp;L";#N/A,#N/A,FALSE,"FCF &amp; DCF"}</definedName>
    <definedName name="jazz_1_5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2_2" hidden="1">{#N/A,#N/A,FALSE,"Spain MKT";#N/A,#N/A,FALSE,"Assumptions";#N/A,#N/A,FALSE,"Adve";#N/A,#N/A,FALSE,"E-Commerce";#N/A,#N/A,FALSE,"Opex";#N/A,#N/A,FALSE,"P&amp;L";#N/A,#N/A,FALSE,"FCF &amp; DCF"}</definedName>
    <definedName name="jazz_2_3" hidden="1">{#N/A,#N/A,FALSE,"Spain MKT";#N/A,#N/A,FALSE,"Assumptions";#N/A,#N/A,FALSE,"Adve";#N/A,#N/A,FALSE,"E-Commerce";#N/A,#N/A,FALSE,"Opex";#N/A,#N/A,FALSE,"P&amp;L";#N/A,#N/A,FALSE,"FCF &amp; DCF"}</definedName>
    <definedName name="jazz_2_4" hidden="1">{#N/A,#N/A,FALSE,"Spain MKT";#N/A,#N/A,FALSE,"Assumptions";#N/A,#N/A,FALSE,"Adve";#N/A,#N/A,FALSE,"E-Commerce";#N/A,#N/A,FALSE,"Opex";#N/A,#N/A,FALSE,"P&amp;L";#N/A,#N/A,FALSE,"FCF &amp; DCF"}</definedName>
    <definedName name="jazz_2_5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3_2" hidden="1">{#N/A,#N/A,FALSE,"Spain MKT";#N/A,#N/A,FALSE,"Assumptions";#N/A,#N/A,FALSE,"Adve";#N/A,#N/A,FALSE,"E-Commerce";#N/A,#N/A,FALSE,"Opex";#N/A,#N/A,FALSE,"P&amp;L";#N/A,#N/A,FALSE,"FCF &amp; DCF"}</definedName>
    <definedName name="jazz_3_3" hidden="1">{#N/A,#N/A,FALSE,"Spain MKT";#N/A,#N/A,FALSE,"Assumptions";#N/A,#N/A,FALSE,"Adve";#N/A,#N/A,FALSE,"E-Commerce";#N/A,#N/A,FALSE,"Opex";#N/A,#N/A,FALSE,"P&amp;L";#N/A,#N/A,FALSE,"FCF &amp; DCF"}</definedName>
    <definedName name="jazz_3_4" hidden="1">{#N/A,#N/A,FALSE,"Spain MKT";#N/A,#N/A,FALSE,"Assumptions";#N/A,#N/A,FALSE,"Adve";#N/A,#N/A,FALSE,"E-Commerce";#N/A,#N/A,FALSE,"Opex";#N/A,#N/A,FALSE,"P&amp;L";#N/A,#N/A,FALSE,"FCF &amp; DCF"}</definedName>
    <definedName name="jazz_3_5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_4_1" hidden="1">{#N/A,#N/A,FALSE,"Spain MKT";#N/A,#N/A,FALSE,"Assumptions";#N/A,#N/A,FALSE,"Adve";#N/A,#N/A,FALSE,"E-Commerce";#N/A,#N/A,FALSE,"Opex";#N/A,#N/A,FALSE,"P&amp;L";#N/A,#N/A,FALSE,"FCF &amp; DCF"}</definedName>
    <definedName name="jazz_4_2" hidden="1">{#N/A,#N/A,FALSE,"Spain MKT";#N/A,#N/A,FALSE,"Assumptions";#N/A,#N/A,FALSE,"Adve";#N/A,#N/A,FALSE,"E-Commerce";#N/A,#N/A,FALSE,"Opex";#N/A,#N/A,FALSE,"P&amp;L";#N/A,#N/A,FALSE,"FCF &amp; DCF"}</definedName>
    <definedName name="jazz_4_3" hidden="1">{#N/A,#N/A,FALSE,"Spain MKT";#N/A,#N/A,FALSE,"Assumptions";#N/A,#N/A,FALSE,"Adve";#N/A,#N/A,FALSE,"E-Commerce";#N/A,#N/A,FALSE,"Opex";#N/A,#N/A,FALSE,"P&amp;L";#N/A,#N/A,FALSE,"FCF &amp; DCF"}</definedName>
    <definedName name="jazz_4_4" hidden="1">{#N/A,#N/A,FALSE,"Spain MKT";#N/A,#N/A,FALSE,"Assumptions";#N/A,#N/A,FALSE,"Adve";#N/A,#N/A,FALSE,"E-Commerce";#N/A,#N/A,FALSE,"Opex";#N/A,#N/A,FALSE,"P&amp;L";#N/A,#N/A,FALSE,"FCF &amp; DCF"}</definedName>
    <definedName name="jazz_4_5" hidden="1">{#N/A,#N/A,FALSE,"Spain MKT";#N/A,#N/A,FALSE,"Assumptions";#N/A,#N/A,FALSE,"Adve";#N/A,#N/A,FALSE,"E-Commerce";#N/A,#N/A,FALSE,"Opex";#N/A,#N/A,FALSE,"P&amp;L";#N/A,#N/A,FALSE,"FCF &amp; DCF"}</definedName>
    <definedName name="jazz_5" hidden="1">{#N/A,#N/A,FALSE,"Spain MKT";#N/A,#N/A,FALSE,"Assumptions";#N/A,#N/A,FALSE,"Adve";#N/A,#N/A,FALSE,"E-Commerce";#N/A,#N/A,FALSE,"Opex";#N/A,#N/A,FALSE,"P&amp;L";#N/A,#N/A,FALSE,"FCF &amp; DCF"}</definedName>
    <definedName name="jazz_5_1" hidden="1">{#N/A,#N/A,FALSE,"Spain MKT";#N/A,#N/A,FALSE,"Assumptions";#N/A,#N/A,FALSE,"Adve";#N/A,#N/A,FALSE,"E-Commerce";#N/A,#N/A,FALSE,"Opex";#N/A,#N/A,FALSE,"P&amp;L";#N/A,#N/A,FALSE,"FCF &amp; DCF"}</definedName>
    <definedName name="jazz_5_2" hidden="1">{#N/A,#N/A,FALSE,"Spain MKT";#N/A,#N/A,FALSE,"Assumptions";#N/A,#N/A,FALSE,"Adve";#N/A,#N/A,FALSE,"E-Commerce";#N/A,#N/A,FALSE,"Opex";#N/A,#N/A,FALSE,"P&amp;L";#N/A,#N/A,FALSE,"FCF &amp; DCF"}</definedName>
    <definedName name="jazz_5_3" hidden="1">{#N/A,#N/A,FALSE,"Spain MKT";#N/A,#N/A,FALSE,"Assumptions";#N/A,#N/A,FALSE,"Adve";#N/A,#N/A,FALSE,"E-Commerce";#N/A,#N/A,FALSE,"Opex";#N/A,#N/A,FALSE,"P&amp;L";#N/A,#N/A,FALSE,"FCF &amp; DCF"}</definedName>
    <definedName name="jazz_5_4" hidden="1">{#N/A,#N/A,FALSE,"Spain MKT";#N/A,#N/A,FALSE,"Assumptions";#N/A,#N/A,FALSE,"Adve";#N/A,#N/A,FALSE,"E-Commerce";#N/A,#N/A,FALSE,"Opex";#N/A,#N/A,FALSE,"P&amp;L";#N/A,#N/A,FALSE,"FCF &amp; DCF"}</definedName>
    <definedName name="jazz_5_5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1_2" hidden="1">{#N/A,#N/A,FALSE,"Spain MKT";#N/A,#N/A,FALSE,"Assumptions";#N/A,#N/A,FALSE,"Adve";#N/A,#N/A,FALSE,"E-Commerce";#N/A,#N/A,FALSE,"Opex";#N/A,#N/A,FALSE,"P&amp;L";#N/A,#N/A,FALSE,"FCF &amp; DCF"}</definedName>
    <definedName name="jazz2_1_3" hidden="1">{#N/A,#N/A,FALSE,"Spain MKT";#N/A,#N/A,FALSE,"Assumptions";#N/A,#N/A,FALSE,"Adve";#N/A,#N/A,FALSE,"E-Commerce";#N/A,#N/A,FALSE,"Opex";#N/A,#N/A,FALSE,"P&amp;L";#N/A,#N/A,FALSE,"FCF &amp; DCF"}</definedName>
    <definedName name="jazz2_1_4" hidden="1">{#N/A,#N/A,FALSE,"Spain MKT";#N/A,#N/A,FALSE,"Assumptions";#N/A,#N/A,FALSE,"Adve";#N/A,#N/A,FALSE,"E-Commerce";#N/A,#N/A,FALSE,"Opex";#N/A,#N/A,FALSE,"P&amp;L";#N/A,#N/A,FALSE,"FCF &amp; DCF"}</definedName>
    <definedName name="jazz2_1_5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2_2" hidden="1">{#N/A,#N/A,FALSE,"Spain MKT";#N/A,#N/A,FALSE,"Assumptions";#N/A,#N/A,FALSE,"Adve";#N/A,#N/A,FALSE,"E-Commerce";#N/A,#N/A,FALSE,"Opex";#N/A,#N/A,FALSE,"P&amp;L";#N/A,#N/A,FALSE,"FCF &amp; DCF"}</definedName>
    <definedName name="jazz2_2_3" hidden="1">{#N/A,#N/A,FALSE,"Spain MKT";#N/A,#N/A,FALSE,"Assumptions";#N/A,#N/A,FALSE,"Adve";#N/A,#N/A,FALSE,"E-Commerce";#N/A,#N/A,FALSE,"Opex";#N/A,#N/A,FALSE,"P&amp;L";#N/A,#N/A,FALSE,"FCF &amp; DCF"}</definedName>
    <definedName name="jazz2_2_4" hidden="1">{#N/A,#N/A,FALSE,"Spain MKT";#N/A,#N/A,FALSE,"Assumptions";#N/A,#N/A,FALSE,"Adve";#N/A,#N/A,FALSE,"E-Commerce";#N/A,#N/A,FALSE,"Opex";#N/A,#N/A,FALSE,"P&amp;L";#N/A,#N/A,FALSE,"FCF &amp; DCF"}</definedName>
    <definedName name="jazz2_2_5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3_2" hidden="1">{#N/A,#N/A,FALSE,"Spain MKT";#N/A,#N/A,FALSE,"Assumptions";#N/A,#N/A,FALSE,"Adve";#N/A,#N/A,FALSE,"E-Commerce";#N/A,#N/A,FALSE,"Opex";#N/A,#N/A,FALSE,"P&amp;L";#N/A,#N/A,FALSE,"FCF &amp; DCF"}</definedName>
    <definedName name="jazz2_3_3" hidden="1">{#N/A,#N/A,FALSE,"Spain MKT";#N/A,#N/A,FALSE,"Assumptions";#N/A,#N/A,FALSE,"Adve";#N/A,#N/A,FALSE,"E-Commerce";#N/A,#N/A,FALSE,"Opex";#N/A,#N/A,FALSE,"P&amp;L";#N/A,#N/A,FALSE,"FCF &amp; DCF"}</definedName>
    <definedName name="jazz2_3_4" hidden="1">{#N/A,#N/A,FALSE,"Spain MKT";#N/A,#N/A,FALSE,"Assumptions";#N/A,#N/A,FALSE,"Adve";#N/A,#N/A,FALSE,"E-Commerce";#N/A,#N/A,FALSE,"Opex";#N/A,#N/A,FALSE,"P&amp;L";#N/A,#N/A,FALSE,"FCF &amp; DCF"}</definedName>
    <definedName name="jazz2_3_5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azz2_4_1" hidden="1">{#N/A,#N/A,FALSE,"Spain MKT";#N/A,#N/A,FALSE,"Assumptions";#N/A,#N/A,FALSE,"Adve";#N/A,#N/A,FALSE,"E-Commerce";#N/A,#N/A,FALSE,"Opex";#N/A,#N/A,FALSE,"P&amp;L";#N/A,#N/A,FALSE,"FCF &amp; DCF"}</definedName>
    <definedName name="jazz2_4_2" hidden="1">{#N/A,#N/A,FALSE,"Spain MKT";#N/A,#N/A,FALSE,"Assumptions";#N/A,#N/A,FALSE,"Adve";#N/A,#N/A,FALSE,"E-Commerce";#N/A,#N/A,FALSE,"Opex";#N/A,#N/A,FALSE,"P&amp;L";#N/A,#N/A,FALSE,"FCF &amp; DCF"}</definedName>
    <definedName name="jazz2_4_3" hidden="1">{#N/A,#N/A,FALSE,"Spain MKT";#N/A,#N/A,FALSE,"Assumptions";#N/A,#N/A,FALSE,"Adve";#N/A,#N/A,FALSE,"E-Commerce";#N/A,#N/A,FALSE,"Opex";#N/A,#N/A,FALSE,"P&amp;L";#N/A,#N/A,FALSE,"FCF &amp; DCF"}</definedName>
    <definedName name="jazz2_4_4" hidden="1">{#N/A,#N/A,FALSE,"Spain MKT";#N/A,#N/A,FALSE,"Assumptions";#N/A,#N/A,FALSE,"Adve";#N/A,#N/A,FALSE,"E-Commerce";#N/A,#N/A,FALSE,"Opex";#N/A,#N/A,FALSE,"P&amp;L";#N/A,#N/A,FALSE,"FCF &amp; DCF"}</definedName>
    <definedName name="jazz2_4_5" hidden="1">{#N/A,#N/A,FALSE,"Spain MKT";#N/A,#N/A,FALSE,"Assumptions";#N/A,#N/A,FALSE,"Adve";#N/A,#N/A,FALSE,"E-Commerce";#N/A,#N/A,FALSE,"Opex";#N/A,#N/A,FALSE,"P&amp;L";#N/A,#N/A,FALSE,"FCF &amp; DCF"}</definedName>
    <definedName name="jazz2_5" hidden="1">{#N/A,#N/A,FALSE,"Spain MKT";#N/A,#N/A,FALSE,"Assumptions";#N/A,#N/A,FALSE,"Adve";#N/A,#N/A,FALSE,"E-Commerce";#N/A,#N/A,FALSE,"Opex";#N/A,#N/A,FALSE,"P&amp;L";#N/A,#N/A,FALSE,"FCF &amp; DCF"}</definedName>
    <definedName name="jazz2_5_1" hidden="1">{#N/A,#N/A,FALSE,"Spain MKT";#N/A,#N/A,FALSE,"Assumptions";#N/A,#N/A,FALSE,"Adve";#N/A,#N/A,FALSE,"E-Commerce";#N/A,#N/A,FALSE,"Opex";#N/A,#N/A,FALSE,"P&amp;L";#N/A,#N/A,FALSE,"FCF &amp; DCF"}</definedName>
    <definedName name="jazz2_5_2" hidden="1">{#N/A,#N/A,FALSE,"Spain MKT";#N/A,#N/A,FALSE,"Assumptions";#N/A,#N/A,FALSE,"Adve";#N/A,#N/A,FALSE,"E-Commerce";#N/A,#N/A,FALSE,"Opex";#N/A,#N/A,FALSE,"P&amp;L";#N/A,#N/A,FALSE,"FCF &amp; DCF"}</definedName>
    <definedName name="jazz2_5_3" hidden="1">{#N/A,#N/A,FALSE,"Spain MKT";#N/A,#N/A,FALSE,"Assumptions";#N/A,#N/A,FALSE,"Adve";#N/A,#N/A,FALSE,"E-Commerce";#N/A,#N/A,FALSE,"Opex";#N/A,#N/A,FALSE,"P&amp;L";#N/A,#N/A,FALSE,"FCF &amp; DCF"}</definedName>
    <definedName name="jazz2_5_4" hidden="1">{#N/A,#N/A,FALSE,"Spain MKT";#N/A,#N/A,FALSE,"Assumptions";#N/A,#N/A,FALSE,"Adve";#N/A,#N/A,FALSE,"E-Commerce";#N/A,#N/A,FALSE,"Opex";#N/A,#N/A,FALSE,"P&amp;L";#N/A,#N/A,FALSE,"FCF &amp; DCF"}</definedName>
    <definedName name="jazz2_5_5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vgklbglkh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gfghdf" hidden="1">#REF!</definedName>
    <definedName name="jdhf" hidden="1">{#N/A,#N/A,FALSE,"ADDERS SUMMARY";#N/A,#N/A,FALSE,"Adders Jan98";#N/A,#N/A,FALSE,"Adders Feb98";#N/A,#N/A,FALSE,"Adders YTD"}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COM3" hidden="1">{#N/A,#N/A,FALSE,"Aging Summary";#N/A,#N/A,FALSE,"Ratio Analysis";#N/A,#N/A,FALSE,"Test 120 Day Accts";#N/A,#N/A,FALSE,"Tickmarks"}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en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ny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jenny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jetta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jeyj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jfas" hidden="1">{"NOPCAPEVA",#N/A,FALSE,"Nopat";"FCFCSTAR",#N/A,FALSE,"FCFVAL";"EVAVL",#N/A,FALSE,"EVAVAL";"LEASE",#N/A,FALSE,"OpLease"}</definedName>
    <definedName name="jfda" hidden="1">{"NOPCAPEVA",#N/A,FALSE,"Nopat";"FCFCSTAR",#N/A,FALSE,"FCFVAL";"EVAVL",#N/A,FALSE,"EVAVAL";"LEASE",#N/A,FALSE,"OpLease"}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gdhad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JFGG" hidden="1">{"Budget V Actual YTD",#N/A,FALSE,"Budget v Actual"}</definedName>
    <definedName name="jfgjhjhfjf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jfie" hidden="1">{"NOPCAPEVA",#N/A,FALSE,"Nopat";"FCFCSTAR",#N/A,FALSE,"FCFVAL";"EVAVL",#N/A,FALSE,"EVAVAL";"LEASE",#N/A,FALSE,"OpLease"}</definedName>
    <definedName name="jfjfj" hidden="1">{#N/A,#N/A,TRUE,"Cover sheet";#N/A,#N/A,TRUE,"DCF analysis";#N/A,#N/A,TRUE,"WACC calculation"}</definedName>
    <definedName name="jfjfjf" hidden="1">{"'Bellville Acetylene'!$A$1:$L$99"}</definedName>
    <definedName name="jfljdsflkjds" hidden="1">{#N/A,#N/A,FALSE,"Aging Summary";#N/A,#N/A,FALSE,"Ratio Analysis";#N/A,#N/A,FALSE,"Test 120 Day Accts";#N/A,#N/A,FALSE,"Tickmarks"}</definedName>
    <definedName name="jflkd">#REF!</definedName>
    <definedName name="JFMEWOP" hidden="1">{"'Demand Units'!$X$11:$AD$45"}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cjhchj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JGFKJG" hidden="1">{"'Demand Units'!$X$11:$AD$45"}</definedName>
    <definedName name="jgfs" hidden="1">{"AnnInc",#N/A,TRUE,"Inc";"QtrInc1",#N/A,TRUE,"Inc";"Balance",#N/A,TRUE,"Bal";"Cflow",#N/A,TRUE,"Cash"}</definedName>
    <definedName name="jghj">!#REF!</definedName>
    <definedName name="jghjghjgh">!#REF!</definedName>
    <definedName name="jghjhj">!#REF!</definedName>
    <definedName name="jghjj">!#REF!</definedName>
    <definedName name="jghkljkl">!#REF!</definedName>
    <definedName name="jghkljklgh">!#REF!</definedName>
    <definedName name="jghöljkök">!#REF!</definedName>
    <definedName name="jh" hidden="1">{#N/A,#N/A,FALSE,"Assump";#N/A,#N/A,FALSE,"Income";#N/A,#N/A,FALSE,"Balance";#N/A,#N/A,FALSE,"DCF Pump";#N/A,#N/A,FALSE,"Trans Assump";#N/A,#N/A,FALSE,"Combined Income";#N/A,#N/A,FALSE,"Combined Balance"}</definedName>
    <definedName name="JHBGVC" hidden="1">{"Full-model",#N/A,FALSE,"ProForma-ASPT"}</definedName>
    <definedName name="jhfg" hidden="1">{"Full-model",#N/A,FALSE,"ProForma-ASPT"}</definedName>
    <definedName name="jhgj" hidden="1">{"COST",#N/A,FALSE,"SYNTHESE";"MARGIN",#N/A,FALSE,"SYNTHESE";"LOT_COM",#N/A,FALSE,"SYNTHESE"}</definedName>
    <definedName name="jhgj_1" hidden="1">{"COST",#N/A,FALSE,"SYNTHESE";"MARGIN",#N/A,FALSE,"SYNTHESE";"LOT_COM",#N/A,FALSE,"SYNTHESE"}</definedName>
    <definedName name="jhgjh" hidden="1">{"Section 1",#N/A,TRUE,"Summary";"Section 2",#N/A,TRUE,"Summary";"Section 3",#N/A,TRUE,"Summary";"Section 4",#N/A,TRUE,"Summary"}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gjuy" hidden="1">{"AnnInc",#N/A,TRUE,"Inc";"QtrInc1",#N/A,TRUE,"Inc";"Balance",#N/A,TRUE,"Bal";"Cflow",#N/A,TRUE,"Cash"}</definedName>
    <definedName name="JHKHJK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l" hidden="1">{#N/A,#N/A,FALSE,"Sheet1"}</definedName>
    <definedName name="jhuy" hidden="1">{"Cons Dos Digitos",#N/A,FALSE,"Cons.";"Cons Tres Digitos",#N/A,FALSE,"Cons."}</definedName>
    <definedName name="jhx">{#N/A,#N/A,FALSE,"DCF Summary";#N/A,#N/A,FALSE,"Casema";#N/A,#N/A,FALSE,"Casema NoTel";#N/A,#N/A,FALSE,"UK";#N/A,#N/A,FALSE,"RCF";#N/A,#N/A,FALSE,"Intercable CZ";#N/A,#N/A,FALSE,"Interkabel P"}</definedName>
    <definedName name="jhy" hidden="1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ji" hidden="1">{"'Highlights'!$A$1:$M$123"}</definedName>
    <definedName name="jijiji" hidden="1">{"'Model'!$A$1:$N$53"}</definedName>
    <definedName name="jim" hidden="1">{"'Directory'!$A$72:$E$91"}</definedName>
    <definedName name="jimm" hidden="1">{"'Directory'!$A$72:$E$91"}</definedName>
    <definedName name="jiouo" hidden="1">{"report1",#N/A,FALSE,"Sheet1";"report2",#N/A,FALSE,"Sheet1";"report3",#N/A,FALSE,"Sheet1";"report4",#N/A,FALSE,"Sheet1"}</definedName>
    <definedName name="jip" hidden="1">{"'Highlights'!$A$1:$M$123"}</definedName>
    <definedName name="jj" hidden="1">{"Page 1",#N/A,FALSE,"Sheet1";"Page 2",#N/A,FALSE,"Sheet1"}</definedName>
    <definedName name="jj_1" hidden="1">{#N/A,#N/A,FALSE,"Sensitivity"}</definedName>
    <definedName name="jjj" localSheetId="9" hidden="1">#REF!</definedName>
    <definedName name="jjj" hidden="1">[4]Proforma!#REF!</definedName>
    <definedName name="jjjj" hidden="1">{#N/A,#N/A,FALSE,"A";#N/A,#N/A,FALSE,"B"}</definedName>
    <definedName name="jjjjj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jjjjj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jjjjjjjj" hidden="1">#N/A</definedName>
    <definedName name="JJJK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JJKK">{TRUE,TRUE,-1.25,-15.5,484.5,273.75,FALSE,TRUE,TRUE,TRUE,0,1,#N/A,1,#N/A,8.92771084337349,17.7058823529412,1,FALSE,FALSE,3,TRUE,1,FALSE,104,"Swvu.Sum._.Balance._.Sheet.","ACwvu.Sum._.Balance._.Sheet.",1,FALSE,FALSE,0,0,1,0,1,"","&amp;C&amp;""Times New Roman,Regular""&amp;9&amp;P",TRUE,FALSE,FALSE,FALSE,1,100,#N/A,#N/A,"=R1C1:R58C8","=Elims!R1:R4",#N/A,#N/A,FALSE,FALSE,TRUE,1,#N/A,#N/A,FALSE,FALSE,TRUE,TRUE,TRUE}</definedName>
    <definedName name="jjl" hidden="1">{"'표지'!$B$5"}</definedName>
    <definedName name="JK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kgjh">{"consolidated",#N/A,FALSE,"Sheet1";"cms",#N/A,FALSE,"Sheet1";"fse",#N/A,FALSE,"Sheet1"}</definedName>
    <definedName name="jkh" localSheetId="9" hidden="1">1/EUREXTOATS</definedName>
    <definedName name="jkhkii">!#REF!</definedName>
    <definedName name="jkhkj" hidden="1">{#N/A,#N/A,FALSE,"CNS_ADJ";"Balance Consolidado",#N/A,FALSE,"BCEC_CNS";#N/A,#N/A,FALSE,"USGAAP_ADJ"}</definedName>
    <definedName name="jki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jkiouruiweirewa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jkj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jkl" hidden="1">{#N/A,#N/A,FALSE,"REPORT"}</definedName>
    <definedName name="jklhjk" hidden="1">{#N/A,#N/A,FALSE,"Sheet1"}</definedName>
    <definedName name="jkljkljkö">!#REF!</definedName>
    <definedName name="jkyuk" hidden="1">{"Valuation",#N/A,FALSE,"ProForma-ASPT"}</definedName>
    <definedName name="jlc" hidden="1">{#N/A,#N/A,FALSE,"J97plnfp"}</definedName>
    <definedName name="JLCC" hidden="1">{#N/A,#N/A,FALSE,"J97plnfp"}</definedName>
    <definedName name="jllk" hidden="1">{#N/A,#N/A,TRUE,"Monthly Wireless";#N/A,#N/A,TRUE,"Qrt Wireless";#N/A,#N/A,TRUE,"FY Wireless";#N/A,#N/A,TRUE,"1Q Wireless";#N/A,#N/A,TRUE,"2Q Wireless";#N/A,#N/A,TRUE,"3Q Wireless";#N/A,#N/A,TRUE,"4Q Wireless"}</definedName>
    <definedName name="jn" hidden="1">{"'Demand Units'!$Z$2:$AF$53"}</definedName>
    <definedName name="JNPRpublish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JNPRpublish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joe" hidden="1">{#N/A,#N/A,FALSE,"cover";#N/A,#N/A,FALSE,"alt";#N/A,#N/A,FALSE,"ant";#N/A,#N/A,FALSE,"del";#N/A,#N/A,FALSE,"em";#N/A,#N/A,FALSE,"jv";#N/A,#N/A,FALSE,"ky";#N/A,#N/A,FALSE,"TiO2";#N/A,#N/A,FALSE,"fl";#N/A,#N/A,FALSE,"wpmp"}</definedName>
    <definedName name="john">#REF!</definedName>
    <definedName name="johndant">#REF!</definedName>
    <definedName name="jop" hidden="1">{"bs",#N/A,FALSE,"SCF"}</definedName>
    <definedName name="JP" hidden="1">{"'SIVA Pricing Model'!$A$1:$F$39"}</definedName>
    <definedName name="jr">!#REF!</definedName>
    <definedName name="jr97pl" hidden="1">{#N/A,#N/A,FALSE,"J97plnfp"}</definedName>
    <definedName name="jrd" hidden="1">{"NOPCAPEVA",#N/A,FALSE,"Nopat";"FCFCSTAR",#N/A,FALSE,"FCFVAL";"EVAVL",#N/A,FALSE,"EVAVAL";"LEASE",#N/A,FALSE,"OpLease"}</definedName>
    <definedName name="jsdfgf" hidden="1">#REF!</definedName>
    <definedName name="jsfda" hidden="1">{"incomemth",#N/A,TRUE,"forecast00";"incomepercentmth",#N/A,TRUE,"forecast00";"balancemth",#N/A,TRUE,"forecast00";"cashmth",#N/A,TRUE,"forecast00";"covenantmth",#N/A,TRUE,"forecast00"}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r" hidden="1">{"NOPCAPEVA",#N/A,FALSE,"Nopat";"FCFCSTAR",#N/A,FALSE,"FCFVAL";"EVAVL",#N/A,FALSE,"EVAVAL";"LEASE",#N/A,FALSE,"OpLease"}</definedName>
    <definedName name="jtdy" hidden="1">{"Valuation",#N/A,FALSE,"ProForma-ASPT"}</definedName>
    <definedName name="ju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ju\" hidden="1">{"'WS Sales by Rep'!$A$24:$L$46"}</definedName>
    <definedName name="judy" hidden="1">{#N/A,#N/A,FALSE,"Pharm";#N/A,#N/A,FALSE,"WWCM"}</definedName>
    <definedName name="judy1" hidden="1">{#N/A,#N/A,FALSE,"Pharm";#N/A,#N/A,FALSE,"WWCM"}</definedName>
    <definedName name="jul">#REF!</definedName>
    <definedName name="Julie" hidden="1">#REF!</definedName>
    <definedName name="July" hidden="1">{#N/A,#N/A,TRUE,"January";#N/A,#N/A,TRUE,"February";#N/A,#N/A,TRUE,"March";#N/A,#N/A,TRUE,"1st Qtr"}</definedName>
    <definedName name="July2002">#REF!</definedName>
    <definedName name="Jun">#REF!</definedName>
    <definedName name="June">!#REF!</definedName>
    <definedName name="June2001" hidden="1">{#N/A,#N/A,FALSE,"JIM REPORT 1"}</definedName>
    <definedName name="June2002">#REF!</definedName>
    <definedName name="june2005" hidden="1">{#N/A,#N/A,FALSE,"JIM REPORT 1"}</definedName>
    <definedName name="june20055" hidden="1">{#N/A,#N/A,FALSE,"JIM REPORT 1"}</definedName>
    <definedName name="juni">{"'Flabeg Darst'!$K$22","'Flabeg Darst'!$K$22"}</definedName>
    <definedName name="JUNK" hidden="1">{"'Table of Contents'!$A$1"}</definedName>
    <definedName name="junk2" hidden="1">{"BS",#N/A,FALSE,"USA"}</definedName>
    <definedName name="junk3" hidden="1">{"BS",#N/A,FALSE,"USA"}</definedName>
    <definedName name="junkme" hidden="1">{#N/A,#N/A,TRUE,"Status Report";#N/A,#N/A,TRUE,"Current Forecast";#N/A,#N/A,TRUE,"Last Forecast";#N/A,#N/A,TRUE,"BP";#N/A,#N/A,TRUE,"LY"}</definedName>
    <definedName name="jut" hidden="1">{"NOPCAPEVA",#N/A,FALSE,"Nopat";"FCFCSTAR",#N/A,FALSE,"FCFVAL";"EVAVL",#N/A,FALSE,"EVAVAL";"LEASE",#N/A,FALSE,"OpLease"}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W">#REF!</definedName>
    <definedName name="jwerioj" hidden="1">{#N/A,#N/A,FALSE,"Aging Summary";#N/A,#N/A,FALSE,"Ratio Analysis";#N/A,#N/A,FALSE,"Test 120 Day Accts";#N/A,#N/A,FALSE,"Tickmarks"}</definedName>
    <definedName name="jy" hidden="1">{"Headcount Worksheet",#N/A,FALSE,"HEADCOUNT"}</definedName>
    <definedName name="jyte" hidden="1">{"NOPCAPEVA",#N/A,FALSE,"Nopat";"FCFCSTAR",#N/A,FALSE,"FCFVAL";"EVAVL",#N/A,FALSE,"EVAVAL";"LEASE",#N/A,FALSE,"OpLease"}</definedName>
    <definedName name="k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K2__CVPARAMS__" hidden="1">"Any by Any!$C$14:$D$35;"</definedName>
    <definedName name="K2__EVCOMOPTS__" hidden="1">14</definedName>
    <definedName name="K2__LOCKEDCVW__" hidden="1">#VALUE!</definedName>
    <definedName name="K2__LOCKSTATUS__" hidden="1">1</definedName>
    <definedName name="K2__MAXEXPCOLS__" hidden="1">100</definedName>
    <definedName name="K2__MAXEXPROWS__" hidden="1">1000</definedName>
    <definedName name="K2__WBEVMODE__" hidden="1">1</definedName>
    <definedName name="K2__WBREFOPTIONS__" hidden="1">134217772</definedName>
    <definedName name="K2__WSINFO__" hidden="1">"osoft"</definedName>
    <definedName name="K2_WBEVMODE" hidden="1">0</definedName>
    <definedName name="K301A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ka" hidden="1">{"TOTAL",#N/A,FALSE,"A";"FISCAL94",#N/A,FALSE,"A";"FISCAL95",#N/A,FALSE,"A";"FISCAL96",#N/A,FALSE,"A";"misc page",#N/A,FALSE,"A"}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p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kaph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p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p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ran" hidden="1">{"'Act-Fcst Summary'!$A$1:$L$59","'Act-Fcst Summary'!$M$5:$N$5"}</definedName>
    <definedName name="kas" hidden="1">{"TOTAL",#N/A,FALSE,"A";"FISCAL94",#N/A,FALSE,"A";"FISCAL95",#N/A,FALSE,"A";"FISCAL96",#N/A,FALSE,"A";"misc page",#N/A,FALSE,"A"}</definedName>
    <definedName name="kati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aufman" hidden="1">{#N/A,#N/A,FALSE,"A";#N/A,#N/A,FALSE,"B-TOT";#N/A,#N/A,FALSE,"Declaration1";#N/A,#N/A,FALSE,"Spravka1";#N/A,#N/A,FALSE,"A (2)";#N/A,#N/A,FALSE,"B-TOT (2)";#N/A,#N/A,FALSE,"Declaration1 (2)";#N/A,#N/A,FALSE,"Spravka1 (2)"}</definedName>
    <definedName name="kay" hidden="1">{"bs",#N/A,FALSE,"SCF"}</definedName>
    <definedName name="kbfc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b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b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cuf" hidden="1">{"SUMMARY",#N/A,TRUE,"SUMMARY";"compare",#N/A,TRUE,"Vs. Bus Plan";"ratios",#N/A,TRUE,"Ratios";"REVENUE",#N/A,TRUE,"Revenue";"expenses",#N/A,TRUE,"1996 budget";"payroll",#N/A,TRUE,"Payroll"}</definedName>
    <definedName name="kdfc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DFKSD" hidden="1">{#N/A,#N/A,FALSE,"summary";#N/A,#N/A,FALSE,"COMBINED";#N/A,#N/A,FALSE,"JUAREZ";#N/A,#N/A,FALSE,"EL PASO";#N/A,#N/A,FALSE,"97vs.98"}</definedName>
    <definedName name="kdhfldfj" hidden="1">{#N/A,#N/A,FALSE,"Sensitivity"}</definedName>
    <definedName name="kdhfldfj_1" hidden="1">{#N/A,#N/A,FALSE,"Sensitivity"}</definedName>
    <definedName name="KDJD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kdkd" hidden="1">{#N/A,#N/A,FALSE,"Sheet1"}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idkc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enerr" hidden="1">{"by_month",#N/A,TRUE,"template";"Destec_month",#N/A,TRUE,"template";"by_quarter",#N/A,TRUE,"template";"destec_quarter",#N/A,TRUE,"template";"by_year",#N/A,TRUE,"template";"Destec_annual",#N/A,TRUE,"template"}</definedName>
    <definedName name="keren" hidden="1">{"REP1",#N/A,FALSE,"ריכוז";"REP2",#N/A,FALSE,"מפורט1";"REP3",#N/A,FALSE,"מפורט1";"REP4",#N/A,FALSE,"מפורט2";"REP5",#N/A,FALSE,"מפורט2";"REP6",#N/A,FALSE,"מפורט2"}</definedName>
    <definedName name="kern" hidden="1">#REF!</definedName>
    <definedName name="Key" hidden="1">{#N/A,#N/A,TRUE,"97plnfpg"}</definedName>
    <definedName name="keya" hidden="1">#REF!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fdjkfjkdsf" hidden="1">{"Cntrl",#N/A,FALSE,"Cntrl"}</definedName>
    <definedName name="kfh" hidden="1">{"'DIFPRE'!$A$2:$M$54"}</definedName>
    <definedName name="kfhg" hidden="1">{"NOPCAPEVA",#N/A,FALSE,"Nopat";"FCFCSTAR",#N/A,FALSE,"FCFVAL";"EVAVL",#N/A,FALSE,"EVAVAL";"LEASE",#N/A,FALSE,"OpLease"}</definedName>
    <definedName name="kf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F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kg" hidden="1">{#N/A,#N/A,FALSE,"Inputs - Prices &amp; Forecasts"}</definedName>
    <definedName name="kghjkg">!#REF!</definedName>
    <definedName name="kghkjhkjh" hidden="1">{#N/A,#N/A,FALSE,"Acq-Val";#N/A,#N/A,FALSE,"Acq-Mult Val"}</definedName>
    <definedName name="kghkjhkjh_1" hidden="1">{#N/A,#N/A,FALSE,"Acq-Val";#N/A,#N/A,FALSE,"Acq-Mult Val"}</definedName>
    <definedName name="kgkg" hidden="1">{#N/A,#N/A,FALSE,"COVER";#N/A,#N/A,FALSE,"Index";#N/A,#N/A,FALSE,"Non-Earning";#N/A,#N/A,FALSE,"Non-Earning_Recovery"}</definedName>
    <definedName name="kgkgk" hidden="1">{#N/A,#N/A,TRUE,"Cover sheet";#N/A,#N/A,TRUE,"DCF analysis";#N/A,#N/A,TRUE,"WACC calculation"}</definedName>
    <definedName name="kgkuhg" hidden="1">{#N/A,#N/A,FALSE,"A";#N/A,#N/A,FALSE,"B-TOT";#N/A,#N/A,FALSE,"Declaration1";#N/A,#N/A,FALSE,"Spravka1";#N/A,#N/A,FALSE,"A (2)";#N/A,#N/A,FALSE,"B-TOT (2)";#N/A,#N/A,FALSE,"Declaration1 (2)";#N/A,#N/A,FALSE,"Spravka1 (2)"}</definedName>
    <definedName name="khg" hidden="1">{#N/A,#N/A,FALSE,"A";#N/A,#N/A,FALSE,"B-TOT";#N/A,#N/A,FALSE,"Declaration1";#N/A,#N/A,FALSE,"Spravka1";#N/A,#N/A,FALSE,"A (2)";#N/A,#N/A,FALSE,"B-TOT (2)";#N/A,#N/A,FALSE,"Declaration1 (2)";#N/A,#N/A,FALSE,"Spravka1 (2)"}</definedName>
    <definedName name="khhhhhhhhh" hidden="1">{"Output",#N/A,FALSE,"US_FL";"Output",#N/A,FALSE,"EUROPE_FL";"Output",#N/A,FALSE,"ASIA_FL"}</definedName>
    <definedName name="KHIGHLIGHTS">#REF!</definedName>
    <definedName name="khj" hidden="1">{"NOPCAPEVA",#N/A,FALSE,"Nopat";"FCFCSTAR",#N/A,FALSE,"FCFVAL";"EVAVL",#N/A,FALSE,"EVAVAL";"LEASE",#N/A,FALSE,"OpLease"}</definedName>
    <definedName name="khjggg">!#REF!</definedName>
    <definedName name="khjghjkj">!#REF!</definedName>
    <definedName name="khjk">!#REF!</definedName>
    <definedName name="khjkhj">!#REF!</definedName>
    <definedName name="khjkhjkhj">!#REF!</definedName>
    <definedName name="khjkhjkj">!#REF!</definedName>
    <definedName name="khjkzui">!#REF!</definedName>
    <definedName name="khvk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i" hidden="1">{#N/A,#N/A,FALSE,"JIM REPORT 1"}</definedName>
    <definedName name="kif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i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IT" hidden="1">{"equity comps",#N/A,FALSE,"CS Comps";"equity comps",#N/A,FALSE,"PS Comps";"equity comps",#N/A,FALSE,"GIC_Comps";"equity comps",#N/A,FALSE,"GIC2_Comps"}</definedName>
    <definedName name="KIT_1" hidden="1">{"equity comps",#N/A,FALSE,"CS Comps";"equity comps",#N/A,FALSE,"PS Comps";"equity comps",#N/A,FALSE,"GIC_Comps";"equity comps",#N/A,FALSE,"GIC2_Comps"}</definedName>
    <definedName name="kiut" hidden="1">{"AnnInc",#N/A,TRUE,"Inc";"QtrInc1",#N/A,TRUE,"Inc";"Balance",#N/A,TRUE,"Bal";"Cflow",#N/A,TRUE,"Cash"}</definedName>
    <definedName name="kiuu" hidden="1">{"AnnInc",#N/A,TRUE,"Inc";"QtrInc1",#N/A,TRUE,"Inc";"Balance",#N/A,TRUE,"Bal";"Cflow",#N/A,TRUE,"Cash"}</definedName>
    <definedName name="kj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b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jdjd" hidden="1">{#N/A,#N/A,FALSE,"Sheet1"}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slf" hidden="1">{#N/A,#N/A,FALSE,"Sheet1"}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jh" hidden="1">{"NOPCAPEVA",#N/A,FALSE,"Nopat";"FCFCSTAR",#N/A,FALSE,"FCFVAL";"EVAVL",#N/A,FALSE,"EVAVAL";"LEASE",#N/A,FALSE,"OpLease"}</definedName>
    <definedName name="KJHG" hidden="1">{"Full-model",#N/A,FALSE,"ProForma-ASPT"}</definedName>
    <definedName name="kjhjk">!#REF!</definedName>
    <definedName name="kjhkl" hidden="1">{#N/A,#N/A,FALSE,"Sheet1"}</definedName>
    <definedName name="kjhuhoiu" hidden="1">{#N/A,#N/A,FALSE,"A";#N/A,#N/A,FALSE,"B"}</definedName>
    <definedName name="kjhy" hidden="1">{"Five Year Record",#N/A,FALSE,"Front and Back"}</definedName>
    <definedName name="kjhy2" hidden="1">{"Five Year Record",#N/A,FALSE,"Front and Back"}</definedName>
    <definedName name="kjk">!#REF!</definedName>
    <definedName name="kjkj" hidden="1">#REF!</definedName>
    <definedName name="KJKJKJ" hidden="1">{"'Demand Units'!$X$11:$AD$45"}</definedName>
    <definedName name="kjo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vkjvkljvlk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k" hidden="1">#REF!</definedName>
    <definedName name="kkern" hidden="1">#REF!</definedName>
    <definedName name="kkj" hidden="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kkj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K" hidden="1">{#N/A,#N/A,FALSE,"Assessment";#N/A,#N/A,FALSE,"Staffing";#N/A,#N/A,FALSE,"Hires";#N/A,#N/A,FALSE,"Assumptions"}</definedName>
    <definedName name="KKK_1" hidden="1">{#N/A,#N/A,FALSE,"Assessment";#N/A,#N/A,FALSE,"Staffing";#N/A,#N/A,FALSE,"Hires";#N/A,#N/A,FALSE,"Assumptions"}</definedName>
    <definedName name="KKK_1_1" hidden="1">{#N/A,#N/A,FALSE,"Assessment";#N/A,#N/A,FALSE,"Staffing";#N/A,#N/A,FALSE,"Hires";#N/A,#N/A,FALSE,"Assumptions"}</definedName>
    <definedName name="KKK_1_2" hidden="1">{#N/A,#N/A,FALSE,"Assessment";#N/A,#N/A,FALSE,"Staffing";#N/A,#N/A,FALSE,"Hires";#N/A,#N/A,FALSE,"Assumptions"}</definedName>
    <definedName name="KKK_1_3" hidden="1">{#N/A,#N/A,FALSE,"Assessment";#N/A,#N/A,FALSE,"Staffing";#N/A,#N/A,FALSE,"Hires";#N/A,#N/A,FALSE,"Assumptions"}</definedName>
    <definedName name="KKK_1_4" hidden="1">{#N/A,#N/A,FALSE,"Assessment";#N/A,#N/A,FALSE,"Staffing";#N/A,#N/A,FALSE,"Hires";#N/A,#N/A,FALSE,"Assumptions"}</definedName>
    <definedName name="KKK_1_5" hidden="1">{#N/A,#N/A,FALSE,"Assessment";#N/A,#N/A,FALSE,"Staffing";#N/A,#N/A,FALSE,"Hires";#N/A,#N/A,FALSE,"Assumptions"}</definedName>
    <definedName name="KKK_2" hidden="1">{#N/A,#N/A,FALSE,"Assessment";#N/A,#N/A,FALSE,"Staffing";#N/A,#N/A,FALSE,"Hires";#N/A,#N/A,FALSE,"Assumptions"}</definedName>
    <definedName name="KKK_2_1" hidden="1">{#N/A,#N/A,FALSE,"Assessment";#N/A,#N/A,FALSE,"Staffing";#N/A,#N/A,FALSE,"Hires";#N/A,#N/A,FALSE,"Assumptions"}</definedName>
    <definedName name="KKK_2_2" hidden="1">{#N/A,#N/A,FALSE,"Assessment";#N/A,#N/A,FALSE,"Staffing";#N/A,#N/A,FALSE,"Hires";#N/A,#N/A,FALSE,"Assumptions"}</definedName>
    <definedName name="KKK_2_3" hidden="1">{#N/A,#N/A,FALSE,"Assessment";#N/A,#N/A,FALSE,"Staffing";#N/A,#N/A,FALSE,"Hires";#N/A,#N/A,FALSE,"Assumptions"}</definedName>
    <definedName name="KKK_2_4" hidden="1">{#N/A,#N/A,FALSE,"Assessment";#N/A,#N/A,FALSE,"Staffing";#N/A,#N/A,FALSE,"Hires";#N/A,#N/A,FALSE,"Assumptions"}</definedName>
    <definedName name="KKK_2_5" hidden="1">{#N/A,#N/A,FALSE,"Assessment";#N/A,#N/A,FALSE,"Staffing";#N/A,#N/A,FALSE,"Hires";#N/A,#N/A,FALSE,"Assumptions"}</definedName>
    <definedName name="KKK_3" hidden="1">{#N/A,#N/A,FALSE,"Assessment";#N/A,#N/A,FALSE,"Staffing";#N/A,#N/A,FALSE,"Hires";#N/A,#N/A,FALSE,"Assumptions"}</definedName>
    <definedName name="KKK_3_1" hidden="1">{#N/A,#N/A,FALSE,"Assessment";#N/A,#N/A,FALSE,"Staffing";#N/A,#N/A,FALSE,"Hires";#N/A,#N/A,FALSE,"Assumptions"}</definedName>
    <definedName name="KKK_3_2" hidden="1">{#N/A,#N/A,FALSE,"Assessment";#N/A,#N/A,FALSE,"Staffing";#N/A,#N/A,FALSE,"Hires";#N/A,#N/A,FALSE,"Assumptions"}</definedName>
    <definedName name="KKK_3_3" hidden="1">{#N/A,#N/A,FALSE,"Assessment";#N/A,#N/A,FALSE,"Staffing";#N/A,#N/A,FALSE,"Hires";#N/A,#N/A,FALSE,"Assumptions"}</definedName>
    <definedName name="KKK_3_4" hidden="1">{#N/A,#N/A,FALSE,"Assessment";#N/A,#N/A,FALSE,"Staffing";#N/A,#N/A,FALSE,"Hires";#N/A,#N/A,FALSE,"Assumptions"}</definedName>
    <definedName name="KKK_3_5" hidden="1">{#N/A,#N/A,FALSE,"Assessment";#N/A,#N/A,FALSE,"Staffing";#N/A,#N/A,FALSE,"Hires";#N/A,#N/A,FALSE,"Assumptions"}</definedName>
    <definedName name="KKK_4" hidden="1">{#N/A,#N/A,FALSE,"Assessment";#N/A,#N/A,FALSE,"Staffing";#N/A,#N/A,FALSE,"Hires";#N/A,#N/A,FALSE,"Assumptions"}</definedName>
    <definedName name="KKK_4_1" hidden="1">{#N/A,#N/A,FALSE,"Assessment";#N/A,#N/A,FALSE,"Staffing";#N/A,#N/A,FALSE,"Hires";#N/A,#N/A,FALSE,"Assumptions"}</definedName>
    <definedName name="KKK_4_2" hidden="1">{#N/A,#N/A,FALSE,"Assessment";#N/A,#N/A,FALSE,"Staffing";#N/A,#N/A,FALSE,"Hires";#N/A,#N/A,FALSE,"Assumptions"}</definedName>
    <definedName name="KKK_4_3" hidden="1">{#N/A,#N/A,FALSE,"Assessment";#N/A,#N/A,FALSE,"Staffing";#N/A,#N/A,FALSE,"Hires";#N/A,#N/A,FALSE,"Assumptions"}</definedName>
    <definedName name="KKK_4_4" hidden="1">{#N/A,#N/A,FALSE,"Assessment";#N/A,#N/A,FALSE,"Staffing";#N/A,#N/A,FALSE,"Hires";#N/A,#N/A,FALSE,"Assumptions"}</definedName>
    <definedName name="KKK_4_5" hidden="1">{#N/A,#N/A,FALSE,"Assessment";#N/A,#N/A,FALSE,"Staffing";#N/A,#N/A,FALSE,"Hires";#N/A,#N/A,FALSE,"Assumptions"}</definedName>
    <definedName name="KKK_5" hidden="1">{#N/A,#N/A,FALSE,"Assessment";#N/A,#N/A,FALSE,"Staffing";#N/A,#N/A,FALSE,"Hires";#N/A,#N/A,FALSE,"Assumptions"}</definedName>
    <definedName name="KKK_5_1" hidden="1">{#N/A,#N/A,FALSE,"Assessment";#N/A,#N/A,FALSE,"Staffing";#N/A,#N/A,FALSE,"Hires";#N/A,#N/A,FALSE,"Assumptions"}</definedName>
    <definedName name="KKK_5_2" hidden="1">{#N/A,#N/A,FALSE,"Assessment";#N/A,#N/A,FALSE,"Staffing";#N/A,#N/A,FALSE,"Hires";#N/A,#N/A,FALSE,"Assumptions"}</definedName>
    <definedName name="KKK_5_3" hidden="1">{#N/A,#N/A,FALSE,"Assessment";#N/A,#N/A,FALSE,"Staffing";#N/A,#N/A,FALSE,"Hires";#N/A,#N/A,FALSE,"Assumptions"}</definedName>
    <definedName name="KKK_5_4" hidden="1">{#N/A,#N/A,FALSE,"Assessment";#N/A,#N/A,FALSE,"Staffing";#N/A,#N/A,FALSE,"Hires";#N/A,#N/A,FALSE,"Assumptions"}</definedName>
    <definedName name="KKK_5_5" hidden="1">{#N/A,#N/A,FALSE,"Assessment";#N/A,#N/A,FALSE,"Staffing";#N/A,#N/A,FALSE,"Hires";#N/A,#N/A,FALSE,"Assumptions"}</definedName>
    <definedName name="kkkk" hidden="1">#REF!</definedName>
    <definedName name="kkkkk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kkk" hidden="1">{"'DIFPRE'!$A$2:$M$54"}</definedName>
    <definedName name="kkkkkkkk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kkkkkkkk" hidden="1">{"Check 2",#N/A,TRUE,"ED";"Check 2",#N/A,TRUE,"PARK";"Check 2",#N/A,TRUE,"HOTELS";"Check 2",#N/A,TRUE,"SUPPORT";"Check 2",#N/A,TRUE,"FESTIVAL";"Check 2",#N/A,TRUE,"MKTGS";"Check 2",#N/A,TRUE,"FIX";"Check 2",#N/A,TRUE,"INTRA"}</definedName>
    <definedName name="kkkkkkkkkkkkkkk" hidden="1">{"Page1",#N/A,FALSE,"Summary";"Page2",#N/A,FALSE,"Summary";"Page3",#N/A,FALSE,"Summary";"Page4",#N/A,FALSE,"Summary"}</definedName>
    <definedName name="kl" hidden="1">{#N/A,#N/A,FALSE,"FY97";#N/A,#N/A,FALSE,"FY98";#N/A,#N/A,FALSE,"FY99";#N/A,#N/A,FALSE,"FY00";#N/A,#N/A,FALSE,"FY01"}</definedName>
    <definedName name="Klaus" localSheetId="9">Main.SAPF4Help()</definedName>
    <definedName name="klghjlhj" hidden="1">#REF!</definedName>
    <definedName name="klinsi" hidden="1">{#N/A,#N/A,FALSE,"Mittelherkunft";#N/A,#N/A,FALSE,"Mittelverwendung"}</definedName>
    <definedName name="kljhjk">!#REF!</definedName>
    <definedName name="kljiopu" hidden="1">{#N/A,#N/A,FALSE,"Aging Summary";#N/A,#N/A,FALSE,"Ratio Analysis";#N/A,#N/A,FALSE,"Test 120 Day Accts";#N/A,#N/A,FALSE,"Tickmarks"}</definedName>
    <definedName name="kljvkvklj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lkj" hidden="1">{#N/A,#N/A,FALSE,"SCHEDULE 7";#N/A,#N/A,FALSE,"BL-7.1"}</definedName>
    <definedName name="klkl">#REF!</definedName>
    <definedName name="klklklkl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lklklkl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lo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klopi">{#N/A,#N/A,FALSE,"NCS INC SCOT";#N/A,#N/A,FALSE,"NCS";#N/A,#N/A,FALSE,"74 NCS";#N/A,#N/A,FALSE,"75 NCS";#N/A,#N/A,FALSE,"76 NCS "}</definedName>
    <definedName name="klsajldf">#REF!</definedName>
    <definedName name="klu" hidden="1">{"Results Worksheets",#N/A,FALSE,"RESULTS"}</definedName>
    <definedName name="kmh" hidden="1">{#N/A,#N/A,TRUE,"Cover sheet";#N/A,#N/A,TRUE,"DCF analysis";#N/A,#N/A,TRUE,"WACC calculation"}</definedName>
    <definedName name="kmrz">#REF!</definedName>
    <definedName name="KN_Fill" hidden="1">#REF!</definedName>
    <definedName name="KN_Key1" hidden="1">#REF!</definedName>
    <definedName name="KN_Key2" hidden="1">#REF!</definedName>
    <definedName name="KN_new" hidden="1">#REF!</definedName>
    <definedName name="KN_Sort" hidden="1">#REF!</definedName>
    <definedName name="KNop" hidden="1">#REF!</definedName>
    <definedName name="KNREC" hidden="1">#REF!</definedName>
    <definedName name="KNskg" hidden="1">#REF!</definedName>
    <definedName name="ko">!#REF!</definedName>
    <definedName name="kobelt">{#N/A,#N/A,TRUE,"Deckblatt PMS";#N/A,#N/A,TRUE,"Ergebnis und Cash-flow PMS";#N/A,#N/A,TRUE,"Kennzahlen PMS"}</definedName>
    <definedName name="kol" hidden="1">{"away stand alones",#N/A,FALSE,"Target"}</definedName>
    <definedName name="kol_1" hidden="1">{"away stand alones",#N/A,FALSE,"Target"}</definedName>
    <definedName name="Kompassenko" hidden="1">{#N/A,#N/A,FALSE,"A";#N/A,#N/A,FALSE,"B"}</definedName>
    <definedName name="Konzern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kopi" hidden="1">{#N/A,#N/A,FALSE,"Business Plan"}</definedName>
    <definedName name="kp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KPI">#REF!</definedName>
    <definedName name="KPOWFPKFPW" hidden="1">{"'Demand Units'!$X$11:$AD$45"}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ista" hidden="1">{#N/A,#N/A,TRUE,"97plnfpg"}</definedName>
    <definedName name="krutnh" hidden="1">{"Valuation",#N/A,FALSE,"ProForma-ASPT"}</definedName>
    <definedName name="ksl" hidden="1">{#N/A,#N/A,FALSE,"Tracking";#N/A,#N/A,FALSE,"Fixedctm";#N/A,#N/A,FALSE,"CCI";#N/A,#N/A,FALSE,"Headcount - FTE's"}</definedName>
    <definedName name="kslkjkjlkjd" hidden="1">{#N/A,#N/A,FALSE,"REPORT"}</definedName>
    <definedName name="k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tf" hidden="1">{"NOPCAPEVA",#N/A,FALSE,"Nopat";"FCFCSTAR",#N/A,FALSE,"FCFVAL";"EVAVL",#N/A,FALSE,"EVAVAL";"LEASE",#N/A,FALSE,"OpLease"}</definedName>
    <definedName name="ktzuk" hidden="1">{#N/A,#N/A,FALSE,"Aging Summary";#N/A,#N/A,FALSE,"Ratio Analysis";#N/A,#N/A,FALSE,"Test 120 Day Accts";#N/A,#N/A,FALSE,"Tickmarks"}</definedName>
    <definedName name="ktzuk_2" hidden="1">{#N/A,#N/A,FALSE,"Aging Summary";#N/A,#N/A,FALSE,"Ratio Analysis";#N/A,#N/A,FALSE,"Test 120 Day Accts";#N/A,#N/A,FALSE,"Tickmarks"}</definedName>
    <definedName name="ktzuk_3" hidden="1">{#N/A,#N/A,FALSE,"Aging Summary";#N/A,#N/A,FALSE,"Ratio Analysis";#N/A,#N/A,FALSE,"Test 120 Day Accts";#N/A,#N/A,FALSE,"Tickmarks"}</definedName>
    <definedName name="kue" hidden="1">{"'Model'!$A$1:$N$53"}</definedName>
    <definedName name="kug" hidden="1">{#N/A,#N/A,TRUE,"Cover sheet";#N/A,#N/A,TRUE,"DCF analysis";#N/A,#N/A,TRUE,"WACC calculation"}</definedName>
    <definedName name="kului" hidden="1">{"'Other IPS'!$A$5","'Other IPS'!$A$4:$K$38"}</definedName>
    <definedName name="Kündigungen__nach_Kunden">#REF!</definedName>
    <definedName name="Kündigungen_Basis">#REF!</definedName>
    <definedName name="Kündigungen_nach_Kunden_01_Jan">#REF!</definedName>
    <definedName name="Kündigungen_nach_Kunden_02_Feb">#REF!</definedName>
    <definedName name="Kündigungen_nach_Kunden_03_Mrz">#REF!</definedName>
    <definedName name="Kündigungen_nach_Kunden_04_Apr">#REF!</definedName>
    <definedName name="Kündigungen_nach_Kunden_05_Mai">#REF!</definedName>
    <definedName name="Kündigungen_nach_Kunden_06_Juni">#REF!</definedName>
    <definedName name="Kündigungen_nach_Kunden_07_Jul">#REF!</definedName>
    <definedName name="Kündigungen_nach_Kunden_08_Aug">#REF!</definedName>
    <definedName name="Kündigungen_nach_Kunden_09_Sep">#REF!</definedName>
    <definedName name="Kündigungen_nach_Kunden_10_Okt">#REF!</definedName>
    <definedName name="Kündigungen_nach_Kunden_11_Nov">#REF!</definedName>
    <definedName name="Kündigungen_nach_Kunden_12_Dez">#REF!</definedName>
    <definedName name="Kündigungslistegesamt">#REF!</definedName>
    <definedName name="Kündlistegesamt">#REF!</definedName>
    <definedName name="Kuoni_c">!#REF!</definedName>
    <definedName name="Kuoni_external">!#REF!</definedName>
    <definedName name="Kuoni_FD">!#REF!</definedName>
    <definedName name="Kuoni_FS">!#REF!</definedName>
    <definedName name="Kuoni_Group">!#REF!</definedName>
    <definedName name="Kuoni_internal">!#REF!</definedName>
    <definedName name="kurs">#REF!</definedName>
    <definedName name="Kuwait">#REF!</definedName>
    <definedName name="kuyy" hidden="1">{"'Other IPS'!$A$5","'Other IPS'!$A$4:$K$38"}</definedName>
    <definedName name="k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vjkjvkjvgfjkbv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yd.ChngCell.01." hidden="1">#REF!</definedName>
    <definedName name="kyd.ChngCell.02." hidden="1">#REF!</definedName>
    <definedName name="kyd.CounterLimitCell.01." hidden="1">"x"</definedName>
    <definedName name="kyd.CounterLimitCell.02." hidden="1">"x"</definedName>
    <definedName name="kyd.Dim.01.">"currency"</definedName>
    <definedName name="kyd.Dim.02.">"currency"</definedName>
    <definedName name="kyd.ElementList.01." hidden="1">"x"</definedName>
    <definedName name="kyd.ElementList.02." hidden="1">#REF!</definedName>
    <definedName name="kyd.ElementType.01.">3</definedName>
    <definedName name="kyd.ElementType.02.">3</definedName>
    <definedName name="kyd.GroupFileName." hidden="1">""</definedName>
    <definedName name="kyd.GroupFiles." hidden="1">-4146</definedName>
    <definedName name="kyd.ItemType.01." hidden="1">1</definedName>
    <definedName name="kyd.ItemType.02." hidden="1">2</definedName>
    <definedName name="kyd.KillLinks." hidden="1">1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KillRows." hidden="1">-4146</definedName>
    <definedName name="kyd.MemoCtrlNum." hidden="1">0</definedName>
    <definedName name="kyd.MemoSortHide.">FALSE</definedName>
    <definedName name="kyd.NumLevels.01.">999</definedName>
    <definedName name="kyd.NumLevels.02.">999</definedName>
    <definedName name="kyd.PanicStop." hidden="1">FALSE</definedName>
    <definedName name="kyd.ParentName.01.">"AUD"</definedName>
    <definedName name="kyd.ParentName.02.">"AUD"</definedName>
    <definedName name="kyd.Password." hidden="1">""</definedName>
    <definedName name="kyd.PreScreenData.">FALSE</definedName>
    <definedName name="kyd.PrintActionOptn." hidden="1">1</definedName>
    <definedName name="kyd.PrintMemo.">FALSE</definedName>
    <definedName name="kyd.PrintParent.01.">TRUE</definedName>
    <definedName name="kyd.PrintParent.02.">TRUE</definedName>
    <definedName name="kyd.PrintStdWhen.">3</definedName>
    <definedName name="kyd.PrintToWbk." hidden="1">FALSE</definedName>
    <definedName name="kyd.ProcessInCycle." hidden="1">FALSE</definedName>
    <definedName name="kyd.Protect1." hidden="1">"Expenses"</definedName>
    <definedName name="kyd.Protect2." hidden="1">"CapitalSummary"</definedName>
    <definedName name="kyd.Protect3." hidden="1">"LaborSummary"</definedName>
    <definedName name="kyd.Protect4." hidden="1">"Salary-FullTime"</definedName>
    <definedName name="kyd.ProtWbkStruct." hidden="1">-4146</definedName>
    <definedName name="kyd.ProtWbkWin." hidden="1">-4146</definedName>
    <definedName name="kyd.ReplaceFile." hidden="1">1</definedName>
    <definedName name="kyd.SaveAsFile.">FALSE</definedName>
    <definedName name="kyd.SaveCopy." hidden="1">1</definedName>
    <definedName name="kyd.SaveMemo.">FALSE</definedName>
    <definedName name="kyd.SelectString.01.">"*"</definedName>
    <definedName name="kyd.SelectString.02.">"*"</definedName>
    <definedName name="kyd.Shortcut." hidden="1">FALSE</definedName>
    <definedName name="kyd.StdHasFooterRow." hidden="1">-4146</definedName>
    <definedName name="kyd.StdHasHeaderRow." hidden="1">-4146</definedName>
    <definedName name="kyd.StdKillRows." hidden="1">-4146</definedName>
    <definedName name="kyd.StdKillSheets." hidden="1">-4146</definedName>
    <definedName name="kyd.StdRecalcAfterSort." hidden="1">-4146</definedName>
    <definedName name="kyd.StdSortHide.">FALSE</definedName>
    <definedName name="kyd.StdSortRpt1." hidden="1">1</definedName>
    <definedName name="kyd.StdSortRpt2." hidden="1">1</definedName>
    <definedName name="kyd.StdSortRpt3." hidden="1">1</definedName>
    <definedName name="kyd.StdSortRptList1." hidden="1">""</definedName>
    <definedName name="kyd.StdSortRptList2." hidden="1">""</definedName>
    <definedName name="kyd.StdSortRptList3." hidden="1">""</definedName>
    <definedName name="kyd.StopRow.">16384</definedName>
    <definedName name="kyd.SuspendEmail." hidden="1">-4146</definedName>
    <definedName name="kyd.WriteMemWhenOptn.">3</definedName>
    <definedName name="kyg" hidden="1">{"NOPCAPEVA",#N/A,FALSE,"Nopat";"FCFCSTAR",#N/A,FALSE,"FCFVAL";"EVAVL",#N/A,FALSE,"EVAVAL";"LEASE",#N/A,FALSE,"OpLease"}</definedName>
    <definedName name="KYNA">{TRUE,TRUE,-1.25,-15.5,484.5,273.75,FALSE,TRUE,TRUE,TRUE,0,1,#N/A,60,#N/A,9.07228915662651,17.6470588235294,1,FALSE,FALSE,3,TRUE,1,FALSE,104,"Swvu.Con._.Statement._.of._.Income.","ACwvu.Con._.Statement._.of._.Income.",8,FALSE,FALSE,0,0,1,0.5,1,"","&amp;C&amp;""Times New Roman,Regular""&amp;9&amp;P",TRUE,FALSE,FALSE,FALSE,1,100,#N/A,#N/A,"=R61C1:R98C9","=Elims!R1:R4",#N/A,#N/A,FALSE,FALSE,TRUE,1,#N/A,#N/A,FALSE,FALSE,TRUE,TRUE,TRUE}</definedName>
    <definedName name="k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l.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_Currency">#REF!</definedName>
    <definedName name="Label_GAAP_Rate">#REF!</definedName>
    <definedName name="LableEnd">#REF!</definedName>
    <definedName name="LableStart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met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2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3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4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a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b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n" hidden="1">{#N/A,#N/A,TRUE,"BT M200 da 10x20"}</definedName>
    <definedName name="LANGUAGE">!#REF!</definedName>
    <definedName name="LanguageTable">!#REF!</definedName>
    <definedName name="larimc">#REF!</definedName>
    <definedName name="Larrysplits">#REF!</definedName>
    <definedName name="last">#REF!</definedName>
    <definedName name="LAST_EBIT_MARGIN" hidden="1">"LAST_EBIT_MARGIN"</definedName>
    <definedName name="LAST_EBITDA_MARGIN" hidden="1">"LAST_EBITDA_MARGIN"</definedName>
    <definedName name="LAST_GROSS_MARGIN" hidden="1">"LAST_GROSS_MARGIN"</definedName>
    <definedName name="LAST_NET_INC_MARGIN" hidden="1">"LAST_NET_INC_MARGIN"</definedName>
    <definedName name="last_pmt_date">#REF!</definedName>
    <definedName name="LastApprovedPeriods" hidden="1">OFFSET(#REF!,1,0,COUNTA(#REF!)-1,4)</definedName>
    <definedName name="LastListUpdate">0</definedName>
    <definedName name="LastQry">23</definedName>
    <definedName name="LASTSALEPRICE" hidden="1">"LASTSALEPRICE"</definedName>
    <definedName name="lastsept">#REF!</definedName>
    <definedName name="LastSource">"Oracle"</definedName>
    <definedName name="LASTYEAR">#REF!</definedName>
    <definedName name="LATESTK" hidden="1">1000</definedName>
    <definedName name="LATESTKFR" hidden="1">50</definedName>
    <definedName name="LATESTKNONPRESS" hidden="1">50</definedName>
    <definedName name="LATESTQ" hidden="1">500</definedName>
    <definedName name="LATESTQFR" hidden="1">100</definedName>
    <definedName name="LATESTQNONPRESS" hidden="1">100</definedName>
    <definedName name="Laundry">#REF!</definedName>
    <definedName name="LB" hidden="1">{#N/A,#N/A,FALSE,"Aging Summary";#N/A,#N/A,FALSE,"Ratio Analysis";#N/A,#N/A,FALSE,"Test 120 Day Accts";#N/A,#N/A,FALSE,"Tickmarks"}</definedName>
    <definedName name="LblAct">#REF!</definedName>
    <definedName name="LblBud">#REF!</definedName>
    <definedName name="LblFor">#REF!</definedName>
    <definedName name="LblHis">#REF!</definedName>
    <definedName name="LBM" hidden="1">{#N/A,#N/A,FALSE,"Duran"}</definedName>
    <definedName name="LBO" hidden="1">{#N/A,#N/A,FALSE,"Summary";#N/A,#N/A,FALSE,"Projections";#N/A,#N/A,FALSE,"Mkt Mults";#N/A,#N/A,FALSE,"DCF";#N/A,#N/A,FALSE,"Accr Dil";#N/A,#N/A,FALSE,"PIC LBO";#N/A,#N/A,FALSE,"MULT10_4";#N/A,#N/A,FALSE,"CBI LBO"}</definedName>
    <definedName name="LBOAnalysis2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LBOCreditConsol" hidden="1">{"FCB_ALL",#N/A,FALSE,"FCB"}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">#REF!</definedName>
    <definedName name="LE1Cashflow">#REF!</definedName>
    <definedName name="LE2Cashflow">#REF!</definedName>
    <definedName name="leader">#REF!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lee" hidden="1">{#N/A,#N/A,FALSE,"Pharm";#N/A,#N/A,FALSE,"WWCM"}</definedName>
    <definedName name="Legacy1" hidden="1">{"'표지'!$B$5"}</definedName>
    <definedName name="LengthOfConstructionIn">#REF!</definedName>
    <definedName name="leroy" hidden="1">{#N/A,#N/A,FALSE,"Bakersfield PCs";#N/A,#N/A,FALSE,"Bremer PCs";#N/A,#N/A,FALSE,"Bakersfield Notebooks"}</definedName>
    <definedName name="leroy2" hidden="1">{#N/A,#N/A,FALSE,"Bakersfield PCs";#N/A,#N/A,FALSE,"Bremer PCs";#N/A,#N/A,FALSE,"Bakersfield Notebooks"}</definedName>
    <definedName name="Level" localSheetId="9">#REF!</definedName>
    <definedName name="Level">[10]LOOKUP!$J$2:$K$10</definedName>
    <definedName name="levellist" localSheetId="9">#REF!</definedName>
    <definedName name="levellist">[12]LOOKUP!$J$1:$J$9</definedName>
    <definedName name="lfcf">#REF!</definedName>
    <definedName name="lfj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LFL">#REF!</definedName>
    <definedName name="lh">!#REF!</definedName>
    <definedName name="li" hidden="1">{"Results Worksheets",#N/A,FALSE,"RESULTS"}</definedName>
    <definedName name="Library" hidden="1">"a1"</definedName>
    <definedName name="LicenseCOGS">#REF!</definedName>
    <definedName name="lih" hidden="1">{"NOPCAPEVA",#N/A,FALSE,"Nopat";"FCFCSTAR",#N/A,FALSE,"FCFVAL";"EVAVL",#N/A,FALSE,"EVAVAL";"LEASE",#N/A,FALSE,"OpLease"}</definedName>
    <definedName name="limcount" hidden="1">1</definedName>
    <definedName name="limey" hidden="1">{#N/A,#N/A,FALSE,"Calc";#N/A,#N/A,FALSE,"Sensitivity";#N/A,#N/A,FALSE,"LT Earn.Dil.";#N/A,#N/A,FALSE,"Dil. AVP"}</definedName>
    <definedName name="Lindy0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5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6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7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8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onADRShares">#REF!</definedName>
    <definedName name="LionADRStkId">#REF!</definedName>
    <definedName name="LionBasicData">#REF!</definedName>
    <definedName name="LionBD5YrEPSGrowth">#REF!</definedName>
    <definedName name="LionBDAction">#REF!</definedName>
    <definedName name="LionBDActionLookUp">#REF!</definedName>
    <definedName name="LionBDADRAction">#REF!</definedName>
    <definedName name="LionBDADRCurrency">#REF!</definedName>
    <definedName name="LionBDADRInvOpinion1">#REF!</definedName>
    <definedName name="LionBDADRInvOpinion2">#REF!</definedName>
    <definedName name="LionBDADRInvOpinion3">#REF!</definedName>
    <definedName name="LionBDADRInvOpinion4">#REF!</definedName>
    <definedName name="LionBDADROpinionDate">#REF!</definedName>
    <definedName name="LionBDADRPrcObjCurrency">#REF!</definedName>
    <definedName name="LionBDADRPrice">#REF!</definedName>
    <definedName name="LionBDADRPriceObj">#REF!</definedName>
    <definedName name="LionBDADRSharesCells">#REF!</definedName>
    <definedName name="LionBDADRSymbolExch">#REF!</definedName>
    <definedName name="LionBDBookValuePerShare">#REF!</definedName>
    <definedName name="LionBDBooKValueTitle">#REF!</definedName>
    <definedName name="LionBDChangeReason">#REF!</definedName>
    <definedName name="LionBDChangeReasonLookUp">#REF!</definedName>
    <definedName name="LionBDCompanyName">#REF!</definedName>
    <definedName name="LionBDCurrency">#REF!</definedName>
    <definedName name="LionBDExchRate">#REF!</definedName>
    <definedName name="LionBDExchRateUnits">#REF!</definedName>
    <definedName name="LionBDFreeFloat">#REF!</definedName>
    <definedName name="LionBDInvCharacteristics">#REF!</definedName>
    <definedName name="LionBDInvCharLookUp">#REF!</definedName>
    <definedName name="LionBDInvOpinion1">#REF!</definedName>
    <definedName name="LionBDInvOpinion1LookUp">#REF!</definedName>
    <definedName name="LionBDInvOpinion2">#REF!</definedName>
    <definedName name="LionBDInvOpinion2LookUp">#REF!</definedName>
    <definedName name="LionBDInvOpinion3">#REF!</definedName>
    <definedName name="LionBDInvOpinion3LookUp">#REF!</definedName>
    <definedName name="LionBDInvOpinion4">#REF!</definedName>
    <definedName name="LionBDInvOpinion4LookUp">#REF!</definedName>
    <definedName name="LionBDInvOpinionLookUp">#REF!</definedName>
    <definedName name="LionBDLatestActual">#REF!</definedName>
    <definedName name="LionBDLinkedStk">#REF!</definedName>
    <definedName name="LionBDLocalPrice">#REF!</definedName>
    <definedName name="LionBDMarketCap">#REF!</definedName>
    <definedName name="LionBDMarketCapUnits">#REF!</definedName>
    <definedName name="LionBDNetDebtEquity">#REF!</definedName>
    <definedName name="LionBDOpinionDate">#REF!</definedName>
    <definedName name="LionBDPERelHomeMkt">#REF!</definedName>
    <definedName name="LionBDPERelHomeMktTitle">#REF!</definedName>
    <definedName name="LionBDPrcObjCurrency">#REF!</definedName>
    <definedName name="LionBDPriceBookRatio">#REF!</definedName>
    <definedName name="LionBDPriceObj">#REF!</definedName>
    <definedName name="LionBDQRQAdd">#REF!</definedName>
    <definedName name="LionBDQRQChange">#REF!</definedName>
    <definedName name="LionBDQRQRestriction">#REF!</definedName>
    <definedName name="LionBDQRQReview">#REF!</definedName>
    <definedName name="LionBDROEAverage">#REF!</definedName>
    <definedName name="LionBDROETitle">#REF!</definedName>
    <definedName name="LionBDSharesInIssue">#REF!</definedName>
    <definedName name="LionBDSharesToADR">#REF!</definedName>
    <definedName name="LionBDSplitFactor">#REF!</definedName>
    <definedName name="LionBDStockCode">#REF!</definedName>
    <definedName name="LionBDStockCodesLookUp">#REF!</definedName>
    <definedName name="LionBDSymbolExch">#REF!</definedName>
    <definedName name="LionBDWorksheetName">#REF!</definedName>
    <definedName name="LionBDYearEnd">#REF!</definedName>
    <definedName name="LionDataSheetRange">#REF!,#REF!,#REF!</definedName>
    <definedName name="LionKDAGMDate">#REF!</definedName>
    <definedName name="LionKDNetDivQ1">#REF!</definedName>
    <definedName name="LionKDNetDivQ2">#REF!</definedName>
    <definedName name="LionKDNetDivQ3">#REF!</definedName>
    <definedName name="LionKDNetDivQ4">#REF!</definedName>
    <definedName name="LionKDPaidDateQ1">#REF!</definedName>
    <definedName name="LionKDPaidDateQ2">#REF!</definedName>
    <definedName name="LionKDPaidDateQ3">#REF!</definedName>
    <definedName name="LionKDPaidDateQ4">#REF!</definedName>
    <definedName name="LionKDQ1">#REF!</definedName>
    <definedName name="LionKDQ1Row">#REF!</definedName>
    <definedName name="LionKDQ2">#REF!</definedName>
    <definedName name="LionKDQ3">#REF!</definedName>
    <definedName name="LionKDQ3Row">#REF!</definedName>
    <definedName name="LionKDQ4">#REF!</definedName>
    <definedName name="LionKDRAPubDate">#REF!</definedName>
    <definedName name="LionKDResultsDateSection">#REF!</definedName>
    <definedName name="LionKDWorksheetName">#REF!</definedName>
    <definedName name="LionKDXdDateQ1">#REF!</definedName>
    <definedName name="LionKDXdDateQ2">#REF!</definedName>
    <definedName name="LionKDXdDateQ3">#REF!</definedName>
    <definedName name="LionKDXdDateQ4">#REF!</definedName>
    <definedName name="LionKeyDates">#REF!</definedName>
    <definedName name="LionKeyDatesScreen">#REF!,#REF!</definedName>
    <definedName name="LionPCWorksheetName">#REF!</definedName>
    <definedName name="LionPieChart1Data">#REF!</definedName>
    <definedName name="LionPieChart1Title">#REF!</definedName>
    <definedName name="LionPieChart2Data">#REF!</definedName>
    <definedName name="LionPieChart2Title">#REF!</definedName>
    <definedName name="LionPieChartOldRevNo1">#REF!</definedName>
    <definedName name="LionPieChartOldRevNo2">#REF!</definedName>
    <definedName name="LionPieCharts">#REF!</definedName>
    <definedName name="LionStkResearchOldRevNo1">#REF!</definedName>
    <definedName name="LionStkResearchOldRevNo2">#REF!</definedName>
    <definedName name="Liquor">#REF!</definedName>
    <definedName name="lisa" hidden="1">{"var_page",#N/A,FALSE,"template"}</definedName>
    <definedName name="LIST">#REF!</definedName>
    <definedName name="liste_societes">!#REF!</definedName>
    <definedName name="ListOffset" hidden="1">1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RAISONS">!#REF!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jhlkjh" hidden="1">{#N/A,#N/A,FALSE,"CNS_ADJ";"Balance Consolidado",#N/A,FALSE,"BCEC_CNS";#N/A,#N/A,FALSE,"USGAAP_ADJ"}</definedName>
    <definedName name="ljkglkh" hidden="1">{#N/A,#N/A,FALSE,"Inputs - Prices &amp; Forecasts"}</definedName>
    <definedName name="ljkl">!#REF!</definedName>
    <definedName name="ljkljk">!#REF!</definedName>
    <definedName name="ljkljkl">!#REF!</definedName>
    <definedName name="ljkljkökljklö">!#REF!</definedName>
    <definedName name="ljkljljkl">!#REF!</definedName>
    <definedName name="ljlk" hidden="1">{#N/A,#N/A,FALSE,"A";#N/A,#N/A,FALSE,"B"}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oj" hidden="1">{#N/A,#N/A,FALSE,"91NOLCB";#N/A,#N/A,FALSE,"92NOLCB";#N/A,#N/A,FALSE,"93NOLCB"}</definedName>
    <definedName name="lk" hidden="1">{"bs",#N/A,FALSE,"SCF"}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lkdkddldkl" hidden="1">{#N/A,#N/A,FALSE,"INTERCONNECTION";#N/A,#N/A,FALSE,"INTERCONNECTION";#N/A,#N/A,FALSE,"NEWPRODUCTS";#N/A,#N/A,FALSE,"RATES";#N/A,#N/A,FALSE,"VAREXPL";#N/A,#N/A,FALSE,"INTERCONNECTION"}</definedName>
    <definedName name="LKJ" hidden="1">{#N/A,#N/A,FALSE,"을지 (4)";#N/A,#N/A,FALSE,"을지 (5)";#N/A,#N/A,FALSE,"을지 (6)"}</definedName>
    <definedName name="lkj_2" hidden="1">{#N/A,#N/A,FALSE,"Aging Summary";#N/A,#N/A,FALSE,"Ratio Analysis";#N/A,#N/A,FALSE,"Test 120 Day Accts";#N/A,#N/A,FALSE,"Tickmarks"}</definedName>
    <definedName name="lkj_3" hidden="1">{#N/A,#N/A,FALSE,"Aging Summary";#N/A,#N/A,FALSE,"Ratio Analysis";#N/A,#N/A,FALSE,"Test 120 Day Accts";#N/A,#N/A,FALSE,"Tickmarks"}</definedName>
    <definedName name="LKJD" hidden="1">{"'Demand Units'!$X$11:$AD$45"}</definedName>
    <definedName name="lkjljk">!#REF!</definedName>
    <definedName name="lkjlkj" hidden="1">{"Final",#N/A,FALSE,"Feb-96"}</definedName>
    <definedName name="lkjlkj_1" hidden="1">{"Final",#N/A,FALSE,"Feb-96"}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2" hidden="1">{"page1",#N/A,TRUE,"CSC";"page2",#N/A,TRUE,"CSC"}</definedName>
    <definedName name="lkjlklkjlkjlkj_3" hidden="1">{"page1",#N/A,TRUE,"CSC";"page2",#N/A,TRUE,"CSC"}</definedName>
    <definedName name="lkjoijoij" hidden="1">#REF!</definedName>
    <definedName name="LKL">{TRUE,TRUE,-1.25,-15.5,484.5,252.75,FALSE,TRUE,TRUE,TRUE,0,1,#N/A,60,#N/A,9.06024096385542,16.1764705882353,1,FALSE,FALSE,3,TRUE,1,FALSE,104,"Swvu.Con._.Stmt._.of._.Income._.8._.page.","ACwvu.Con._.Stmt._.of._.Income._.8._.page.",7,FALSE,FALSE,0,0,1,0.5,1,"","&amp;C&amp;""Times New Roman,Regular""&amp;9&amp;P",TRUE,FALSE,FALSE,FALSE,1,100,#N/A,#N/A,"=R61C1:R98C9","=Elims!R1:R4",#N/A,#N/A,FALSE,FALSE,TRUE,1,#N/A,#N/A,FALSE,FALSE,TRUE,TRUE,TRUE}</definedName>
    <definedName name="lklkl" hidden="1">{"consolidated",#N/A,FALSE,"Sheet1";"cms",#N/A,FALSE,"Sheet1";"fse",#N/A,FALSE,"Sheet1"}</definedName>
    <definedName name="lklkl_1" hidden="1">{"consolidated",#N/A,FALSE,"Sheet1";"cms",#N/A,FALSE,"Sheet1";"fse",#N/A,FALSE,"Sheet1"}</definedName>
    <definedName name="LKLKO">{TRUE,TRUE,-1.25,-15.5,484.5,273.75,FALSE,TRUE,TRUE,TRUE,0,1,#N/A,1,#N/A,9.07228915662651,17.7058823529412,1,FALSE,FALSE,3,TRUE,1,FALSE,104,"Swvu.Con._.Balance._.Sheet.","ACwvu.Con._.Balance._.Sheet.",6,FALSE,FALSE,0,0,1,0.5,1,"","&amp;C&amp;""Times New Roman,Regular""&amp;9&amp;P",TRUE,FALSE,FALSE,FALSE,1,100,#N/A,#N/A,"=R1C1:R60C9","=Elims!R1:R4",#N/A,#N/A,FALSE,FALSE,TRUE,1,#N/A,#N/A,FALSE,FALSE,TRUE,TRUE,TRUE}</definedName>
    <definedName name="lkmn" hidden="1">{"Full-model",#N/A,FALSE,"ProForma-ASPT"}</definedName>
    <definedName name="lköpk">!#REF!</definedName>
    <definedName name="ll" hidden="1">{"pemandy2k",#N/A,FALSE,"PEMANDY2K"}</definedName>
    <definedName name="ll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hlhk">!#REF!</definedName>
    <definedName name="llj" hidden="1">{#N/A,#N/A,FALSE,"A";#N/A,#N/A,FALSE,"B"}</definedName>
    <definedName name="llkj" hidden="1">{#N/A,#N/A,FALSE,"Heat";#N/A,#N/A,FALSE,"DCF";#N/A,#N/A,FALSE,"LBO";#N/A,#N/A,FALSE,"A";#N/A,#N/A,FALSE,"C";#N/A,#N/A,FALSE,"impd";#N/A,#N/A,FALSE,"Accr-Dilu"}</definedName>
    <definedName name="llkj_1" hidden="1">{#N/A,#N/A,FALSE,"Heat";#N/A,#N/A,FALSE,"DCF";#N/A,#N/A,FALSE,"LBO";#N/A,#N/A,FALSE,"A";#N/A,#N/A,FALSE,"C";#N/A,#N/A,FALSE,"impd";#N/A,#N/A,FALSE,"Accr-Dilu"}</definedName>
    <definedName name="llkj_1_1" hidden="1">{#N/A,#N/A,FALSE,"Heat";#N/A,#N/A,FALSE,"DCF";#N/A,#N/A,FALSE,"LBO";#N/A,#N/A,FALSE,"A";#N/A,#N/A,FALSE,"C";#N/A,#N/A,FALSE,"impd";#N/A,#N/A,FALSE,"Accr-Dilu"}</definedName>
    <definedName name="llkj_1_2" hidden="1">{#N/A,#N/A,FALSE,"Heat";#N/A,#N/A,FALSE,"DCF";#N/A,#N/A,FALSE,"LBO";#N/A,#N/A,FALSE,"A";#N/A,#N/A,FALSE,"C";#N/A,#N/A,FALSE,"impd";#N/A,#N/A,FALSE,"Accr-Dilu"}</definedName>
    <definedName name="llkj_1_3" hidden="1">{#N/A,#N/A,FALSE,"Heat";#N/A,#N/A,FALSE,"DCF";#N/A,#N/A,FALSE,"LBO";#N/A,#N/A,FALSE,"A";#N/A,#N/A,FALSE,"C";#N/A,#N/A,FALSE,"impd";#N/A,#N/A,FALSE,"Accr-Dilu"}</definedName>
    <definedName name="llkj_1_4" hidden="1">{#N/A,#N/A,FALSE,"Heat";#N/A,#N/A,FALSE,"DCF";#N/A,#N/A,FALSE,"LBO";#N/A,#N/A,FALSE,"A";#N/A,#N/A,FALSE,"C";#N/A,#N/A,FALSE,"impd";#N/A,#N/A,FALSE,"Accr-Dilu"}</definedName>
    <definedName name="llkj_1_5" hidden="1">{#N/A,#N/A,FALSE,"Heat";#N/A,#N/A,FALSE,"DCF";#N/A,#N/A,FALSE,"LBO";#N/A,#N/A,FALSE,"A";#N/A,#N/A,FALSE,"C";#N/A,#N/A,FALSE,"impd";#N/A,#N/A,FALSE,"Accr-Dilu"}</definedName>
    <definedName name="llkj_2" hidden="1">{#N/A,#N/A,FALSE,"Heat";#N/A,#N/A,FALSE,"DCF";#N/A,#N/A,FALSE,"LBO";#N/A,#N/A,FALSE,"A";#N/A,#N/A,FALSE,"C";#N/A,#N/A,FALSE,"impd";#N/A,#N/A,FALSE,"Accr-Dilu"}</definedName>
    <definedName name="llkj_2_1" hidden="1">{#N/A,#N/A,FALSE,"Heat";#N/A,#N/A,FALSE,"DCF";#N/A,#N/A,FALSE,"LBO";#N/A,#N/A,FALSE,"A";#N/A,#N/A,FALSE,"C";#N/A,#N/A,FALSE,"impd";#N/A,#N/A,FALSE,"Accr-Dilu"}</definedName>
    <definedName name="llkj_2_2" hidden="1">{#N/A,#N/A,FALSE,"Heat";#N/A,#N/A,FALSE,"DCF";#N/A,#N/A,FALSE,"LBO";#N/A,#N/A,FALSE,"A";#N/A,#N/A,FALSE,"C";#N/A,#N/A,FALSE,"impd";#N/A,#N/A,FALSE,"Accr-Dilu"}</definedName>
    <definedName name="llkj_2_3" hidden="1">{#N/A,#N/A,FALSE,"Heat";#N/A,#N/A,FALSE,"DCF";#N/A,#N/A,FALSE,"LBO";#N/A,#N/A,FALSE,"A";#N/A,#N/A,FALSE,"C";#N/A,#N/A,FALSE,"impd";#N/A,#N/A,FALSE,"Accr-Dilu"}</definedName>
    <definedName name="llkj_2_4" hidden="1">{#N/A,#N/A,FALSE,"Heat";#N/A,#N/A,FALSE,"DCF";#N/A,#N/A,FALSE,"LBO";#N/A,#N/A,FALSE,"A";#N/A,#N/A,FALSE,"C";#N/A,#N/A,FALSE,"impd";#N/A,#N/A,FALSE,"Accr-Dilu"}</definedName>
    <definedName name="llkj_2_5" hidden="1">{#N/A,#N/A,FALSE,"Heat";#N/A,#N/A,FALSE,"DCF";#N/A,#N/A,FALSE,"LBO";#N/A,#N/A,FALSE,"A";#N/A,#N/A,FALSE,"C";#N/A,#N/A,FALSE,"impd";#N/A,#N/A,FALSE,"Accr-Dilu"}</definedName>
    <definedName name="llkj_3" hidden="1">{#N/A,#N/A,FALSE,"Heat";#N/A,#N/A,FALSE,"DCF";#N/A,#N/A,FALSE,"LBO";#N/A,#N/A,FALSE,"A";#N/A,#N/A,FALSE,"C";#N/A,#N/A,FALSE,"impd";#N/A,#N/A,FALSE,"Accr-Dilu"}</definedName>
    <definedName name="llkj_3_1" hidden="1">{#N/A,#N/A,FALSE,"Heat";#N/A,#N/A,FALSE,"DCF";#N/A,#N/A,FALSE,"LBO";#N/A,#N/A,FALSE,"A";#N/A,#N/A,FALSE,"C";#N/A,#N/A,FALSE,"impd";#N/A,#N/A,FALSE,"Accr-Dilu"}</definedName>
    <definedName name="llkj_3_2" hidden="1">{#N/A,#N/A,FALSE,"Heat";#N/A,#N/A,FALSE,"DCF";#N/A,#N/A,FALSE,"LBO";#N/A,#N/A,FALSE,"A";#N/A,#N/A,FALSE,"C";#N/A,#N/A,FALSE,"impd";#N/A,#N/A,FALSE,"Accr-Dilu"}</definedName>
    <definedName name="llkj_3_3" hidden="1">{#N/A,#N/A,FALSE,"Heat";#N/A,#N/A,FALSE,"DCF";#N/A,#N/A,FALSE,"LBO";#N/A,#N/A,FALSE,"A";#N/A,#N/A,FALSE,"C";#N/A,#N/A,FALSE,"impd";#N/A,#N/A,FALSE,"Accr-Dilu"}</definedName>
    <definedName name="llkj_3_4" hidden="1">{#N/A,#N/A,FALSE,"Heat";#N/A,#N/A,FALSE,"DCF";#N/A,#N/A,FALSE,"LBO";#N/A,#N/A,FALSE,"A";#N/A,#N/A,FALSE,"C";#N/A,#N/A,FALSE,"impd";#N/A,#N/A,FALSE,"Accr-Dilu"}</definedName>
    <definedName name="llkj_3_5" hidden="1">{#N/A,#N/A,FALSE,"Heat";#N/A,#N/A,FALSE,"DCF";#N/A,#N/A,FALSE,"LBO";#N/A,#N/A,FALSE,"A";#N/A,#N/A,FALSE,"C";#N/A,#N/A,FALSE,"impd";#N/A,#N/A,FALSE,"Accr-Dilu"}</definedName>
    <definedName name="llkj_4" hidden="1">{#N/A,#N/A,FALSE,"Heat";#N/A,#N/A,FALSE,"DCF";#N/A,#N/A,FALSE,"LBO";#N/A,#N/A,FALSE,"A";#N/A,#N/A,FALSE,"C";#N/A,#N/A,FALSE,"impd";#N/A,#N/A,FALSE,"Accr-Dilu"}</definedName>
    <definedName name="llkj_4_1" hidden="1">{#N/A,#N/A,FALSE,"Heat";#N/A,#N/A,FALSE,"DCF";#N/A,#N/A,FALSE,"LBO";#N/A,#N/A,FALSE,"A";#N/A,#N/A,FALSE,"C";#N/A,#N/A,FALSE,"impd";#N/A,#N/A,FALSE,"Accr-Dilu"}</definedName>
    <definedName name="llkj_4_2" hidden="1">{#N/A,#N/A,FALSE,"Heat";#N/A,#N/A,FALSE,"DCF";#N/A,#N/A,FALSE,"LBO";#N/A,#N/A,FALSE,"A";#N/A,#N/A,FALSE,"C";#N/A,#N/A,FALSE,"impd";#N/A,#N/A,FALSE,"Accr-Dilu"}</definedName>
    <definedName name="llkj_4_3" hidden="1">{#N/A,#N/A,FALSE,"Heat";#N/A,#N/A,FALSE,"DCF";#N/A,#N/A,FALSE,"LBO";#N/A,#N/A,FALSE,"A";#N/A,#N/A,FALSE,"C";#N/A,#N/A,FALSE,"impd";#N/A,#N/A,FALSE,"Accr-Dilu"}</definedName>
    <definedName name="llkj_4_4" hidden="1">{#N/A,#N/A,FALSE,"Heat";#N/A,#N/A,FALSE,"DCF";#N/A,#N/A,FALSE,"LBO";#N/A,#N/A,FALSE,"A";#N/A,#N/A,FALSE,"C";#N/A,#N/A,FALSE,"impd";#N/A,#N/A,FALSE,"Accr-Dilu"}</definedName>
    <definedName name="llkj_4_5" hidden="1">{#N/A,#N/A,FALSE,"Heat";#N/A,#N/A,FALSE,"DCF";#N/A,#N/A,FALSE,"LBO";#N/A,#N/A,FALSE,"A";#N/A,#N/A,FALSE,"C";#N/A,#N/A,FALSE,"impd";#N/A,#N/A,FALSE,"Accr-Dilu"}</definedName>
    <definedName name="llkj_5" hidden="1">{#N/A,#N/A,FALSE,"Heat";#N/A,#N/A,FALSE,"DCF";#N/A,#N/A,FALSE,"LBO";#N/A,#N/A,FALSE,"A";#N/A,#N/A,FALSE,"C";#N/A,#N/A,FALSE,"impd";#N/A,#N/A,FALSE,"Accr-Dilu"}</definedName>
    <definedName name="llkj_5_1" hidden="1">{#N/A,#N/A,FALSE,"Heat";#N/A,#N/A,FALSE,"DCF";#N/A,#N/A,FALSE,"LBO";#N/A,#N/A,FALSE,"A";#N/A,#N/A,FALSE,"C";#N/A,#N/A,FALSE,"impd";#N/A,#N/A,FALSE,"Accr-Dilu"}</definedName>
    <definedName name="llkj_5_2" hidden="1">{#N/A,#N/A,FALSE,"Heat";#N/A,#N/A,FALSE,"DCF";#N/A,#N/A,FALSE,"LBO";#N/A,#N/A,FALSE,"A";#N/A,#N/A,FALSE,"C";#N/A,#N/A,FALSE,"impd";#N/A,#N/A,FALSE,"Accr-Dilu"}</definedName>
    <definedName name="llkj_5_3" hidden="1">{#N/A,#N/A,FALSE,"Heat";#N/A,#N/A,FALSE,"DCF";#N/A,#N/A,FALSE,"LBO";#N/A,#N/A,FALSE,"A";#N/A,#N/A,FALSE,"C";#N/A,#N/A,FALSE,"impd";#N/A,#N/A,FALSE,"Accr-Dilu"}</definedName>
    <definedName name="llkj_5_4" hidden="1">{#N/A,#N/A,FALSE,"Heat";#N/A,#N/A,FALSE,"DCF";#N/A,#N/A,FALSE,"LBO";#N/A,#N/A,FALSE,"A";#N/A,#N/A,FALSE,"C";#N/A,#N/A,FALSE,"impd";#N/A,#N/A,FALSE,"Accr-Dilu"}</definedName>
    <definedName name="llkj_5_5" hidden="1">{#N/A,#N/A,FALSE,"Heat";#N/A,#N/A,FALSE,"DCF";#N/A,#N/A,FALSE,"LBO";#N/A,#N/A,FALSE,"A";#N/A,#N/A,FALSE,"C";#N/A,#N/A,FALSE,"impd";#N/A,#N/A,FALSE,"Accr-Dilu"}</definedName>
    <definedName name="LLKK">{TRUE,TRUE,-1.25,-15.5,484.5,273.75,FALSE,TRUE,TRUE,TRUE,0,1,#N/A,101,#N/A,8.48192771084337,17.7058823529412,1,FALSE,FALSE,3,TRUE,1,FALSE,104,"Swvu.Sum._.Changes._.in._.Fin._.Position.","ACwvu.Sum._.Changes._.in._.Fin._.Position.",5,FALSE,FALSE,0,0,1,0,1,"","&amp;C&amp;""Times New Roman,Regular""&amp;9&amp;P",TRUE,FALSE,FALSE,FALSE,1,100,#N/A,#N/A,"=R102C1:R163C6","=Elims!R1:R4",#N/A,#N/A,TRUE,FALSE,TRUE,1,#N/A,#N/A,FALSE,FALSE,TRUE,TRUE,TRUE}</definedName>
    <definedName name="lll" hidden="1">{#N/A,#N/A,FALSE,"Sensitivity"}</definedName>
    <definedName name="lll_1" hidden="1">{#N/A,#N/A,FALSE,"Sensitivity"}</definedName>
    <definedName name="llll" hidden="1">{#N/A,#N/A,FALSE,"SYSOC";#N/A,#N/A,FALSE,"RESU-GESTION";#N/A,#N/A,FALSE,"EVOL-MNA";#N/A,#N/A,FALSE,"VTAS-ANALI";#N/A,#N/A,FALSE,"ANALI-GSFIJOS";#N/A,#N/A,FALSE,"DETA-RUBROS";#N/A,#N/A,FALSE,"ANALI-CNF";#N/A,#N/A,FALSE,"BILAN";#N/A,#N/A,FALSE,"TAB_FIN";#N/A,#N/A,FALSE,"IND_ECO"}</definedName>
    <definedName name="LLLLL" hidden="1">{#N/A,#N/A,FALSE,"Chi tiÆt"}</definedName>
    <definedName name="lllllllll" localSheetId="9" hidden="1">{"Stats_qsumm",#N/A,FALSE,"STATSQ";"Stats_Detail",#N/A,FALSE,"STATSM";"Stats_Summary",#N/A,FALSE,"STATSM"}</definedName>
    <definedName name="lllllllll" hidden="1">{"Stats_qsumm",#N/A,FALSE,"STATSQ";"Stats_Detail",#N/A,FALSE,"STATSM";"Stats_Summary",#N/A,FALSE,"STATSM"}</definedName>
    <definedName name="llllllllllllllllll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llllllllllllllllllllllll" hidden="1">#N/A</definedName>
    <definedName name="LLOO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LLPP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lm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ME">#REF!</definedName>
    <definedName name="lnk_Print_Area">#REF!</definedName>
    <definedName name="lo" hidden="1">{#N/A,#N/A,FALSE,"Tracking";#N/A,#N/A,FALSE,"Fixedctm";#N/A,#N/A,FALSE,"CCI";#N/A,#N/A,FALSE,"Headcount - FTE's"}</definedName>
    <definedName name="loadjune">#REF!</definedName>
    <definedName name="loan">#REF!</definedName>
    <definedName name="LOAN_1" hidden="1">{#N/A,#N/A,FALSE,"Income State.";#N/A,#N/A,FALSE,"B-S"}</definedName>
    <definedName name="LOAN_2" hidden="1">{#N/A,#N/A,FALSE,"Income State.";#N/A,#N/A,FALSE,"B-S"}</definedName>
    <definedName name="LOAN_3" hidden="1">{#N/A,#N/A,FALSE,"Income State.";#N/A,#N/A,FALSE,"B-S"}</definedName>
    <definedName name="LOAN_4" hidden="1">{#N/A,#N/A,FALSE,"Income State.";#N/A,#N/A,FALSE,"B-S"}</definedName>
    <definedName name="LOAN_5" hidden="1">{#N/A,#N/A,FALSE,"Income State.";#N/A,#N/A,FALSE,"B-S"}</definedName>
    <definedName name="LOAN_LOSS" hidden="1">"LOAN_LOSS"</definedName>
    <definedName name="loan_stake">#REF!</definedName>
    <definedName name="LOB">#REF!</definedName>
    <definedName name="LOBs">#REF!</definedName>
    <definedName name="loc">#REF!</definedName>
    <definedName name="Loc_to_Bkg_Rgn">#REF!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 localSheetId="9">#REF!</definedName>
    <definedName name="Location">#REF!</definedName>
    <definedName name="Location_Annual">!#REF!</definedName>
    <definedName name="Location2" localSheetId="9">#REF!</definedName>
    <definedName name="Location2">#REF!</definedName>
    <definedName name="LocationFTE" localSheetId="9">#REF!</definedName>
    <definedName name="LocationFTE">#REF!</definedName>
    <definedName name="LOGI">#REF!</definedName>
    <definedName name="LOGI2">#REF!</definedName>
    <definedName name="Logistics" hidden="1">{"prt_wksht",#N/A,FALSE,"Sheet1"}</definedName>
    <definedName name="logui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oi" hidden="1">{"AnnInc",#N/A,TRUE,"Inc";"QtrInc1",#N/A,TRUE,"Inc";"Balance",#N/A,TRUE,"Bal";"Cflow",#N/A,TRUE,"Cash"}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uj" hidden="1">{"'Other IPS'!$A$5","'Other IPS'!$A$4:$K$38"}</definedName>
    <definedName name="loiuy" hidden="1">{"AnnInc",#N/A,TRUE,"Inc";"QtrInc1",#N/A,TRUE,"Inc";"Balance",#N/A,TRUE,"Bal";"Cflow",#N/A,TRUE,"Cash"}</definedName>
    <definedName name="lökl">!#REF!</definedName>
    <definedName name="lokm" hidden="1">{"Full-model",#N/A,FALSE,"ProForma-ASPT"}</definedName>
    <definedName name="LOL" hidden="1">"825a60bb-3b07-4b99-85d8-d46075ff9892"</definedName>
    <definedName name="löl">!#REF!</definedName>
    <definedName name="LOLD">1</definedName>
    <definedName name="LOLD_Table">28</definedName>
    <definedName name="l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NG_TERM_DEBT" hidden="1">"LONG_TERM_DEBT"</definedName>
    <definedName name="LONG_TERM_GROWTH" hidden="1">"LONG_TERM_GROWTH"</definedName>
    <definedName name="LONG_TERM_INV" hidden="1">"LONG_TERM_INV"</definedName>
    <definedName name="long_yld">#REF!</definedName>
    <definedName name="Look9900">#REF!</definedName>
    <definedName name="Look9901">#REF!</definedName>
    <definedName name="LookAp00">#REF!</definedName>
    <definedName name="lost" hidden="1">{#N/A,#N/A,FALSE,"Business Plan"}</definedName>
    <definedName name="lostworkday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tusGraphChart1" hidden="1">#REF!</definedName>
    <definedName name="lotusgraphchart1b" hidden="1">#REF!</definedName>
    <definedName name="lotusgraphchart1x" hidden="1">#REF!</definedName>
    <definedName name="lou" hidden="1">{"AnnInc",#N/A,TRUE,"Inc";"QtrInc1",#N/A,TRUE,"Inc";"Balance",#N/A,TRUE,"Bal";"Cflow",#N/A,TRUE,"Cash"}</definedName>
    <definedName name="LOWPRICE" hidden="1">"LOWPRICE"</definedName>
    <definedName name="lpoi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lpzu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skdjfksldjf" hidden="1">#REF!</definedName>
    <definedName name="LTD_20051" hidden="1">{#N/A,#N/A,FALSE,"Aging Summary";#N/A,#N/A,FALSE,"Ratio Analysis";#N/A,#N/A,FALSE,"Test 120 Day Accts";#N/A,#N/A,FALSE,"Tickmarks"}</definedName>
    <definedName name="ltiu" hidden="1">{#N/A,#N/A,FALSE,"PSI"}</definedName>
    <definedName name="ltm_BalanceSheet" hidden="1">#REF!</definedName>
    <definedName name="LTM_DATE" hidden="1">"LTM_DATE"</definedName>
    <definedName name="ltm_IncomeStatement" hidden="1">#REF!</definedName>
    <definedName name="LTM_REVENUE_OVER_EMPLOYEES" hidden="1">"LTM_REVENUE_OVER_EMPLOYEES"</definedName>
    <definedName name="LTMEBIT">#REF!</definedName>
    <definedName name="LTMEBITDA">#REF!</definedName>
    <definedName name="LTMREV">#REF!</definedName>
    <definedName name="Lucifer">#REF!</definedName>
    <definedName name="LUFeXToEUR" localSheetId="9" hidden="1">1/EUREXTOLUF</definedName>
    <definedName name="luiyuy" hidden="1">{"'Other IPS'!$A$5","'Other IPS'!$A$4:$K$38"}</definedName>
    <definedName name="lylyyy" hidden="1">{"'Other IPS'!$A$5","'Other IPS'!$A$4:$K$38"}</definedName>
    <definedName name="m" localSheetId="9" hidden="1">{"Stats_qsumm",#N/A,FALSE,"STATSQ";"Stats_Detail",#N/A,FALSE,"STATSM";"Stats_Summary",#N/A,FALSE,"STATSM"}</definedName>
    <definedName name="m" hidden="1">{"Stats_qsumm",#N/A,FALSE,"STATSQ";"Stats_Detail",#N/A,FALSE,"STATSM";"Stats_Summary",#N/A,FALSE,"STATSM"}</definedName>
    <definedName name="m_1" hidden="1">{#N/A,#N/A,FALSE,"Aging Summary";#N/A,#N/A,FALSE,"Ratio Analysis";#N/A,#N/A,FALSE,"Test 120 Day Accts";#N/A,#N/A,FALSE,"Tickmarks"}</definedName>
    <definedName name="M_A" hidden="1">{#N/A,#N/A,FALSE,"Rev Grwth";#N/A,#N/A,FALSE,"Op Inc Grwth";#N/A,#N/A,FALSE,"Net Grwth";#N/A,#N/A,FALSE,"EPS Growth"}</definedName>
    <definedName name="M_PlaceofPath" hidden="1">"H:\GMH\PanAmSat\models\SPOT_VDF.xls"</definedName>
    <definedName name="M5op" hidden="1">#REF!</definedName>
    <definedName name="M5REC" hidden="1">#REF!</definedName>
    <definedName name="M5skg" hidden="1">#REF!</definedName>
    <definedName name="Macro4">#N/A</definedName>
    <definedName name="Macro5">#N/A</definedName>
    <definedName name="MaD">{"BS",#N/A,FALSE,"USA"}</definedName>
    <definedName name="Mai">#REF!,#REF!,#REF!,#REF!,#REF!,#REF!,#REF!,#REF!,#REF!,#REF!,#REF!,#REF!,#REF!,#REF!,#REF!,#REF!,#REF!,#REF!,#REF!,#REF!,#REF!</definedName>
    <definedName name="MailExpenseReports" localSheetId="9">#REF!</definedName>
    <definedName name="MAIN">#REF!</definedName>
    <definedName name="Maintal">#REF!</definedName>
    <definedName name="Maintenanc" hidden="1">{"'ID(2)'!$E$1:$N$4"}</definedName>
    <definedName name="Major_Accomp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lcolm" hidden="1">{"Budget V Actual YTD",#N/A,FALSE,"Budget v Actual"}</definedName>
    <definedName name="male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man" hidden="1">{"bs",#N/A,FALSE,"SCF"}</definedName>
    <definedName name="mapaug">#REF!</definedName>
    <definedName name="mapfinal">#REF!</definedName>
    <definedName name="mapfinalll">#REF!</definedName>
    <definedName name="mapjul">#REF!</definedName>
    <definedName name="mapjuly">#REF!</definedName>
    <definedName name="mapload">#REF!</definedName>
    <definedName name="mapmap">#REF!</definedName>
    <definedName name="mapnew">#REF!</definedName>
    <definedName name="mapneww">#REF!</definedName>
    <definedName name="mapnnew">#REF!</definedName>
    <definedName name="mappfinall">#REF!</definedName>
    <definedName name="mapping12">#REF!</definedName>
    <definedName name="mappp">#REF!</definedName>
    <definedName name="mar">#REF!</definedName>
    <definedName name="Mar00" hidden="1">{"Statement of Income",#N/A,TRUE,"Mar99";"Balance Sheet",#N/A,TRUE,"Mar99"}</definedName>
    <definedName name="Mar00TB" hidden="1">{"Statement of Income",#N/A,TRUE,"Mar99";"Balance Sheet",#N/A,TRUE,"Mar99"}</definedName>
    <definedName name="mar00tb1" hidden="1">{"Statement of Income",#N/A,TRUE,"Mar99";"Balance Sheet",#N/A,TRUE,"Mar99"}</definedName>
    <definedName name="Marcelo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arch">#REF!</definedName>
    <definedName name="march1">#REF!</definedName>
    <definedName name="March2002">#REF!</definedName>
    <definedName name="marchdk" hidden="1">{"prt_wksht",#N/A,FALSE,"Sheet1"}</definedName>
    <definedName name="marchdk1" hidden="1">{"prt_wksht",#N/A,FALSE,"Sheet1"}</definedName>
    <definedName name="margin">#REF!</definedName>
    <definedName name="MARGINS">#REF!</definedName>
    <definedName name="mark" hidden="1">{"summary",#N/A,FALSE,"2000 vs 1999";"detail",#N/A,FALSE,"2000 vs 1999"}</definedName>
    <definedName name="market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MARKETCAP" hidden="1">"MARKETCAP"</definedName>
    <definedName name="Marketing" hidden="1">{#N/A,"SCENARIO2",FALSE,"DirRpts_Sum";#N/A,"SCENARIO2",FALSE,"Exp_Adjmts";#N/A,#N/A,FALSE,"Advtg_Sum"}</definedName>
    <definedName name="Marketinghol" hidden="1">{"prt_wksht",#N/A,FALSE,"Sheet1"}</definedName>
    <definedName name="marsh.report">#REF!</definedName>
    <definedName name="marsh.report_old">#REF!</definedName>
    <definedName name="marshare">#REF!</definedName>
    <definedName name="Masefield" hidden="1">{#N/A,#N/A,FALSE,"DEA Report";#N/A,#N/A,FALSE,"Veba Report";#N/A,#N/A,FALSE,"Wintershall Report";#N/A,#N/A,FALSE,"Fina Report"}</definedName>
    <definedName name="Master">#REF!</definedName>
    <definedName name="MATRIX">#REF!</definedName>
    <definedName name="MATT" hidden="1">{#N/A,#N/A,TRUE,"Main Issues";#N/A,#N/A,TRUE,"Income statement ($)"}</definedName>
    <definedName name="may">#REF!</definedName>
    <definedName name="May1Forecast">#REF!</definedName>
    <definedName name="MayForecast">#REF!</definedName>
    <definedName name="mb" hidden="1">{"MONTHPLAN",#N/A,FALSE,"DETAIL REPORT";"MONTHPRIOR",#N/A,FALSE,"DETAIL REPORT";"YTDPLAN",#N/A,FALSE,"DETAIL REPORT";"YTDPRIOR",#N/A,FALSE,"DETAIL REPORT"}</definedName>
    <definedName name="mb_inputLocation">#REF!</definedName>
    <definedName name="mbaou1">!#REF!</definedName>
    <definedName name="mbavr1">!#REF!</definedName>
    <definedName name="mbc" hidden="1">{"NOPCAPEVA",#N/A,FALSE,"Nopat";"FCFCSTAR",#N/A,FALSE,"FCFVAL";"EVAVL",#N/A,FALSE,"EVAVAL";"LEASE",#N/A,FALSE,"OpLease"}</definedName>
    <definedName name="mbdec1">!#REF!</definedName>
    <definedName name="mbfev1">!#REF!</definedName>
    <definedName name="mbjan1">!#REF!</definedName>
    <definedName name="mbjui1">!#REF!</definedName>
    <definedName name="mbjun1">!#REF!</definedName>
    <definedName name="mbmai1">!#REF!</definedName>
    <definedName name="mbmar1">!#REF!</definedName>
    <definedName name="mbnov1">!#REF!</definedName>
    <definedName name="mboct1">!#REF!</definedName>
    <definedName name="mbsep1">!#REF!</definedName>
    <definedName name="mbvc" hidden="1">{"NOPCAPEVA",#N/A,FALSE,"Nopat";"FCFCSTAR",#N/A,FALSE,"FCFVAL";"EVAVL",#N/A,FALSE,"EVAVAL";"LEASE",#N/A,FALSE,"OpLease"}</definedName>
    <definedName name="mcs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cs03g.ReqArray">{"Price","PTB","LC120","N","0","0","H"}</definedName>
    <definedName name="MCVV" hidden="1">{"Current V Prior, Current Month",#N/A,FALSE,"Current v Prior"}</definedName>
    <definedName name="MDate">#REF!</definedName>
    <definedName name="MDI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lm" hidden="1">{#N/A,#N/A,TRUE,"financial";#N/A,#N/A,TRUE,"plants"}</definedName>
    <definedName name="mdlm_1" hidden="1">{#N/A,#N/A,TRUE,"financial";#N/A,#N/A,TRUE,"plants"}</definedName>
    <definedName name="Me" hidden="1">{#N/A,#N/A,TRUE,"index";#N/A,#N/A,TRUE,"Summary";#N/A,#N/A,TRUE,"Continuing Business";#N/A,#N/A,TRUE,"Disposals";#N/A,#N/A,TRUE,"Acquisitions";#N/A,#N/A,TRUE,"Actual &amp; Plan Reconciliation"}</definedName>
    <definedName name="Meals">#REF!</definedName>
    <definedName name="Med_prod" hidden="1">{#N/A,#N/A,FALSE,"Prem_Sum";#N/A,#N/A,FALSE,"Prem"}</definedName>
    <definedName name="Med_prod.xls" hidden="1">{#N/A,#N/A,FALSE,"FACTSHEETS";#N/A,#N/A,FALSE,"pump";#N/A,#N/A,FALSE,"filter"}</definedName>
    <definedName name="Med_products" hidden="1">{#N/A,#N/A,FALSE,"FACTSHEETS";#N/A,#N/A,FALSE,"pump";#N/A,#N/A,FALSE,"filter"}</definedName>
    <definedName name="MEDAF">#REF!</definedName>
    <definedName name="Medical_Comps_1" hidden="1">#N/A</definedName>
    <definedName name="medicalcalc2">#REF!</definedName>
    <definedName name="MedSmry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Merrill_Lynch___Co.">#REF!</definedName>
    <definedName name="MerrillPrintIt" localSheetId="9" hidden="1">#REF!</definedName>
    <definedName name="MethodID">!#REF!</definedName>
    <definedName name="MethodID_1">!#REF!</definedName>
    <definedName name="MEWarning" hidden="1">1</definedName>
    <definedName name="mexico" hidden="1">{#N/A,#N/A,FALSE,"Assessment";#N/A,#N/A,FALSE,"Staffing";#N/A,#N/A,FALSE,"Hires";#N/A,#N/A,FALSE,"Assumptions"}</definedName>
    <definedName name="mezz_irr_calc">#REF!</definedName>
    <definedName name="mezz_irr_firstpaste">#REF!</definedName>
    <definedName name="mezz_moneyM_calc">#REF!</definedName>
    <definedName name="mezz_moneyM_paste">#REF!</definedName>
    <definedName name="MF">#REF!</definedName>
    <definedName name="mfd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mfgr" hidden="1">{"PAGE 1",#N/A,FALSE,"WEST_OT"}</definedName>
    <definedName name="mfgtest" hidden="1">{"PAGE 1",#N/A,FALSE,"WEST_OT"}</definedName>
    <definedName name="mgmt." hidden="1">{"mgmt forecast",#N/A,FALSE,"Mgmt Forecast";"dcf table",#N/A,FALSE,"Mgmt Forecast";"sensitivity",#N/A,FALSE,"Mgmt Forecast";"table inputs",#N/A,FALSE,"Mgmt Forecast";"calculations",#N/A,FALSE,"Mgmt Forecast"}</definedName>
    <definedName name="mgmt_irr_calc">#REF!</definedName>
    <definedName name="mgmt_irr_firstpaste">#REF!</definedName>
    <definedName name="mgmt_moneyM_calc">#REF!</definedName>
    <definedName name="mgmt_moneyM_paste">#REF!</definedName>
    <definedName name="mgt">#REF!</definedName>
    <definedName name="mh">#REF!</definedName>
    <definedName name="Mheading">#REF!</definedName>
    <definedName name="mh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i" hidden="1">2</definedName>
    <definedName name="Michel" localSheetId="9">#REF!</definedName>
    <definedName name="Michel">#REF!</definedName>
    <definedName name="Midwest" hidden="1">{"FY02_Assets",#N/A,FALSE,"Fin Stmt Budget";"FY02_Liabilities",#N/A,FALSE,"Fin Stmt Budget";"FY02_Inc_Stmt",#N/A,FALSE,"Fin Stmt Budget";"FY02_SOCF",#N/A,FALSE,"Fin Stmt Budget"}</definedName>
    <definedName name="mike" hidden="1">#REF!</definedName>
    <definedName name="mike2" hidden="1">#REF!</definedName>
    <definedName name="mikek" hidden="1">#REF!</definedName>
    <definedName name="mikke" hidden="1">#REF!</definedName>
    <definedName name="mill" hidden="1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milner" hidden="1">{#N/A,#N/A,FALSE,"Aging Summary";#N/A,#N/A,FALSE,"Ratio Analysis";#N/A,#N/A,FALSE,"Test 120 Day Accts";#N/A,#N/A,FALSE,"Tickmarks"}</definedName>
    <definedName name="min" hidden="1">{#N/A,#N/A,FALSE,"REPORT"}</definedName>
    <definedName name="mina" hidden="1">{#N/A,#N/A,FALSE,"REPORT"}</definedName>
    <definedName name="mingming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MINORITY_INTEREST" hidden="1">"MINORITY_INTEREST"</definedName>
    <definedName name="Mio">1000000</definedName>
    <definedName name="MIS" hidden="1">{"'Overview'!$A$2:$E$37"}</definedName>
    <definedName name="MISC_EARN_ADJ" hidden="1">"MISC_EARN_ADJ"</definedName>
    <definedName name="misy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isys1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mitch" hidden="1">{"prt_wksht",#N/A,FALSE,"Sheet1"}</definedName>
    <definedName name="mj" hidden="1">{#N/A,#N/A,FALSE,"FY97";#N/A,#N/A,FALSE,"FY98";#N/A,#N/A,FALSE,"FY99";#N/A,#N/A,FALSE,"FY00";#N/A,#N/A,FALSE,"FY01"}</definedName>
    <definedName name="MJN" hidden="1">{"'Demand Units'!$X$11:$AD$45"}</definedName>
    <definedName name="mk_rate">#REF!</definedName>
    <definedName name="mk_spread">#REF!</definedName>
    <definedName name="mkj" hidden="1">{#N/A,#N/A,TRUE,"A";#N/A,#N/A,TRUE,"B";#N/A,#N/A,TRUE,"C";#N/A,#N/A,TRUE,"D";#N/A,#N/A,TRUE,"E"}</definedName>
    <definedName name="MKK" hidden="1">{"'下期集計（10.27迄・速報値）'!$Q$16"}</definedName>
    <definedName name="Mkt" hidden="1">{#N/A,"SCENARIO2",FALSE,"DirRpts_Sum";#N/A,"SCENARIO2",FALSE,"Exp_Adjmts";#N/A,#N/A,FALSE,"Advtg_Sum"}</definedName>
    <definedName name="mktg" hidden="1">{#N/A,"SCENARIO2",FALSE,"DirRpts_Sum";#N/A,"SCENARIO2",FALSE,"Exp_Adjmts";#N/A,#N/A,FALSE,"Advtg_Sum"}</definedName>
    <definedName name="ml" hidden="1">"4DO9W1IBUQC8WGIYA1DM5Z571"</definedName>
    <definedName name="MLNK606bba6a1fe94ff7bf2e98b9eaf2772c" hidden="1">#REF!</definedName>
    <definedName name="mlw" hidden="1">{#N/A,#N/A,FALSE,"Pharm";#N/A,#N/A,FALSE,"WWCM"}</definedName>
    <definedName name="mm">#REF!</definedName>
    <definedName name="MM_Note1.2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MM_note2" hidden="1">{"Book Income",#N/A,FALSE,"B&amp;T";"Taxable Income",#N/A,FALSE,"B&amp;T"}</definedName>
    <definedName name="mmjj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mmm" hidden="1">{"orixcsc",#N/A,FALSE,"ORIX CSC";"orixcsc2",#N/A,FALSE,"ORIX CSC"}</definedName>
    <definedName name="mmmm" hidden="1">{"orixcsc",#N/A,FALSE,"ORIX CSC";"orixcsc2",#N/A,FALSE,"ORIX CSC"}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_1" hidden="1">{#N/A,#N/A,FALSE,"Calc";#N/A,#N/A,FALSE,"Sensitivity";#N/A,#N/A,FALSE,"LT Earn.Dil.";#N/A,#N/A,FALSE,"Dil. AVP"}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mmmmmmmmm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mmmmmmmmm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mmmmmmmmmmmm" hidden="1">{"Headcount Worksheet",#N/A,FALSE,"HEADCOUNT"}</definedName>
    <definedName name="mmmmmmmmmmmmmmm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MMO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m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nb" hidden="1">{#N/A,#N/A,FALSE,"JIM REPORT 1"}</definedName>
    <definedName name="MNG">#REF!</definedName>
    <definedName name="mnm">#REF!</definedName>
    <definedName name="mnmn" hidden="1">{"'Other IPS'!$A$5","'Other IPS'!$A$4:$K$38"}</definedName>
    <definedName name="Mnth">#REF!</definedName>
    <definedName name="MNVN" hidden="1">{"Current V Prior, Current Month",#N/A,FALSE,"Current v Prior"}</definedName>
    <definedName name="MODDIR">#REF!</definedName>
    <definedName name="model" hidden="1">{#N/A,#N/A,FALSE,"Rev Grwth";#N/A,#N/A,FALSE,"Op Inc Grwth";#N/A,#N/A,FALSE,"Net Grwth";#N/A,#N/A,FALSE,"EPS Growth"}</definedName>
    <definedName name="Model_Name">#REF!</definedName>
    <definedName name="model2" hidden="1">{#N/A,#N/A,FALSE,"Rev Grwth";#N/A,#N/A,FALSE,"Op Inc Grwth";#N/A,#N/A,FALSE,"Net Grwth";#N/A,#N/A,FALSE,"EPS Growth"}</definedName>
    <definedName name="ModelName">#REF!</definedName>
    <definedName name="ModelStatusIn" hidden="1">#REF!</definedName>
    <definedName name="Modification.Time" hidden="1">"12/30/99 14:40:33"</definedName>
    <definedName name="momo" hidden="1">{"Data Worksheet",#N/A,FALSE,"CAREY97"}</definedName>
    <definedName name="momom" hidden="1">{"Headcount Worksheet",#N/A,FALSE,"HEADCOUNT"}</definedName>
    <definedName name="mon" hidden="1">{"Results Worksheets",#N/A,FALSE,"RESULTS"}</definedName>
    <definedName name="Monat_1">#REF!</definedName>
    <definedName name="Monat_10">#REF!</definedName>
    <definedName name="Monat_11">#REF!</definedName>
    <definedName name="Monat_12">#REF!</definedName>
    <definedName name="Monat_2">#REF!</definedName>
    <definedName name="Monat_3">#REF!</definedName>
    <definedName name="Monat_4">#REF!</definedName>
    <definedName name="Monat_5">#REF!</definedName>
    <definedName name="Monat_6">#REF!</definedName>
    <definedName name="Monat_7">#REF!</definedName>
    <definedName name="Monat_8">#REF!</definedName>
    <definedName name="Monat_9">#REF!</definedName>
    <definedName name="monate">7</definedName>
    <definedName name="Monatszuordnung">"Konfiguration!A111:A122;Konfiguration!C111:C122"</definedName>
    <definedName name="monmon" hidden="1">{"'Model'!$A$1:$N$53"}</definedName>
    <definedName name="Montant">!#REF!</definedName>
    <definedName name="Month">#REF!</definedName>
    <definedName name="Month_bud">#REF!</definedName>
    <definedName name="Month_Code">#REF!</definedName>
    <definedName name="Month1">#REF!</definedName>
    <definedName name="Month10">#REF!</definedName>
    <definedName name="Month11">#REF!</definedName>
    <definedName name="Month12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ly">#REF!</definedName>
    <definedName name="Months">#REF!</definedName>
    <definedName name="months_pa">12</definedName>
    <definedName name="MonthsinSA">6</definedName>
    <definedName name="MonthsYearIn">#REF!</definedName>
    <definedName name="MONTHVAT" hidden="1">TRUE</definedName>
    <definedName name="Mosbach">#REF!</definedName>
    <definedName name="Motiv_Bonus">!#REF!</definedName>
    <definedName name="MOV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OVED" hidden="1">{"CHART",#N/A,FALSE,"Arch Communications"}</definedName>
    <definedName name="MPLS">#REF!</definedName>
    <definedName name="MPO" hidden="1">{#N/A,#N/A,TRUE,"BS_A";#N/A,#N/A,TRUE,"BS_L";#N/A,#N/A,TRUE,"PL";#N/A,#N/A,TRUE,"NET";#N/A,#N/A,TRUE,"MAR_2";#N/A,#N/A,TRUE,"MAR";#N/A,#N/A,TRUE,"NII";#N/A,#N/A,TRUE,"NIE";#N/A,#N/A,TRUE,"FS_BS";#N/A,#N/A,TRUE,"FS_PL";#N/A,#N/A,TRUE,"HEA"}</definedName>
    <definedName name="MQTD">#REF!</definedName>
    <definedName name="MRAccumulatedDepreciation">#REF!</definedName>
    <definedName name="MRAdditionalFixedAssets">#REF!</definedName>
    <definedName name="MRAdditionalFixedAssetsIn">#REF!</definedName>
    <definedName name="MRAdminAsstCarCosts">#REF!</definedName>
    <definedName name="MRAdminAsstCarIn">#REF!</definedName>
    <definedName name="MRAdminAsstExpensesCosts">#REF!</definedName>
    <definedName name="MRAdminAsstFTEIn">#REF!</definedName>
    <definedName name="MRAdminAsstMonthlySalary">#REF!</definedName>
    <definedName name="MRAdminAsstNewEmp">#REF!</definedName>
    <definedName name="MRAdminAsstNHIPensionsCosts">#REF!</definedName>
    <definedName name="MRAdminAsstRecruitmentCosts">#REF!</definedName>
    <definedName name="MRAdminAsstSalaryCosts">#REF!</definedName>
    <definedName name="MRAdminAsstSalaryIn">#REF!</definedName>
    <definedName name="MRAdminAsstSalBenCosts">#REF!</definedName>
    <definedName name="MRAnnualInternetFeeIn">#REF!</definedName>
    <definedName name="MRAuditCheckBS">#REF!</definedName>
    <definedName name="MRAuditCheckCF">#REF!</definedName>
    <definedName name="MRBalancingItem">#REF!</definedName>
    <definedName name="MRBBCCarCosts">#REF!</definedName>
    <definedName name="MRBBCCarIn">#REF!</definedName>
    <definedName name="MRBBCExpensesCosts">#REF!</definedName>
    <definedName name="MRBBCFTEIn">#REF!</definedName>
    <definedName name="MRBBCMonthlySalary">#REF!</definedName>
    <definedName name="MRBBCNewEmp">#REF!</definedName>
    <definedName name="MRBBCNHIPensionsCosts">#REF!</definedName>
    <definedName name="MRBBCRecruitmentCosts">#REF!</definedName>
    <definedName name="MRBBCSalaryCosts">#REF!</definedName>
    <definedName name="MRBBCSalaryIn">#REF!</definedName>
    <definedName name="MRBBCSalBenCosts">#REF!</definedName>
    <definedName name="MRBetShopDebtorDays">#REF!</definedName>
    <definedName name="MRBetShopDebtorDaysDifference">#REF!</definedName>
    <definedName name="MRBetShopDebtorDaysIn">#REF!</definedName>
    <definedName name="MRBetShopDebtorFractionMonth">#REF!</definedName>
    <definedName name="MRBetShopDebtors">#REF!</definedName>
    <definedName name="MRBetShopDebtorsIncompleteMonth">#REF!</definedName>
    <definedName name="MRBetShopDebtorStartDate">#REF!</definedName>
    <definedName name="MRBetShopDebtorsTurnoverFraction">#REF!</definedName>
    <definedName name="MRBetShopFeeAsiaPacIn">#REF!</definedName>
    <definedName name="MRBetShopFeeEuropeIn">#REF!</definedName>
    <definedName name="MRBetShopFeeFarEastIn">#REF!</definedName>
    <definedName name="MRBetShopFeeMidEastIn">#REF!</definedName>
    <definedName name="MRBetShopIncomeAsiaPac">#REF!</definedName>
    <definedName name="MRBetShopIncomeEurope">#REF!</definedName>
    <definedName name="MRBetShopIncomeFarEast">#REF!</definedName>
    <definedName name="MRBetShopIncomeMidEast">#REF!</definedName>
    <definedName name="MRBetShopMonthlyFeeAsiaPac">#REF!</definedName>
    <definedName name="MRBetShopMonthlyFeeEurope">#REF!</definedName>
    <definedName name="MRBetShopMonthlyFeeFarEast">#REF!</definedName>
    <definedName name="MRBetShopMonthlyFeeMidEast">#REF!</definedName>
    <definedName name="MRBetShopTurnover">#REF!</definedName>
    <definedName name="MRBSTVDebtorDays">#REF!</definedName>
    <definedName name="MRBSTVDebtorDaysDifference">#REF!</definedName>
    <definedName name="MRBSTVDebtorDaysIn">#REF!</definedName>
    <definedName name="MRBSTVDebtorFractionMonth">#REF!</definedName>
    <definedName name="MRBSTVDebtors">#REF!</definedName>
    <definedName name="MRBSTVDebtorsIncompleteMonth">#REF!</definedName>
    <definedName name="MRBSTVDebtorStartDate">#REF!</definedName>
    <definedName name="MRBSTVDebtorsTurnoverFraction">#REF!</definedName>
    <definedName name="MRBSTVTurnover">#REF!</definedName>
    <definedName name="MRCancelBetShopAsiaPacIn">#REF!</definedName>
    <definedName name="MRCancelBetShopEuropeIn">#REF!</definedName>
    <definedName name="MRCancelBetShopFarEastIn">#REF!</definedName>
    <definedName name="MRCancelBetShopMidEastIn">#REF!</definedName>
    <definedName name="MRCancelTeleAsiaPacIn">#REF!</definedName>
    <definedName name="MRCancelTeleEuropeIn">#REF!</definedName>
    <definedName name="MRCancelTeleFarEastIn">#REF!</definedName>
    <definedName name="MRCancelTeleMidEastIn">#REF!</definedName>
    <definedName name="MRCapexCalc">#REF!</definedName>
    <definedName name="MRCarCostIn">#REF!</definedName>
    <definedName name="MRCash">#REF!</definedName>
    <definedName name="MRClosingCash">#REF!</definedName>
    <definedName name="MRClosingCreditors">#REF!</definedName>
    <definedName name="MRClosingDebtors">#REF!</definedName>
    <definedName name="MRClosingDeferredIncome">#REF!</definedName>
    <definedName name="MRClosingOtherCurrentAssets">#REF!</definedName>
    <definedName name="MRClosingOtherCurrentLiabilities">#REF!</definedName>
    <definedName name="MRClosingPrepayments">#REF!</definedName>
    <definedName name="MRCommDirCarCosts">#REF!</definedName>
    <definedName name="MRCommDirCarIn">#REF!</definedName>
    <definedName name="MRCommDirExpensesCosts">#REF!</definedName>
    <definedName name="MRCommDirFTEIn">#REF!</definedName>
    <definedName name="MRCommDirMonthlySalary">#REF!</definedName>
    <definedName name="MRCommDirNewEmp">#REF!</definedName>
    <definedName name="MRCommDirNHIPensionsCosts">#REF!</definedName>
    <definedName name="MRCommDirRecruitmentCosts">#REF!</definedName>
    <definedName name="MRCommDirSalaryCosts">#REF!</definedName>
    <definedName name="MRCommDirSalaryIn">#REF!</definedName>
    <definedName name="MRCommDirSalBenCosts">#REF!</definedName>
    <definedName name="MRCreditorDays">#REF!</definedName>
    <definedName name="MRCreditorDaysIn">#REF!</definedName>
    <definedName name="MRCreditors">#REF!</definedName>
    <definedName name="MRCreditorsDaysDifference">#REF!</definedName>
    <definedName name="MRCreditorsFractionOfMonth">#REF!</definedName>
    <definedName name="MRCreditorsIncompleteMonth">#REF!</definedName>
    <definedName name="MRCreditorsMovement">#REF!</definedName>
    <definedName name="MRCreditorsPurchasesFraction">#REF!</definedName>
    <definedName name="MRCreditorsStartDate">#REF!</definedName>
    <definedName name="MRCumulativeFixedAssetsAdditions">#REF!</definedName>
    <definedName name="MRCumulBetShopLicAsiaPac">#REF!</definedName>
    <definedName name="MRCumulBetShopLicEurope">#REF!</definedName>
    <definedName name="MRCumulBetShopLicFarEast">#REF!</definedName>
    <definedName name="MRCumulBetShopLicMidEast">#REF!</definedName>
    <definedName name="MRCumulTeleLicAsiaPac">#REF!</definedName>
    <definedName name="MRCumulTeleLicEurope">#REF!</definedName>
    <definedName name="MRCumulTeleLicFarEast">#REF!</definedName>
    <definedName name="MRCumulTeleLicMidEast">#REF!</definedName>
    <definedName name="MRCurrentLiabExcludingOD">#REF!</definedName>
    <definedName name="MRDebtorsMovement">#REF!</definedName>
    <definedName name="MRDeferredIncome">#REF!</definedName>
    <definedName name="MRDeferredIncomeIn">#REF!</definedName>
    <definedName name="MRDeferredIncomeMovement">#REF!</definedName>
    <definedName name="MRDepreciation">#REF!</definedName>
    <definedName name="MRDepreciationCalc">#REF!</definedName>
    <definedName name="MRDepreciationRateIn">#REF!</definedName>
    <definedName name="MRDirectMonthlyCarCostIn">#REF!</definedName>
    <definedName name="MRDirectNHIPensionIn">#REF!</definedName>
    <definedName name="MRDirectRecruitmentIn">#REF!</definedName>
    <definedName name="MRDirectStaff">#REF!</definedName>
    <definedName name="MRDirectStaffExpensesIn">#REF!</definedName>
    <definedName name="MRDirectTaxBenCosts">#REF!</definedName>
    <definedName name="MREBIT">#REF!</definedName>
    <definedName name="MREBITCalc">#REF!</definedName>
    <definedName name="MREBITDA">#REF!</definedName>
    <definedName name="MREquity">#REF!</definedName>
    <definedName name="MREquityRaised">#REF!</definedName>
    <definedName name="MREquityRaisedCalc">#REF!</definedName>
    <definedName name="MREquityRaisedIn">#REF!</definedName>
    <definedName name="MREquityRedeemed">#REF!</definedName>
    <definedName name="MREquityRedeemedCalc">#REF!</definedName>
    <definedName name="MREquityRedeemedIn">#REF!</definedName>
    <definedName name="MRExecEdCarCosts">#REF!</definedName>
    <definedName name="MRExecEdCarIn">#REF!</definedName>
    <definedName name="MRExecEdExpensesCosts">#REF!</definedName>
    <definedName name="MRExecEdFTEIn">#REF!</definedName>
    <definedName name="MRExecEdMonthlySalary">#REF!</definedName>
    <definedName name="MRExecEdNewEmp">#REF!</definedName>
    <definedName name="MRExecEdNHIPensionsCosts">#REF!</definedName>
    <definedName name="MRExecEdRecruitmentCosts">#REF!</definedName>
    <definedName name="MRExecEdSalaryCosts">#REF!</definedName>
    <definedName name="MRExecEdSalaryIn">#REF!</definedName>
    <definedName name="MRExecEdSalBenCosts">#REF!</definedName>
    <definedName name="MRExecProdCarCosts">#REF!</definedName>
    <definedName name="MRExecProdCarIn">#REF!</definedName>
    <definedName name="MRExecProdExpensesCosts">#REF!</definedName>
    <definedName name="MRExecProdFTEIn">#REF!</definedName>
    <definedName name="MRExecProdMonthlySalary">#REF!</definedName>
    <definedName name="MRExecProdNewEmp">#REF!</definedName>
    <definedName name="MRExecProdNHIPensionsCosts">#REF!</definedName>
    <definedName name="MRExecProdRecruitmentCosts">#REF!</definedName>
    <definedName name="MRExecProdSalaryCosts">#REF!</definedName>
    <definedName name="MRExecProdSalaryIn">#REF!</definedName>
    <definedName name="MRExecProdSalBenCosts">#REF!</definedName>
    <definedName name="MRExpensesIn">#REF!</definedName>
    <definedName name="MRFinMgrCarCosts">#REF!</definedName>
    <definedName name="MRFinMgrCarIn">#REF!</definedName>
    <definedName name="MRFinMgrExpensesCosts">#REF!</definedName>
    <definedName name="MRFinMgrFTEIn">#REF!</definedName>
    <definedName name="MRFinMgrMonthlySalary">#REF!</definedName>
    <definedName name="MRFinMgrNewEmp">#REF!</definedName>
    <definedName name="MRFinMgrNHIPensionsCosts">#REF!</definedName>
    <definedName name="MRFinMgrRecruitmentCosts">#REF!</definedName>
    <definedName name="MRFinMgrSalaryCosts">#REF!</definedName>
    <definedName name="MRFinMgrSalaryIn">#REF!</definedName>
    <definedName name="MRFinMgrSalBenCosts">#REF!</definedName>
    <definedName name="MRFixedAssetsToDepreciate">#REF!</definedName>
    <definedName name="MRFixedAssetsToRemove">#REF!</definedName>
    <definedName name="MRFixedAssetsUsefulLife">#REF!</definedName>
    <definedName name="MRG" hidden="1">{"INCOME",#N/A,FALSE,"ProNet";"VALUE",#N/A,FALSE,"ProNet"}</definedName>
    <definedName name="MRGAndA">#REF!</definedName>
    <definedName name="MRGATaxBenCosts">#REF!</definedName>
    <definedName name="MRGLRRacingAvailMask">#REF!</definedName>
    <definedName name="MRGrassFixtures">#REF!</definedName>
    <definedName name="MRGrassFixturesIn">#REF!</definedName>
    <definedName name="MRGrassFixturesRighstIncome">#REF!</definedName>
    <definedName name="MRGrassRaceDaysPerMonth">#REF!</definedName>
    <definedName name="MRGrossMargin">#REF!</definedName>
    <definedName name="MRGrossMarginPercent">#REF!</definedName>
    <definedName name="MRInterest">#REF!</definedName>
    <definedName name="MRInternetDebtorDays">#REF!</definedName>
    <definedName name="MRInternetDebtorDaysDifference">#REF!</definedName>
    <definedName name="MRInternetDebtorDaysIn">#REF!</definedName>
    <definedName name="MRInternetDebtorFractionMonth">#REF!</definedName>
    <definedName name="MRInternetDebtors">#REF!</definedName>
    <definedName name="MRInternetDebtorsIncompleteMonth">#REF!</definedName>
    <definedName name="MRInternetDebtorStartDate">#REF!</definedName>
    <definedName name="MRInternetDebtorsTurnoverFraction">#REF!</definedName>
    <definedName name="MRInternetTurnover">#REF!</definedName>
    <definedName name="MRLegalAsstCarCosts">#REF!</definedName>
    <definedName name="MRLegalAsstCarIn">#REF!</definedName>
    <definedName name="MRLegalAsstExpensesCosts">#REF!</definedName>
    <definedName name="MRLegalAsstFTEIn">#REF!</definedName>
    <definedName name="MRLegalAsstMonthlySalary">#REF!</definedName>
    <definedName name="MRLegalAsstNewEmp">#REF!</definedName>
    <definedName name="MRLegalAsstNHIPensionsCosts">#REF!</definedName>
    <definedName name="MRLegalAsstRecruitmentCosts">#REF!</definedName>
    <definedName name="MRLegalAsstSalaryCosts">#REF!</definedName>
    <definedName name="MRLegalAsstSalaryIn">#REF!</definedName>
    <definedName name="MRLegalAsstSalBenCosts">#REF!</definedName>
    <definedName name="MRLegalFees">#REF!</definedName>
    <definedName name="MRLegalFeesIn">#REF!</definedName>
    <definedName name="MRMarketingPR">#REF!</definedName>
    <definedName name="MRMarketingPRIn">#REF!</definedName>
    <definedName name="MRMonthlyDepRate">#REF!</definedName>
    <definedName name="MRMonthlyInternetRightsIncome">#REF!</definedName>
    <definedName name="MRMonthlySubRevGreatLeighs">#REF!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etAssets">#REF!</definedName>
    <definedName name="MRNetAssetsExclCash">#REF!</definedName>
    <definedName name="MRNetBookValue">#REF!</definedName>
    <definedName name="MRNetCapexCalc">#REF!</definedName>
    <definedName name="MRNetCashFlow">#REF!</definedName>
    <definedName name="MRNetCurrentAssets">#REF!</definedName>
    <definedName name="MRNetEquityCF">#REF!</definedName>
    <definedName name="MRNetIncome">#REF!</definedName>
    <definedName name="MRNetIncomePercentage">#REF!</definedName>
    <definedName name="MRNetIncomeRE">#REF!</definedName>
    <definedName name="MRNewBetShopAsiaPacIn">#REF!</definedName>
    <definedName name="MRNewBetShopEuropeIn">#REF!</definedName>
    <definedName name="MRNewBetShopFarEastIn">#REF!</definedName>
    <definedName name="MRNewBetShopMidEastIn">#REF!</definedName>
    <definedName name="MRNewTeleAsiaPacIn">#REF!</definedName>
    <definedName name="MRNewTeleEuropeIn">#REF!</definedName>
    <definedName name="MRNewTeleFarEastIn">#REF!</definedName>
    <definedName name="MRNewTeleMidEastIn">#REF!</definedName>
    <definedName name="MRNHIPensionIn">#REF!</definedName>
    <definedName name="MROfficeCosts">#REF!</definedName>
    <definedName name="MROfficeCostsIn">#REF!</definedName>
    <definedName name="MROpeningCash">#REF!</definedName>
    <definedName name="MROpeningCashIn">#REF!</definedName>
    <definedName name="MROpeningCreditors">#REF!</definedName>
    <definedName name="MROpeningDebtors">#REF!</definedName>
    <definedName name="MROpeningDeferredIncome">#REF!</definedName>
    <definedName name="MROpeningOtherCurrentAssets">#REF!</definedName>
    <definedName name="MROpeningOtherCurrentLiabilities">#REF!</definedName>
    <definedName name="MROpeningPrepayments">#REF!</definedName>
    <definedName name="MROpeningShareCapital">#REF!</definedName>
    <definedName name="MROpeningShareCapitalIn">#REF!</definedName>
    <definedName name="MROperatingCashFlow">#REF!</definedName>
    <definedName name="MROperatingCF">#REF!</definedName>
    <definedName name="MROtherCurrentAssets">#REF!</definedName>
    <definedName name="MROtherCurrentAssetsIn">#REF!</definedName>
    <definedName name="MROtherCurrentAssetsMovement">#REF!</definedName>
    <definedName name="MROtherCurrentLiabilitiesMovement">#REF!</definedName>
    <definedName name="MROtherCurrentLiabilties">#REF!</definedName>
    <definedName name="MROtherCurrentLiabiltiesIn">#REF!</definedName>
    <definedName name="MROtherDirectCosts">#REF!</definedName>
    <definedName name="MROtherDirectCostsIn">#REF!</definedName>
    <definedName name="MROtherGAndA">#REF!</definedName>
    <definedName name="MROtherGAndAIn">#REF!</definedName>
    <definedName name="MROverdraft">#REF!</definedName>
    <definedName name="MROverheadsPercentage">#REF!</definedName>
    <definedName name="MRPrepayments">#REF!</definedName>
    <definedName name="MRPrepaymentsIn">#REF!</definedName>
    <definedName name="MRPrepaymentsMovement">#REF!</definedName>
    <definedName name="MRPurpletomCarCosts">#REF!</definedName>
    <definedName name="MRPurpletomCarIn">#REF!</definedName>
    <definedName name="MRPurpletomExpensesCosts">#REF!</definedName>
    <definedName name="MRPurpletomFTEIn">#REF!</definedName>
    <definedName name="MRPurpletomMonthlySalary">#REF!</definedName>
    <definedName name="MRPurpletomNewEmp">#REF!</definedName>
    <definedName name="MRPurpletomNHIPensionsCosts">#REF!</definedName>
    <definedName name="MRPurpletomRecruitmentCosts">#REF!</definedName>
    <definedName name="MRPurpletomSalaryCosts">#REF!</definedName>
    <definedName name="MRPurpletomSalaryIn">#REF!</definedName>
    <definedName name="MRPurpletomSalBenCosts">#REF!</definedName>
    <definedName name="MRRecruitmentIn">#REF!</definedName>
    <definedName name="MRReserves">#REF!</definedName>
    <definedName name="MRReservesIn">#REF!</definedName>
    <definedName name="MRRetainedEarnings">#REF!</definedName>
    <definedName name="MRSalesAndMarketing">#REF!</definedName>
    <definedName name="MRSalesAndMarketingStaff">#REF!</definedName>
    <definedName name="MRSalesAsstCarCosts">#REF!</definedName>
    <definedName name="MRSalesAsstCarIn">#REF!</definedName>
    <definedName name="MRSalesAsstExpensesCosts">#REF!</definedName>
    <definedName name="MRSalesAsstFTEIn">#REF!</definedName>
    <definedName name="MRSalesAsstMonthlySalary">#REF!</definedName>
    <definedName name="MRSalesAsstNewEmp">#REF!</definedName>
    <definedName name="MRSalesAsstNHIPensionsCosts">#REF!</definedName>
    <definedName name="MRSalesAsstRecruitmentCosts">#REF!</definedName>
    <definedName name="MRSalesAsstSalaryCosts">#REF!</definedName>
    <definedName name="MRSalesAsstSalaryIn">#REF!</definedName>
    <definedName name="MRSalesAsstSalBenCosts">#REF!</definedName>
    <definedName name="MRSalesExcCarCosts">#REF!</definedName>
    <definedName name="MRSalesExcCarIn">#REF!</definedName>
    <definedName name="MRSalesExcExpensesCosts">#REF!</definedName>
    <definedName name="MRSalesExcFTEIn">#REF!</definedName>
    <definedName name="MRSalesExcMonthlySalary">#REF!</definedName>
    <definedName name="MRSalesExcNewEmp">#REF!</definedName>
    <definedName name="MRSalesExcNHIPensionsCosts">#REF!</definedName>
    <definedName name="MRSalesExcRecruitmentCosts">#REF!</definedName>
    <definedName name="MRSalesExcSalaryCosts">#REF!</definedName>
    <definedName name="MRSalesExcSalaryIn">#REF!</definedName>
    <definedName name="MRSalesExcSalBenCosts">#REF!</definedName>
    <definedName name="MRSalesMktgTaxBenCosts">#REF!</definedName>
    <definedName name="MRShareCapital">#REF!</definedName>
    <definedName name="MRStaffGAndA">#REF!</definedName>
    <definedName name="MRTax">#REF!</definedName>
    <definedName name="MRTeleDebtorDays">#REF!</definedName>
    <definedName name="MRTeleDebtorDaysDifference">#REF!</definedName>
    <definedName name="MRTeleDebtorFractionMonth">#REF!</definedName>
    <definedName name="MRTeleDebtors">#REF!</definedName>
    <definedName name="MRTeleDebtorsIncompleteMonth">#REF!</definedName>
    <definedName name="MRTeleDebtorStartDate">#REF!</definedName>
    <definedName name="MRTeleDebtorsTurnoverFraction">#REF!</definedName>
    <definedName name="MRTeleFeeAsiaPacIn">#REF!</definedName>
    <definedName name="MRTeleFeeEuropeIn">#REF!</definedName>
    <definedName name="MRTeleFeeFarEastIn">#REF!</definedName>
    <definedName name="MRTeleFeeMidEastIn">#REF!</definedName>
    <definedName name="MRTeleIncomeAsiaPac">#REF!</definedName>
    <definedName name="MRTeleIncomeEurope">#REF!</definedName>
    <definedName name="MRTeleIncomeFarEast">#REF!</definedName>
    <definedName name="MRTeleIncomeMidEast">#REF!</definedName>
    <definedName name="MRTeleMonthlyFeeAsiaPac">#REF!</definedName>
    <definedName name="MRTeleMonthlyFeeEurope">#REF!</definedName>
    <definedName name="MRTeleMonthlyFeeFarEast">#REF!</definedName>
    <definedName name="MRTeleMonthlyFeeMidEast">#REF!</definedName>
    <definedName name="MRTeleTurnover">#REF!</definedName>
    <definedName name="MRTelevisionDebtorDaysIn">#REF!</definedName>
    <definedName name="MRTotalAssetsLessCurrentLiab">#REF!</definedName>
    <definedName name="MRTotalBetShopIncome">#REF!</definedName>
    <definedName name="MRTotalCreditorCosts">#REF!</definedName>
    <definedName name="MRTotalCurrAssetsExclCash">#REF!</definedName>
    <definedName name="MRTotalCurrentAssets">#REF!</definedName>
    <definedName name="MRTotalCurrentLiabilities">#REF!</definedName>
    <definedName name="MRTotalDebtors">#REF!</definedName>
    <definedName name="MRTotalDirectCosts">#REF!</definedName>
    <definedName name="MRTotalFixedAssets">#REF!</definedName>
    <definedName name="MRTotalIndirectCosts">#REF!</definedName>
    <definedName name="MRTotalRevenue">#REF!</definedName>
    <definedName name="MRTotalTeleIncome">#REF!</definedName>
    <definedName name="MRTravelCosts">#REF!</definedName>
    <definedName name="MRTravelCostsIn">#REF!</definedName>
    <definedName name="mrtry" hidden="1">{"'Server Configuration'!$A$1:$DB$281"}</definedName>
    <definedName name="ms">#REF!</definedName>
    <definedName name="mt">#REF!</definedName>
    <definedName name="mt_2">#REF!</definedName>
    <definedName name="mtd" hidden="1">{#N/A,#N/A,FALSE,"MTD"}</definedName>
    <definedName name="mth">{0.1;0;0.382758620689655;0;0;0;0.258620689655172;0;0.258620689655172}</definedName>
    <definedName name="mtr" hidden="1">{"'WS Sales by Rep'!$A$24:$L$46"}</definedName>
    <definedName name="muhsnr" hidden="1">{"Full-model",#N/A,FALSE,"ProForma-ASPT"}</definedName>
    <definedName name="multiples98">#REF!,#REF!,#REF!,#REF!,#REF!,#REF!,#REF!,#REF!</definedName>
    <definedName name="multiples99">#REF!,#REF!,#REF!,#REF!,#REF!,#REF!,#REF!,#REF!</definedName>
    <definedName name="MULTS_SWS">#REF!,#REF!,#REF!,#REF!,#REF!,#REF!,#REF!,#REF!,#REF!,#REF!</definedName>
    <definedName name="Mults02" hidden="1">{#N/A,#N/A,FALSE,"Projections";#N/A,#N/A,FALSE,"Multiples Valuation";#N/A,#N/A,FALSE,"LBO";#N/A,#N/A,FALSE,"Multiples_Sensitivity";#N/A,#N/A,FALSE,"Summary"}</definedName>
    <definedName name="mun" hidden="1">{"'Model'!$A$1:$N$53"}</definedName>
    <definedName name="mun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MUX_Detailed" hidden="1">{"Customer with Site Equipment",#N/A,FALSE,"BASIC"}</definedName>
    <definedName name="MUX_Detailed_1" hidden="1">{"Customer with Site Equipment",#N/A,FALSE,"BASIC"}</definedName>
    <definedName name="mw" hidden="1">{#N/A,#N/A,FALSE,"Pharm";#N/A,#N/A,FALSE,"WWCM"}</definedName>
    <definedName name="Mweeks">#REF!</definedName>
    <definedName name="MWST">#REF!</definedName>
    <definedName name="MX" hidden="1">{#N/A,#N/A,FALSE,"Assessment";#N/A,#N/A,FALSE,"Staffing";#N/A,#N/A,FALSE,"Hires";#N/A,#N/A,FALSE,"Assumptions"}</definedName>
    <definedName name="my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mymyy" hidden="1">{"'Other IPS'!$A$5","'Other IPS'!$A$4:$K$38"}</definedName>
    <definedName name="MyOffset">#REF!</definedName>
    <definedName name="myst3_oem">!#REF!</definedName>
    <definedName name="MyTest">#REF!,#REF!,#REF!,#REF!,#REF!,#REF!</definedName>
    <definedName name="myurr" hidden="1">{"'Other IPS'!$A$5","'Other IPS'!$A$4:$K$38"}</definedName>
    <definedName name="n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n" hidden="1">{"Check 2",#N/A,TRUE,"ED";"Check 2",#N/A,TRUE,"PARK";"Check 2",#N/A,TRUE,"HOTELS";"Check 2",#N/A,TRUE,"SUPPORT";"Check 2",#N/A,TRUE,"FESTIVAL";"Check 2",#N/A,TRUE,"MKTGS";"Check 2",#N/A,TRUE,"FIX";"Check 2",#N/A,TRUE,"INTRA"}</definedName>
    <definedName name="n\" hidden="1">{#N/A,#N/A,FALSE,"Projections";#N/A,#N/A,FALSE,"Multiples Valuation";#N/A,#N/A,FALSE,"LBO";#N/A,#N/A,FALSE,"Multiples_Sensitivity";#N/A,#N/A,FALSE,"Summary"}</definedName>
    <definedName name="N_1_BIO">!#REF!</definedName>
    <definedName name="N_1_CGVL">!#REF!</definedName>
    <definedName name="N_1_FORSEDIS">!#REF!</definedName>
    <definedName name="N_1_GEM">!#REF!</definedName>
    <definedName name="N_1_STAR">!#REF!</definedName>
    <definedName name="N_1_STDE">!#REF!</definedName>
    <definedName name="N_1_STREET">!#REF!</definedName>
    <definedName name="N_1_TAD">!#REF!</definedName>
    <definedName name="n_debt">#REF!</definedName>
    <definedName name="NA">"NA "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imc">#REF!</definedName>
    <definedName name="name" hidden="1">{"BS",#N/A,FALSE,"USA"}</definedName>
    <definedName name="name_2" hidden="1">{#N/A,#N/A,FALSE,"Aging Summary";#N/A,#N/A,FALSE,"Ratio Analysis";#N/A,#N/A,FALSE,"Test 120 Day Accts";#N/A,#N/A,FALSE,"Tickmarks"}</definedName>
    <definedName name="name_3" hidden="1">{#N/A,#N/A,FALSE,"Aging Summary";#N/A,#N/A,FALSE,"Ratio Analysis";#N/A,#N/A,FALSE,"Test 120 Day Accts";#N/A,#N/A,FALSE,"Tickmarks"}</definedName>
    <definedName name="name_PIPE" hidden="1">{"BS",#N/A,FALSE,"USA"}</definedName>
    <definedName name="name1" hidden="1">{#N/A,#N/A,TRUE,"WKLY PACK";#N/A,#N/A,TRUE,"YC &amp; SPICED";#N/A,#N/A,TRUE,"YF PEACH";#N/A,#N/A,TRUE,"PEARS &amp; CHERRIES";#N/A,#N/A,TRUE,"COTS &amp; COCKTAIL";#N/A,#N/A,TRUE,"FRUIT CUPS"}</definedName>
    <definedName name="name10" hidden="1">{#N/A,#N/A,FALSE,"Valuation Assumptions";#N/A,#N/A,FALSE,"Summary";#N/A,#N/A,FALSE,"DCF";#N/A,#N/A,FALSE,"Valuation";#N/A,#N/A,FALSE,"WACC";#N/A,#N/A,FALSE,"UBVH";#N/A,#N/A,FALSE,"Free Cash Flow"}</definedName>
    <definedName name="name10_PIPE" hidden="1">{#N/A,#N/A,FALSE,"Valuation Assumptions";#N/A,#N/A,FALSE,"Summary";#N/A,#N/A,FALSE,"DCF";#N/A,#N/A,FALSE,"Valuation";#N/A,#N/A,FALSE,"WACC";#N/A,#N/A,FALSE,"UBVH";#N/A,#N/A,FALSE,"Free Cash Flow"}</definedName>
    <definedName name="name12" hidden="1">{#N/A,#N/A,FALSE,"F96AOP3";#N/A,#N/A,FALSE,"summary"}</definedName>
    <definedName name="name2" hidden="1">{#N/A,#N/A,FALSE,"ACQ_GRAPHS";#N/A,#N/A,FALSE,"T_1 GRAPHS";#N/A,#N/A,FALSE,"T_2 GRAPHS";#N/A,#N/A,FALSE,"COMB_GRAPHS"}</definedName>
    <definedName name="name2_PIPE" hidden="1">{#N/A,#N/A,FALSE,"ACQ_GRAPHS";#N/A,#N/A,FALSE,"T_1 GRAPHS";#N/A,#N/A,FALSE,"T_2 GRAPHS";#N/A,#N/A,FALSE,"COMB_GRAPHS"}</definedName>
    <definedName name="name3" hidden="1">{#N/A,#N/A,FALSE,"INPUTS";#N/A,#N/A,FALSE,"PROFORMA BSHEET";#N/A,#N/A,FALSE,"COMBINED";#N/A,#N/A,FALSE,"ACQUIROR";#N/A,#N/A,FALSE,"TARGET 1";#N/A,#N/A,FALSE,"TARGET 2";#N/A,#N/A,FALSE,"HIGH YIELD";#N/A,#N/A,FALSE,"OVERFUND"}</definedName>
    <definedName name="name3_PIPE" hidden="1">{#N/A,#N/A,FALSE,"INPUTS";#N/A,#N/A,FALSE,"PROFORMA BSHEET";#N/A,#N/A,FALSE,"COMBINED";#N/A,#N/A,FALSE,"ACQUIROR";#N/A,#N/A,FALSE,"TARGET 1";#N/A,#N/A,FALSE,"TARGET 2";#N/A,#N/A,FALSE,"HIGH YIELD";#N/A,#N/A,FALSE,"OVERFUND"}</definedName>
    <definedName name="name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name4_PIPE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name5" hidden="1">{#N/A,#N/A,FALSE,"INPUTS";#N/A,#N/A,FALSE,"PROFORMA BSHEET";#N/A,#N/A,FALSE,"COMBINED";#N/A,#N/A,FALSE,"HIGH YIELD";#N/A,#N/A,FALSE,"COMB_GRAPHS"}</definedName>
    <definedName name="name5_PIPE" hidden="1">{#N/A,#N/A,FALSE,"INPUTS";#N/A,#N/A,FALSE,"PROFORMA BSHEET";#N/A,#N/A,FALSE,"COMBINED";#N/A,#N/A,FALSE,"HIGH YIELD";#N/A,#N/A,FALSE,"COMB_GRAPHS"}</definedName>
    <definedName name="name6" hidden="1">{"mgmt forecast",#N/A,FALSE,"Mgmt Forecast";"dcf table",#N/A,FALSE,"Mgmt Forecast";"sensitivity",#N/A,FALSE,"Mgmt Forecast";"table inputs",#N/A,FALSE,"Mgmt Forecast";"calculations",#N/A,FALSE,"Mgmt Forecast"}</definedName>
    <definedName name="name6_PIPE" hidden="1">{"mgmt forecast",#N/A,FALSE,"Mgmt Forecast";"dcf table",#N/A,FALSE,"Mgmt Forecast";"sensitivity",#N/A,FALSE,"Mgmt Forecast";"table inputs",#N/A,FALSE,"Mgmt Forecast";"calculations",#N/A,FALSE,"Mgmt Forecast"}</definedName>
    <definedName name="name7" hidden="1">{#N/A,#N/A,FALSE,"ACQ_GRAPHS";#N/A,#N/A,FALSE,"T_1 GRAPHS";#N/A,#N/A,FALSE,"T_2 GRAPHS";#N/A,#N/A,FALSE,"COMB_GRAPHS"}</definedName>
    <definedName name="name7_PIPE" hidden="1">{#N/A,#N/A,FALSE,"ACQ_GRAPHS";#N/A,#N/A,FALSE,"T_1 GRAPHS";#N/A,#N/A,FALSE,"T_2 GRAPHS";#N/A,#N/A,FALSE,"COMB_GRAPHS"}</definedName>
    <definedName name="name8" hidden="1">{"vi1",#N/A,FALSE,"Financial Statements";"vi2",#N/A,FALSE,"Financial Statements";#N/A,#N/A,FALSE,"DCF"}</definedName>
    <definedName name="name8_PIPE" hidden="1">{"vi1",#N/A,FALSE,"Financial Statements";"vi2",#N/A,FALSE,"Financial Statements";#N/A,#N/A,FALSE,"DCF"}</definedName>
    <definedName name="name9" hidden="1">{"BS",#N/A,FALSE,"USA"}</definedName>
    <definedName name="name9_PIPE" hidden="1">{"BS",#N/A,FALSE,"USA"}</definedName>
    <definedName name="namea">#REF!</definedName>
    <definedName name="Namenskonfl2">#REF!,#REF!,#REF!,#REF!,#REF!,#REF!,#REF!,#REF!,#REF!,#REF!,#REF!,#REF!,#REF!,#REF!,#REF!,#REF!,#REF!,#REF!</definedName>
    <definedName name="namenskonfl3">#REF!,#REF!,#REF!,#REF!,#REF!,#REF!,#REF!,#REF!,#REF!,#REF!,#REF!,#REF!,#REF!,#REF!,#REF!,#REF!,#REF!,#REF!</definedName>
    <definedName name="namenskonfl4">{"TeleKomplett",#N/A,TRUE,"Tele";"gfKomplett",#N/A,TRUE,"Gf";"MktKomplett",#N/A,TRUE,"Mkt";"RTLTextKomplett",#N/A,TRUE,"RTLText";"ATXITVKomplett",#N/A,TRUE,"ATXITV";"TechKomplett",#N/A,TRUE,"Tech";"Pufferkomplett",#N/A,TRUE,"Puffer"}</definedName>
    <definedName name="nAMENSKONFLICKT">#REF!,#REF!,#REF!,#REF!,#REF!,#REF!,#REF!,#REF!,#REF!,#REF!,#REF!,#REF!,#REF!,#REF!,#REF!,#REF!,#REF!,#REF!,#REF!,#REF!,#REF!</definedName>
    <definedName name="namet">#REF!</definedName>
    <definedName name="nan" hidden="1">{"'Model'!$A$1:$N$53"}</definedName>
    <definedName name="narrowwide" hidden="1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nashua" hidden="1">{"prt_jev",#N/A,FALSE,"Sheet1"}</definedName>
    <definedName name="NAT">!#REF!</definedName>
    <definedName name="nawww">#REF!</definedName>
    <definedName name="nb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nb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nb_liste_societes">!#REF!</definedName>
    <definedName name="n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bvs" hidden="1">{"NOPCAPEVA",#N/A,FALSE,"Nopat";"FCFCSTAR",#N/A,FALSE,"FCFVAL";"EVAVL",#N/A,FALSE,"EVAVAL";"LEASE",#N/A,FALSE,"OpLease"}</definedName>
    <definedName name="nbvxg" hidden="1">{"AnnInc",#N/A,TRUE,"Inc";"QtrInc1",#N/A,TRUE,"Inc";"Balance",#N/A,TRUE,"Bal";"Cflow",#N/A,TRUE,"Cash"}</definedName>
    <definedName name="NCBN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ncncnccn">!#REF!</definedName>
    <definedName name="n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neil">#REF!</definedName>
    <definedName name="neo" hidden="1">#REF!</definedName>
    <definedName name="NET_CHANGE" hidden="1">"NET_CHANGE"</definedName>
    <definedName name="Net_Debt">#REF!</definedName>
    <definedName name="NET_INC" hidden="1">"NET_INC"</definedName>
    <definedName name="NET_INC_10K" hidden="1">"NET_INC_10K"</definedName>
    <definedName name="NET_INC_10Q" hidden="1">"NET_INC_10Q"</definedName>
    <definedName name="NET_INC_10Q1" hidden="1">"NET_INC_10Q1"</definedName>
    <definedName name="NET_INC_BEFORE" hidden="1">"NET_INC_BEFORE"</definedName>
    <definedName name="NET_INC_GROWTH_1" hidden="1">"NET_INC_GROWTH_1"</definedName>
    <definedName name="NET_INC_GROWTH_2" hidden="1">"NET_INC_GROWTH_2"</definedName>
    <definedName name="NET_INC_MARGIN" hidden="1">"NET_INC_MARGIN"</definedName>
    <definedName name="NET_INTEREST_INC" hidden="1">"NET_INTEREST_INC"</definedName>
    <definedName name="NET_INTEREST_INC_AFTER_LL" hidden="1">"NET_INTEREST_INC_AFTER_LL"</definedName>
    <definedName name="NET_LOANS" hidden="1">"NET_LOANS"</definedName>
    <definedName name="Net_Units_1">!#REF!</definedName>
    <definedName name="Netherlands">#REF!</definedName>
    <definedName name="Netherlands_Finance">#REF!</definedName>
    <definedName name="Netherlands_HMX">#REF!</definedName>
    <definedName name="NetIncomeGraph" hidden="1">#REF!</definedName>
    <definedName name="NetIncomeGraph1" hidden="1">#REF!</definedName>
    <definedName name="NetProfit_month_actual">#REF!</definedName>
    <definedName name="NetProfit_month_budget">#REF!</definedName>
    <definedName name="NetProfit_month_delta">#REF!</definedName>
    <definedName name="NetProfit_month_previous">#REF!</definedName>
    <definedName name="NetProfit_year_budget">#REF!</definedName>
    <definedName name="NetProfit_year_delta">#REF!</definedName>
    <definedName name="NetProfit_year_forecast">#REF!</definedName>
    <definedName name="NetProfit_year_previous">#REF!</definedName>
    <definedName name="Neu">#REF!</definedName>
    <definedName name="neu_3">#REF!</definedName>
    <definedName name="NEU_IQ_div_payment_date" hidden="1">"c2205"</definedName>
    <definedName name="NEU_IQ_Xdiv_date" hidden="1">"c2203"</definedName>
    <definedName name="new" hidden="1">{"MONTHPLAN",#N/A,FALSE,"DETAIL REPORT";"MONTHPRIOR",#N/A,FALSE,"DETAIL REPORT";"YTDPLAN",#N/A,FALSE,"DETAIL REPORT";"YTDPRIOR",#N/A,FALSE,"DETAIL REPORT"}</definedName>
    <definedName name="New_1" hidden="1">{"CSC_1",#N/A,FALSE,"CSC Outputs";"CSC_2",#N/A,FALSE,"CSC Outputs"}</definedName>
    <definedName name="New_2" hidden="1">{"CSC_1",#N/A,FALSE,"CSC Outputs";"CSC_2",#N/A,FALSE,"CSC Outputs"}</definedName>
    <definedName name="New_3" hidden="1">{"CSC_1",#N/A,FALSE,"CSC Outputs";"CSC_2",#N/A,FALSE,"CSC Outputs"}</definedName>
    <definedName name="new_bud">#REF!</definedName>
    <definedName name="NEW_IQ_div_record_date" hidden="1">"c2204"</definedName>
    <definedName name="new_IQ_NAMES_REVISION_DATE_" hidden="1">41307.8579513889</definedName>
    <definedName name="new_name" hidden="1">#REF!</definedName>
    <definedName name="new_name2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Year">#REF!</definedName>
    <definedName name="NEW1SAP" hidden="1">"3T6D7IXBNOGRT8OF1NK2FLTWZ"</definedName>
    <definedName name="newaa" hidden="1">{"'A'!$A$1:$AH$71","'TOC'!$J$29"}</definedName>
    <definedName name="newab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am" hidden="1">{"'A'!$A$1:$AH$71","'TOC'!$J$29"}</definedName>
    <definedName name="newaudrey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aug">#REF!</definedName>
    <definedName name="newaug22">#REF!</definedName>
    <definedName name="newaugg">#REF!</definedName>
    <definedName name="newbel" hidden="1">{"IS",#N/A,FALSE,"IS";"RPTIS",#N/A,FALSE,"RPTIS";"STATS",#N/A,FALSE,"STATS";"CELL",#N/A,FALSE,"CELL";"BS",#N/A,FALSE,"BS"}</definedName>
    <definedName name="newbel_1" hidden="1">{"IS",#N/A,FALSE,"IS";"RPTIS",#N/A,FALSE,"RPTIS";"STATS",#N/A,FALSE,"STATS";"CELL",#N/A,FALSE,"CELL";"BS",#N/A,FALSE,"BS"}</definedName>
    <definedName name="newbel_1_1" hidden="1">{"IS",#N/A,FALSE,"IS";"RPTIS",#N/A,FALSE,"RPTIS";"STATS",#N/A,FALSE,"STATS";"CELL",#N/A,FALSE,"CELL";"BS",#N/A,FALSE,"BS"}</definedName>
    <definedName name="newbel_1_2" hidden="1">{"IS",#N/A,FALSE,"IS";"RPTIS",#N/A,FALSE,"RPTIS";"STATS",#N/A,FALSE,"STATS";"CELL",#N/A,FALSE,"CELL";"BS",#N/A,FALSE,"BS"}</definedName>
    <definedName name="newbel_1_3" hidden="1">{"IS",#N/A,FALSE,"IS";"RPTIS",#N/A,FALSE,"RPTIS";"STATS",#N/A,FALSE,"STATS";"CELL",#N/A,FALSE,"CELL";"BS",#N/A,FALSE,"BS"}</definedName>
    <definedName name="newbel_1_4" hidden="1">{"IS",#N/A,FALSE,"IS";"RPTIS",#N/A,FALSE,"RPTIS";"STATS",#N/A,FALSE,"STATS";"CELL",#N/A,FALSE,"CELL";"BS",#N/A,FALSE,"BS"}</definedName>
    <definedName name="newbel_1_5" hidden="1">{"IS",#N/A,FALSE,"IS";"RPTIS",#N/A,FALSE,"RPTIS";"STATS",#N/A,FALSE,"STATS";"CELL",#N/A,FALSE,"CELL";"BS",#N/A,FALSE,"BS"}</definedName>
    <definedName name="newbel_2" hidden="1">{"IS",#N/A,FALSE,"IS";"RPTIS",#N/A,FALSE,"RPTIS";"STATS",#N/A,FALSE,"STATS";"CELL",#N/A,FALSE,"CELL";"BS",#N/A,FALSE,"BS"}</definedName>
    <definedName name="newbel_2_1" hidden="1">{"IS",#N/A,FALSE,"IS";"RPTIS",#N/A,FALSE,"RPTIS";"STATS",#N/A,FALSE,"STATS";"CELL",#N/A,FALSE,"CELL";"BS",#N/A,FALSE,"BS"}</definedName>
    <definedName name="newbel_2_2" hidden="1">{"IS",#N/A,FALSE,"IS";"RPTIS",#N/A,FALSE,"RPTIS";"STATS",#N/A,FALSE,"STATS";"CELL",#N/A,FALSE,"CELL";"BS",#N/A,FALSE,"BS"}</definedName>
    <definedName name="newbel_2_3" hidden="1">{"IS",#N/A,FALSE,"IS";"RPTIS",#N/A,FALSE,"RPTIS";"STATS",#N/A,FALSE,"STATS";"CELL",#N/A,FALSE,"CELL";"BS",#N/A,FALSE,"BS"}</definedName>
    <definedName name="newbel_2_4" hidden="1">{"IS",#N/A,FALSE,"IS";"RPTIS",#N/A,FALSE,"RPTIS";"STATS",#N/A,FALSE,"STATS";"CELL",#N/A,FALSE,"CELL";"BS",#N/A,FALSE,"BS"}</definedName>
    <definedName name="newbel_2_5" hidden="1">{"IS",#N/A,FALSE,"IS";"RPTIS",#N/A,FALSE,"RPTIS";"STATS",#N/A,FALSE,"STATS";"CELL",#N/A,FALSE,"CELL";"BS",#N/A,FALSE,"BS"}</definedName>
    <definedName name="newbel_3" hidden="1">{"IS",#N/A,FALSE,"IS";"RPTIS",#N/A,FALSE,"RPTIS";"STATS",#N/A,FALSE,"STATS";"CELL",#N/A,FALSE,"CELL";"BS",#N/A,FALSE,"BS"}</definedName>
    <definedName name="newbel_3_1" hidden="1">{"IS",#N/A,FALSE,"IS";"RPTIS",#N/A,FALSE,"RPTIS";"STATS",#N/A,FALSE,"STATS";"CELL",#N/A,FALSE,"CELL";"BS",#N/A,FALSE,"BS"}</definedName>
    <definedName name="newbel_3_2" hidden="1">{"IS",#N/A,FALSE,"IS";"RPTIS",#N/A,FALSE,"RPTIS";"STATS",#N/A,FALSE,"STATS";"CELL",#N/A,FALSE,"CELL";"BS",#N/A,FALSE,"BS"}</definedName>
    <definedName name="newbel_3_3" hidden="1">{"IS",#N/A,FALSE,"IS";"RPTIS",#N/A,FALSE,"RPTIS";"STATS",#N/A,FALSE,"STATS";"CELL",#N/A,FALSE,"CELL";"BS",#N/A,FALSE,"BS"}</definedName>
    <definedName name="newbel_3_4" hidden="1">{"IS",#N/A,FALSE,"IS";"RPTIS",#N/A,FALSE,"RPTIS";"STATS",#N/A,FALSE,"STATS";"CELL",#N/A,FALSE,"CELL";"BS",#N/A,FALSE,"BS"}</definedName>
    <definedName name="newbel_3_5" hidden="1">{"IS",#N/A,FALSE,"IS";"RPTIS",#N/A,FALSE,"RPTIS";"STATS",#N/A,FALSE,"STATS";"CELL",#N/A,FALSE,"CELL";"BS",#N/A,FALSE,"BS"}</definedName>
    <definedName name="newbel_4" hidden="1">{"IS",#N/A,FALSE,"IS";"RPTIS",#N/A,FALSE,"RPTIS";"STATS",#N/A,FALSE,"STATS";"CELL",#N/A,FALSE,"CELL";"BS",#N/A,FALSE,"BS"}</definedName>
    <definedName name="newbel_4_1" hidden="1">{"IS",#N/A,FALSE,"IS";"RPTIS",#N/A,FALSE,"RPTIS";"STATS",#N/A,FALSE,"STATS";"CELL",#N/A,FALSE,"CELL";"BS",#N/A,FALSE,"BS"}</definedName>
    <definedName name="newbel_4_2" hidden="1">{"IS",#N/A,FALSE,"IS";"RPTIS",#N/A,FALSE,"RPTIS";"STATS",#N/A,FALSE,"STATS";"CELL",#N/A,FALSE,"CELL";"BS",#N/A,FALSE,"BS"}</definedName>
    <definedName name="newbel_4_3" hidden="1">{"IS",#N/A,FALSE,"IS";"RPTIS",#N/A,FALSE,"RPTIS";"STATS",#N/A,FALSE,"STATS";"CELL",#N/A,FALSE,"CELL";"BS",#N/A,FALSE,"BS"}</definedName>
    <definedName name="newbel_4_4" hidden="1">{"IS",#N/A,FALSE,"IS";"RPTIS",#N/A,FALSE,"RPTIS";"STATS",#N/A,FALSE,"STATS";"CELL",#N/A,FALSE,"CELL";"BS",#N/A,FALSE,"BS"}</definedName>
    <definedName name="newbel_4_5" hidden="1">{"IS",#N/A,FALSE,"IS";"RPTIS",#N/A,FALSE,"RPTIS";"STATS",#N/A,FALSE,"STATS";"CELL",#N/A,FALSE,"CELL";"BS",#N/A,FALSE,"BS"}</definedName>
    <definedName name="newbel_5" hidden="1">{"IS",#N/A,FALSE,"IS";"RPTIS",#N/A,FALSE,"RPTIS";"STATS",#N/A,FALSE,"STATS";"CELL",#N/A,FALSE,"CELL";"BS",#N/A,FALSE,"BS"}</definedName>
    <definedName name="newbel_5_1" hidden="1">{"IS",#N/A,FALSE,"IS";"RPTIS",#N/A,FALSE,"RPTIS";"STATS",#N/A,FALSE,"STATS";"CELL",#N/A,FALSE,"CELL";"BS",#N/A,FALSE,"BS"}</definedName>
    <definedName name="newbel_5_2" hidden="1">{"IS",#N/A,FALSE,"IS";"RPTIS",#N/A,FALSE,"RPTIS";"STATS",#N/A,FALSE,"STATS";"CELL",#N/A,FALSE,"CELL";"BS",#N/A,FALSE,"BS"}</definedName>
    <definedName name="newbel_5_3" hidden="1">{"IS",#N/A,FALSE,"IS";"RPTIS",#N/A,FALSE,"RPTIS";"STATS",#N/A,FALSE,"STATS";"CELL",#N/A,FALSE,"CELL";"BS",#N/A,FALSE,"BS"}</definedName>
    <definedName name="newbel_5_4" hidden="1">{"IS",#N/A,FALSE,"IS";"RPTIS",#N/A,FALSE,"RPTIS";"STATS",#N/A,FALSE,"STATS";"CELL",#N/A,FALSE,"CELL";"BS",#N/A,FALSE,"BS"}</definedName>
    <definedName name="newbel_5_5" hidden="1">{"IS",#N/A,FALSE,"IS";"RPTIS",#N/A,FALSE,"RPTIS";"STATS",#N/A,FALSE,"STATS";"CELL",#N/A,FALSE,"CELL";"BS",#N/A,FALSE,"BS"}</definedName>
    <definedName name="newbls" hidden="1">{"'Directory'!$A$72:$E$91"}</definedName>
    <definedName name="Newcap" hidden="1">{"'2ND_QUAR'!$A$1:$P$106"}</definedName>
    <definedName name="Newcap_1" hidden="1">{"'2ND_QUAR'!$A$1:$P$106"}</definedName>
    <definedName name="Newcap_1_1" hidden="1">{"'2ND_QUAR'!$A$1:$P$106"}</definedName>
    <definedName name="Newcap_1_2" hidden="1">{"'2ND_QUAR'!$A$1:$P$106"}</definedName>
    <definedName name="Newcap_1_3" hidden="1">{"'2ND_QUAR'!$A$1:$P$106"}</definedName>
    <definedName name="Newcap_1_4" hidden="1">{"'2ND_QUAR'!$A$1:$P$106"}</definedName>
    <definedName name="Newcap_1_5" hidden="1">{"'2ND_QUAR'!$A$1:$P$106"}</definedName>
    <definedName name="Newcap_2" hidden="1">{"'2ND_QUAR'!$A$1:$P$106"}</definedName>
    <definedName name="Newcap_2_1" hidden="1">{"'2ND_QUAR'!$A$1:$P$106"}</definedName>
    <definedName name="Newcap_2_2" hidden="1">{"'2ND_QUAR'!$A$1:$P$106"}</definedName>
    <definedName name="Newcap_2_3" hidden="1">{"'2ND_QUAR'!$A$1:$P$106"}</definedName>
    <definedName name="Newcap_2_4" hidden="1">{"'2ND_QUAR'!$A$1:$P$106"}</definedName>
    <definedName name="Newcap_2_5" hidden="1">{"'2ND_QUAR'!$A$1:$P$106"}</definedName>
    <definedName name="Newcap_3" hidden="1">{"'2ND_QUAR'!$A$1:$P$106"}</definedName>
    <definedName name="Newcap_3_1" hidden="1">{"'2ND_QUAR'!$A$1:$P$106"}</definedName>
    <definedName name="Newcap_3_2" hidden="1">{"'2ND_QUAR'!$A$1:$P$106"}</definedName>
    <definedName name="Newcap_3_3" hidden="1">{"'2ND_QUAR'!$A$1:$P$106"}</definedName>
    <definedName name="Newcap_3_4" hidden="1">{"'2ND_QUAR'!$A$1:$P$106"}</definedName>
    <definedName name="Newcap_3_5" hidden="1">{"'2ND_QUAR'!$A$1:$P$106"}</definedName>
    <definedName name="Newcap_4" hidden="1">{"'2ND_QUAR'!$A$1:$P$106"}</definedName>
    <definedName name="Newcap_4_1" hidden="1">{"'2ND_QUAR'!$A$1:$P$106"}</definedName>
    <definedName name="Newcap_4_2" hidden="1">{"'2ND_QUAR'!$A$1:$P$106"}</definedName>
    <definedName name="Newcap_4_3" hidden="1">{"'2ND_QUAR'!$A$1:$P$106"}</definedName>
    <definedName name="Newcap_4_4" hidden="1">{"'2ND_QUAR'!$A$1:$P$106"}</definedName>
    <definedName name="Newcap_4_5" hidden="1">{"'2ND_QUAR'!$A$1:$P$106"}</definedName>
    <definedName name="Newcap_5" hidden="1">{"'2ND_QUAR'!$A$1:$P$106"}</definedName>
    <definedName name="Newcap_5_1" hidden="1">{"'2ND_QUAR'!$A$1:$P$106"}</definedName>
    <definedName name="Newcap_5_2" hidden="1">{"'2ND_QUAR'!$A$1:$P$106"}</definedName>
    <definedName name="Newcap_5_3" hidden="1">{"'2ND_QUAR'!$A$1:$P$106"}</definedName>
    <definedName name="Newcap_5_4" hidden="1">{"'2ND_QUAR'!$A$1:$P$106"}</definedName>
    <definedName name="Newcap_5_5" hidden="1">{"'2ND_QUAR'!$A$1:$P$106"}</definedName>
    <definedName name="newco">FALSE</definedName>
    <definedName name="newdata">#REF!</definedName>
    <definedName name="newdata2" hidden="1">{"PAGE 1",#N/A,FALSE,"WEST_OT"}</definedName>
    <definedName name="newDC" hidden="1">{#N/A,#N/A,TRUE,"Cover sheet";#N/A,#N/A,TRUE,"DCF analysis";#N/A,#N/A,TRUE,"WACC calculation"}</definedName>
    <definedName name="newdcf" hidden="1">{#N/A,#N/A,TRUE,"DCF Summary (2)";#N/A,#N/A,TRUE,"DCF Summary";#N/A,"Middle Case Drivers",TRUE,"DCF"}</definedName>
    <definedName name="newdep2">#REF!</definedName>
    <definedName name="Newer" hidden="1">{"expltr",#N/A,FALSE,"Expense projects";"explgl",#N/A,FALSE,"Expense projects"}</definedName>
    <definedName name="new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gg" hidden="1">{"Inc_standard",#N/A,TRUE,"Inc"}</definedName>
    <definedName name="newhelp" hidden="1">{"'A'!$A$1:$AH$71","'TOC'!$J$29"}</definedName>
    <definedName name="Newhouse">#REF!</definedName>
    <definedName name="newhtml_Control" hidden="1">{"'A'!$A$1:$AH$71","'TOC'!$J$29"}</definedName>
    <definedName name="newhtml_Control1" hidden="1">{"'A'!$A$1:$AH$71","'TOC'!$J$29"}</definedName>
    <definedName name="newJSECcustomer">#REF!</definedName>
    <definedName name="newjul">#REF!</definedName>
    <definedName name="newjuly">#REF!</definedName>
    <definedName name="newjune">#REF!</definedName>
    <definedName name="NewKey" hidden="1">#REF!</definedName>
    <definedName name="NewKey2" hidden="1">#REF!</definedName>
    <definedName name="newload">#REF!</definedName>
    <definedName name="NEWLOOKUP">#REF!</definedName>
    <definedName name="newmarketing" hidden="1">{#N/A,"SCENARIO2",FALSE,"DirRpts_Sum";#N/A,"SCENARIO2",FALSE,"Exp_Adjmts";#N/A,#N/A,FALSE,"Advtg_Sum"}</definedName>
    <definedName name="newmkt" hidden="1">{#N/A,"SCENARIO2",FALSE,"DirRpts_Sum";#N/A,"SCENARIO2",FALSE,"Exp_Adjmts";#N/A,#N/A,FALSE,"Advtg_Sum"}</definedName>
    <definedName name="newmktg" hidden="1">{#N/A,"SCENARIO2",FALSE,"DirRpts_Sum";#N/A,"SCENARIO2",FALSE,"Exp_Adjmts";#N/A,#N/A,FALSE,"Advtg_Sum"}</definedName>
    <definedName name="newN" hidden="1">{#N/A,#N/A,FALSE,"Closed  April ";#N/A,#N/A,FALSE,"Open  April"}</definedName>
    <definedName name="newname" hidden="1">{#N/A,#N/A,TRUE,"Assumptions";#N/A,#N/A,TRUE,"Op Projection";#N/A,#N/A,TRUE,"Capital";#N/A,#N/A,TRUE,"Income";#N/A,#N/A,TRUE,"Balance";#N/A,#N/A,TRUE,"Sources&amp;Uses"}</definedName>
    <definedName name="newnewnew" hidden="1">{#N/A,#N/A,FALSE,"Pharm";#N/A,#N/A,FALSE,"WWCM"}</definedName>
    <definedName name="NewOM" hidden="1">{"summary",#N/A,FALSE,"2000 vs 1999";"detail",#N/A,FALSE,"2000 vs 1999"}</definedName>
    <definedName name="new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pers">#REF!</definedName>
    <definedName name="NewRange" localSheetId="9" hidden="1">#REF!</definedName>
    <definedName name="newSAP" hidden="1">6</definedName>
    <definedName name="newsept">#REF!</definedName>
    <definedName name="newshete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Newspapers">#REF!</definedName>
    <definedName name="newt" hidden="1">{"'Directory'!$A$72:$E$91"}</definedName>
    <definedName name="newtemp" hidden="1">{"'A'!$A$1:$AH$71","'TOC'!$J$29"}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view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a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2b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3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a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b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w">#REF!</definedName>
    <definedName name="newwcom" hidden="1">{"'Directory'!$A$72:$E$91"}</definedName>
    <definedName name="newwrn.data._.Revenue." hidden="1">{#N/A,#N/A,FALSE,"MR2000 vs. Hyperion Comparison";#N/A,#N/A,FALSE,"Hyperion Load";#N/A,#N/A,FALSE,"Hyperion DRev"}</definedName>
    <definedName name="newwrn.funnels." hidden="1">{#N/A,#N/A,FALSE,"Closed  April ";#N/A,#N/A,FALSE,"Open  April"}</definedName>
    <definedName name="newwrn.jim" hidden="1">{"Inc_standard",#N/A,TRUE,"Inc"}</definedName>
    <definedName name="newwrn.mr2000" hidden="1">{"Essbase Retrieve",#N/A,FALSE,"Essbase";"Essbase Data",#N/A,FALSE,"Final Hyp Data";"Hyperion Load",#N/A,FALSE,"Hyperion Load";"Hyperion Verify",#N/A,FALSE,"Verify"}</definedName>
    <definedName name="newwrn.print._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wrn.print._.Total" hidden="1">{#N/A,#N/A,FALSE,"DirRpts_Sum";#N/A,#N/A,FALSE,"Exp_Adjmts";#N/A,#N/A,FALSE,"Advtg_Sum"}</definedName>
    <definedName name="newwrn.print._.Total._.sc1" hidden="1">{#N/A,"SCENARIO1",FALSE,"DirRpts_Sum";#N/A,"SCENARIO1",FALSE,"Exp_Adjmts";#N/A,#N/A,FALSE,"Advtg_Sum"}</definedName>
    <definedName name="newwrn.print._.total._.sc2" hidden="1">{#N/A,"SCENARIO2",FALSE,"DirRpts_Sum";#N/A,"SCENARIO2",FALSE,"Exp_Adjmts";#N/A,#N/A,FALSE,"Advtg_Sum"}</definedName>
    <definedName name="newwrn.restrict._Rpts." hidden="1">{"RptRY",#N/A,FALSE,"CDGy";"RptRQ",#N/A,FALSE,"CDGq";"RptRM",#N/A,FALSE,"CDGm"}</definedName>
    <definedName name="newww">#REF!</definedName>
    <definedName name="newwwaug">#REF!</definedName>
    <definedName name="newxxx" hidden="1">{#N/A,"SCENARIO2",FALSE,"DirRpts_Sum";#N/A,"SCENARIO2",FALSE,"Exp_Adjmts";#N/A,#N/A,FALSE,"Advtg_Sum"}</definedName>
    <definedName name="next_pmt_date">#REF!</definedName>
    <definedName name="NEXTCALL1">#REF!</definedName>
    <definedName name="NEXTCALL2">#REF!</definedName>
    <definedName name="NEXTCALL3">#REF!</definedName>
    <definedName name="nextpaymentdate">#REF!</definedName>
    <definedName name="ng" hidden="1">{"Month End Performance",#N/A,FALSE,"Report";"Site Talk Times",#N/A,FALSE,"Report"}</definedName>
    <definedName name="ngdhjtdth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1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2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3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fd" hidden="1">{"AnnInc",#N/A,TRUE,"Inc";"QtrInc1",#N/A,TRUE,"Inc";"Balance",#N/A,TRUE,"Bal";"Cflow",#N/A,TRUE,"Cash"}</definedName>
    <definedName name="NGVHFJF" hidden="1">{"'Demand Units'!$X$11:$AD$45"}</definedName>
    <definedName name="nhjythh" hidden="1">{"DCF","UPSIDE CASE",FALSE,"Sheet1";"DCF","BASE CASE",FALSE,"Sheet1";"DCF","DOWNSIDE CASE",FALSE,"Sheet1"}</definedName>
    <definedName name="ni_mult">#REF!,#REF!,#REF!,#REF!,#REF!,#REF!,#REF!,#REF!,#REF!,#REF!,#REF!,#REF!,#REF!,#REF!</definedName>
    <definedName name="NIBU" hidden="1">{"'SYNTH FALLET'!$A$6:$L$22"}</definedName>
    <definedName name="NICOLA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iklas">"name"</definedName>
    <definedName name="nine" hidden="1">#REF!,#REF!,#REF!</definedName>
    <definedName name="njhteg" hidden="1">{"Valuation",#N/A,FALSE,"ProForma-ASPT"}</definedName>
    <definedName name="njk" hidden="1">{"'i.Foundation'!$A$1:$S$60"}</definedName>
    <definedName name="njnn">#REF!</definedName>
    <definedName name="njttf" hidden="1">#REF!</definedName>
    <definedName name="NLGeXToEUR" hidden="1">1/#NAME?</definedName>
    <definedName name="NM">"NM  "</definedName>
    <definedName name="nmbnm">!#REF!</definedName>
    <definedName name="nmbv" hidden="1">{"Full-model",#N/A,FALSE,"ProForma-ASPT"}</definedName>
    <definedName name="NMCVM" hidden="1">{#N/A,#N/A,FALSE,"TABLE_1 YTD- VALUES LAST YR(2)"}</definedName>
    <definedName name="nmnmm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nmm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u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nn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nn_1" hidden="1">{#N/A,#N/A,FALSE,"Sensitivity"}</definedName>
    <definedName name="nne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nn_1" hidden="1">{#N/A,#N/A,FALSE,"Assessment";#N/A,#N/A,FALSE,"Staffing";#N/A,#N/A,FALSE,"Hires";#N/A,#N/A,FALSE,"Assumptions"}</definedName>
    <definedName name="nnn_1_1" hidden="1">{#N/A,#N/A,FALSE,"Assessment";#N/A,#N/A,FALSE,"Staffing";#N/A,#N/A,FALSE,"Hires";#N/A,#N/A,FALSE,"Assumptions"}</definedName>
    <definedName name="nnn_1_2" hidden="1">{#N/A,#N/A,FALSE,"Assessment";#N/A,#N/A,FALSE,"Staffing";#N/A,#N/A,FALSE,"Hires";#N/A,#N/A,FALSE,"Assumptions"}</definedName>
    <definedName name="nnn_1_3" hidden="1">{#N/A,#N/A,FALSE,"Assessment";#N/A,#N/A,FALSE,"Staffing";#N/A,#N/A,FALSE,"Hires";#N/A,#N/A,FALSE,"Assumptions"}</definedName>
    <definedName name="nnn_1_4" hidden="1">{#N/A,#N/A,FALSE,"Assessment";#N/A,#N/A,FALSE,"Staffing";#N/A,#N/A,FALSE,"Hires";#N/A,#N/A,FALSE,"Assumptions"}</definedName>
    <definedName name="nnn_1_5" hidden="1">{#N/A,#N/A,FALSE,"Assessment";#N/A,#N/A,FALSE,"Staffing";#N/A,#N/A,FALSE,"Hires";#N/A,#N/A,FALSE,"Assumptions"}</definedName>
    <definedName name="nnn_2" hidden="1">{#N/A,#N/A,FALSE,"Assessment";#N/A,#N/A,FALSE,"Staffing";#N/A,#N/A,FALSE,"Hires";#N/A,#N/A,FALSE,"Assumptions"}</definedName>
    <definedName name="nnn_2_1" hidden="1">{#N/A,#N/A,FALSE,"Assessment";#N/A,#N/A,FALSE,"Staffing";#N/A,#N/A,FALSE,"Hires";#N/A,#N/A,FALSE,"Assumptions"}</definedName>
    <definedName name="nnn_2_2" hidden="1">{#N/A,#N/A,FALSE,"Assessment";#N/A,#N/A,FALSE,"Staffing";#N/A,#N/A,FALSE,"Hires";#N/A,#N/A,FALSE,"Assumptions"}</definedName>
    <definedName name="nnn_2_3" hidden="1">{#N/A,#N/A,FALSE,"Assessment";#N/A,#N/A,FALSE,"Staffing";#N/A,#N/A,FALSE,"Hires";#N/A,#N/A,FALSE,"Assumptions"}</definedName>
    <definedName name="nnn_2_4" hidden="1">{#N/A,#N/A,FALSE,"Assessment";#N/A,#N/A,FALSE,"Staffing";#N/A,#N/A,FALSE,"Hires";#N/A,#N/A,FALSE,"Assumptions"}</definedName>
    <definedName name="nnn_2_5" hidden="1">{#N/A,#N/A,FALSE,"Assessment";#N/A,#N/A,FALSE,"Staffing";#N/A,#N/A,FALSE,"Hires";#N/A,#N/A,FALSE,"Assumptions"}</definedName>
    <definedName name="nnn_3" hidden="1">{#N/A,#N/A,FALSE,"Assessment";#N/A,#N/A,FALSE,"Staffing";#N/A,#N/A,FALSE,"Hires";#N/A,#N/A,FALSE,"Assumptions"}</definedName>
    <definedName name="nnn_3_1" hidden="1">{#N/A,#N/A,FALSE,"Assessment";#N/A,#N/A,FALSE,"Staffing";#N/A,#N/A,FALSE,"Hires";#N/A,#N/A,FALSE,"Assumptions"}</definedName>
    <definedName name="nnn_3_2" hidden="1">{#N/A,#N/A,FALSE,"Assessment";#N/A,#N/A,FALSE,"Staffing";#N/A,#N/A,FALSE,"Hires";#N/A,#N/A,FALSE,"Assumptions"}</definedName>
    <definedName name="nnn_3_3" hidden="1">{#N/A,#N/A,FALSE,"Assessment";#N/A,#N/A,FALSE,"Staffing";#N/A,#N/A,FALSE,"Hires";#N/A,#N/A,FALSE,"Assumptions"}</definedName>
    <definedName name="nnn_3_4" hidden="1">{#N/A,#N/A,FALSE,"Assessment";#N/A,#N/A,FALSE,"Staffing";#N/A,#N/A,FALSE,"Hires";#N/A,#N/A,FALSE,"Assumptions"}</definedName>
    <definedName name="nnn_3_5" hidden="1">{#N/A,#N/A,FALSE,"Assessment";#N/A,#N/A,FALSE,"Staffing";#N/A,#N/A,FALSE,"Hires";#N/A,#N/A,FALSE,"Assumptions"}</definedName>
    <definedName name="nnn_4" hidden="1">{#N/A,#N/A,FALSE,"Assessment";#N/A,#N/A,FALSE,"Staffing";#N/A,#N/A,FALSE,"Hires";#N/A,#N/A,FALSE,"Assumptions"}</definedName>
    <definedName name="nnn_4_1" hidden="1">{#N/A,#N/A,FALSE,"Assessment";#N/A,#N/A,FALSE,"Staffing";#N/A,#N/A,FALSE,"Hires";#N/A,#N/A,FALSE,"Assumptions"}</definedName>
    <definedName name="nnn_4_2" hidden="1">{#N/A,#N/A,FALSE,"Assessment";#N/A,#N/A,FALSE,"Staffing";#N/A,#N/A,FALSE,"Hires";#N/A,#N/A,FALSE,"Assumptions"}</definedName>
    <definedName name="nnn_4_3" hidden="1">{#N/A,#N/A,FALSE,"Assessment";#N/A,#N/A,FALSE,"Staffing";#N/A,#N/A,FALSE,"Hires";#N/A,#N/A,FALSE,"Assumptions"}</definedName>
    <definedName name="nnn_4_4" hidden="1">{#N/A,#N/A,FALSE,"Assessment";#N/A,#N/A,FALSE,"Staffing";#N/A,#N/A,FALSE,"Hires";#N/A,#N/A,FALSE,"Assumptions"}</definedName>
    <definedName name="nnn_4_5" hidden="1">{#N/A,#N/A,FALSE,"Assessment";#N/A,#N/A,FALSE,"Staffing";#N/A,#N/A,FALSE,"Hires";#N/A,#N/A,FALSE,"Assumptions"}</definedName>
    <definedName name="nnn_5" hidden="1">{#N/A,#N/A,FALSE,"Assessment";#N/A,#N/A,FALSE,"Staffing";#N/A,#N/A,FALSE,"Hires";#N/A,#N/A,FALSE,"Assumptions"}</definedName>
    <definedName name="nnn_5_1" hidden="1">{#N/A,#N/A,FALSE,"Assessment";#N/A,#N/A,FALSE,"Staffing";#N/A,#N/A,FALSE,"Hires";#N/A,#N/A,FALSE,"Assumptions"}</definedName>
    <definedName name="nnn_5_2" hidden="1">{#N/A,#N/A,FALSE,"Assessment";#N/A,#N/A,FALSE,"Staffing";#N/A,#N/A,FALSE,"Hires";#N/A,#N/A,FALSE,"Assumptions"}</definedName>
    <definedName name="nnn_5_3" hidden="1">{#N/A,#N/A,FALSE,"Assessment";#N/A,#N/A,FALSE,"Staffing";#N/A,#N/A,FALSE,"Hires";#N/A,#N/A,FALSE,"Assumptions"}</definedName>
    <definedName name="nnn_5_4" hidden="1">{#N/A,#N/A,FALSE,"Assessment";#N/A,#N/A,FALSE,"Staffing";#N/A,#N/A,FALSE,"Hires";#N/A,#N/A,FALSE,"Assumptions"}</definedName>
    <definedName name="nnn_5_5" hidden="1">{#N/A,#N/A,FALSE,"Assessment";#N/A,#N/A,FALSE,"Staffing";#N/A,#N/A,FALSE,"Hires";#N/A,#N/A,FALSE,"Assumptions"}</definedName>
    <definedName name="nnnb" hidden="1">{"consolidated",#N/A,FALSE,"Sheet1";"cms",#N/A,FALSE,"Sheet1";"fse",#N/A,FALSE,"Sheet1"}</definedName>
    <definedName name="nnnn" hidden="1">{#N/A,#N/A,FALSE,"Aging Summary";#N/A,#N/A,FALSE,"Ratio Analysis";#N/A,#N/A,FALSE,"Test 120 Day Accts";#N/A,#N/A,FALSE,"Tickmarks"}</definedName>
    <definedName name="NNNNN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nnnnnnn" hidden="1">{#N/A,#N/A,TRUE,"TS";#N/A,#N/A,TRUE,"Combo";#N/A,#N/A,TRUE,"FAIR";#N/A,#N/A,TRUE,"RBC";#N/A,#N/A,TRUE,"xxxx"}</definedName>
    <definedName name="nnnnnnnn">#REF!</definedName>
    <definedName name="NNNNNNNNNNN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nnnnnnnnnnnnnnnnnn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nnr" hidden="1">{"Frequency Graph",#N/A,FALSE,"Trend";"Loss Cost Graph",#N/A,FALSE,"Trend";"Severity Trend Graph",#N/A,FALSE,"Trend"}</definedName>
    <definedName name="nnr_1" hidden="1">{"Frequency Graph",#N/A,FALSE,"Trend";"Loss Cost Graph",#N/A,FALSE,"Trend";"Severity Trend Graph",#N/A,FALSE,"Trend"}</definedName>
    <definedName name="nnr_1_1" hidden="1">{"Frequency Graph",#N/A,FALSE,"Trend";"Loss Cost Graph",#N/A,FALSE,"Trend";"Severity Trend Graph",#N/A,FALSE,"Trend"}</definedName>
    <definedName name="nnr_1_2" hidden="1">{"Frequency Graph",#N/A,FALSE,"Trend";"Loss Cost Graph",#N/A,FALSE,"Trend";"Severity Trend Graph",#N/A,FALSE,"Trend"}</definedName>
    <definedName name="nnr_1_3" hidden="1">{"Frequency Graph",#N/A,FALSE,"Trend";"Loss Cost Graph",#N/A,FALSE,"Trend";"Severity Trend Graph",#N/A,FALSE,"Trend"}</definedName>
    <definedName name="nnr_1_4" hidden="1">{"Frequency Graph",#N/A,FALSE,"Trend";"Loss Cost Graph",#N/A,FALSE,"Trend";"Severity Trend Graph",#N/A,FALSE,"Trend"}</definedName>
    <definedName name="nnr_1_5" hidden="1">{"Frequency Graph",#N/A,FALSE,"Trend";"Loss Cost Graph",#N/A,FALSE,"Trend";"Severity Trend Graph",#N/A,FALSE,"Trend"}</definedName>
    <definedName name="nnr_2" hidden="1">{"Frequency Graph",#N/A,FALSE,"Trend";"Loss Cost Graph",#N/A,FALSE,"Trend";"Severity Trend Graph",#N/A,FALSE,"Trend"}</definedName>
    <definedName name="nnr_2_1" hidden="1">{"Frequency Graph",#N/A,FALSE,"Trend";"Loss Cost Graph",#N/A,FALSE,"Trend";"Severity Trend Graph",#N/A,FALSE,"Trend"}</definedName>
    <definedName name="nnr_2_2" hidden="1">{"Frequency Graph",#N/A,FALSE,"Trend";"Loss Cost Graph",#N/A,FALSE,"Trend";"Severity Trend Graph",#N/A,FALSE,"Trend"}</definedName>
    <definedName name="nnr_2_3" hidden="1">{"Frequency Graph",#N/A,FALSE,"Trend";"Loss Cost Graph",#N/A,FALSE,"Trend";"Severity Trend Graph",#N/A,FALSE,"Trend"}</definedName>
    <definedName name="nnr_2_4" hidden="1">{"Frequency Graph",#N/A,FALSE,"Trend";"Loss Cost Graph",#N/A,FALSE,"Trend";"Severity Trend Graph",#N/A,FALSE,"Trend"}</definedName>
    <definedName name="nnr_2_5" hidden="1">{"Frequency Graph",#N/A,FALSE,"Trend";"Loss Cost Graph",#N/A,FALSE,"Trend";"Severity Trend Graph",#N/A,FALSE,"Trend"}</definedName>
    <definedName name="nnr_3" hidden="1">{"Frequency Graph",#N/A,FALSE,"Trend";"Loss Cost Graph",#N/A,FALSE,"Trend";"Severity Trend Graph",#N/A,FALSE,"Trend"}</definedName>
    <definedName name="nnr_3_1" hidden="1">{"Frequency Graph",#N/A,FALSE,"Trend";"Loss Cost Graph",#N/A,FALSE,"Trend";"Severity Trend Graph",#N/A,FALSE,"Trend"}</definedName>
    <definedName name="nnr_3_2" hidden="1">{"Frequency Graph",#N/A,FALSE,"Trend";"Loss Cost Graph",#N/A,FALSE,"Trend";"Severity Trend Graph",#N/A,FALSE,"Trend"}</definedName>
    <definedName name="nnr_3_3" hidden="1">{"Frequency Graph",#N/A,FALSE,"Trend";"Loss Cost Graph",#N/A,FALSE,"Trend";"Severity Trend Graph",#N/A,FALSE,"Trend"}</definedName>
    <definedName name="nnr_3_4" hidden="1">{"Frequency Graph",#N/A,FALSE,"Trend";"Loss Cost Graph",#N/A,FALSE,"Trend";"Severity Trend Graph",#N/A,FALSE,"Trend"}</definedName>
    <definedName name="nnr_3_5" hidden="1">{"Frequency Graph",#N/A,FALSE,"Trend";"Loss Cost Graph",#N/A,FALSE,"Trend";"Severity Trend Graph",#N/A,FALSE,"Trend"}</definedName>
    <definedName name="nnr_4" hidden="1">{"Frequency Graph",#N/A,FALSE,"Trend";"Loss Cost Graph",#N/A,FALSE,"Trend";"Severity Trend Graph",#N/A,FALSE,"Trend"}</definedName>
    <definedName name="nnr_4_1" hidden="1">{"Frequency Graph",#N/A,FALSE,"Trend";"Loss Cost Graph",#N/A,FALSE,"Trend";"Severity Trend Graph",#N/A,FALSE,"Trend"}</definedName>
    <definedName name="nnr_4_2" hidden="1">{"Frequency Graph",#N/A,FALSE,"Trend";"Loss Cost Graph",#N/A,FALSE,"Trend";"Severity Trend Graph",#N/A,FALSE,"Trend"}</definedName>
    <definedName name="nnr_4_3" hidden="1">{"Frequency Graph",#N/A,FALSE,"Trend";"Loss Cost Graph",#N/A,FALSE,"Trend";"Severity Trend Graph",#N/A,FALSE,"Trend"}</definedName>
    <definedName name="nnr_4_4" hidden="1">{"Frequency Graph",#N/A,FALSE,"Trend";"Loss Cost Graph",#N/A,FALSE,"Trend";"Severity Trend Graph",#N/A,FALSE,"Trend"}</definedName>
    <definedName name="nnr_4_5" hidden="1">{"Frequency Graph",#N/A,FALSE,"Trend";"Loss Cost Graph",#N/A,FALSE,"Trend";"Severity Trend Graph",#N/A,FALSE,"Trend"}</definedName>
    <definedName name="nnr_5" hidden="1">{"Frequency Graph",#N/A,FALSE,"Trend";"Loss Cost Graph",#N/A,FALSE,"Trend";"Severity Trend Graph",#N/A,FALSE,"Trend"}</definedName>
    <definedName name="nnr_5_1" hidden="1">{"Frequency Graph",#N/A,FALSE,"Trend";"Loss Cost Graph",#N/A,FALSE,"Trend";"Severity Trend Graph",#N/A,FALSE,"Trend"}</definedName>
    <definedName name="nnr_5_2" hidden="1">{"Frequency Graph",#N/A,FALSE,"Trend";"Loss Cost Graph",#N/A,FALSE,"Trend";"Severity Trend Graph",#N/A,FALSE,"Trend"}</definedName>
    <definedName name="nnr_5_3" hidden="1">{"Frequency Graph",#N/A,FALSE,"Trend";"Loss Cost Graph",#N/A,FALSE,"Trend";"Severity Trend Graph",#N/A,FALSE,"Trend"}</definedName>
    <definedName name="nnr_5_4" hidden="1">{"Frequency Graph",#N/A,FALSE,"Trend";"Loss Cost Graph",#N/A,FALSE,"Trend";"Severity Trend Graph",#N/A,FALSE,"Trend"}</definedName>
    <definedName name="nnr_5_5" hidden="1">{"Frequency Graph",#N/A,FALSE,"Trend";"Loss Cost Graph",#N/A,FALSE,"Trend";"Severity Trend Graph",#N/A,FALSE,"Trend"}</definedName>
    <definedName name="no" hidden="1">{"Data Worksheet",#N/A,FALSE,"CAREY97"}</definedName>
    <definedName name="no.presentation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mEnt">!#REF!</definedName>
    <definedName name="NON_CASH" hidden="1">"NON_CASH"</definedName>
    <definedName name="NON_INTEREST_EXP" hidden="1">"NON_INTEREST_EXP"</definedName>
    <definedName name="NON_INTEREST_INC" hidden="1">"NON_INTEREST_INC"</definedName>
    <definedName name="nonde" hidden="1">#REF!</definedName>
    <definedName name="none" hidden="1">#REF!</definedName>
    <definedName name="none_1" hidden="1">{#N/A,#N/A,FALSE,"Antony Financials";#N/A,#N/A,FALSE,"Cowboy Financials";#N/A,#N/A,FALSE,"Combined";#N/A,#N/A,FALSE,"Valuematrix";#N/A,#N/A,FALSE,"DCFAntony";#N/A,#N/A,FALSE,"DCFCowboy";#N/A,#N/A,FALSE,"DCFCombined"}</definedName>
    <definedName name="none_1_1" hidden="1">{#N/A,#N/A,FALSE,"Antony Financials";#N/A,#N/A,FALSE,"Cowboy Financials";#N/A,#N/A,FALSE,"Combined";#N/A,#N/A,FALSE,"Valuematrix";#N/A,#N/A,FALSE,"DCFAntony";#N/A,#N/A,FALSE,"DCFCowboy";#N/A,#N/A,FALSE,"DCFCombined"}</definedName>
    <definedName name="none_1_2" hidden="1">{#N/A,#N/A,FALSE,"Antony Financials";#N/A,#N/A,FALSE,"Cowboy Financials";#N/A,#N/A,FALSE,"Combined";#N/A,#N/A,FALSE,"Valuematrix";#N/A,#N/A,FALSE,"DCFAntony";#N/A,#N/A,FALSE,"DCFCowboy";#N/A,#N/A,FALSE,"DCFCombined"}</definedName>
    <definedName name="none_1_3" hidden="1">{#N/A,#N/A,FALSE,"Antony Financials";#N/A,#N/A,FALSE,"Cowboy Financials";#N/A,#N/A,FALSE,"Combined";#N/A,#N/A,FALSE,"Valuematrix";#N/A,#N/A,FALSE,"DCFAntony";#N/A,#N/A,FALSE,"DCFCowboy";#N/A,#N/A,FALSE,"DCFCombined"}</definedName>
    <definedName name="none_1_4" hidden="1">{#N/A,#N/A,FALSE,"Antony Financials";#N/A,#N/A,FALSE,"Cowboy Financials";#N/A,#N/A,FALSE,"Combined";#N/A,#N/A,FALSE,"Valuematrix";#N/A,#N/A,FALSE,"DCFAntony";#N/A,#N/A,FALSE,"DCFCowboy";#N/A,#N/A,FALSE,"DCFCombined"}</definedName>
    <definedName name="none_1_5" hidden="1">{#N/A,#N/A,FALSE,"Antony Financials";#N/A,#N/A,FALSE,"Cowboy Financials";#N/A,#N/A,FALSE,"Combined";#N/A,#N/A,FALSE,"Valuematrix";#N/A,#N/A,FALSE,"DCFAntony";#N/A,#N/A,FALSE,"DCFCowboy";#N/A,#N/A,FALSE,"DCFCombined"}</definedName>
    <definedName name="none_2" hidden="1">{#N/A,#N/A,FALSE,"Antony Financials";#N/A,#N/A,FALSE,"Cowboy Financials";#N/A,#N/A,FALSE,"Combined";#N/A,#N/A,FALSE,"Valuematrix";#N/A,#N/A,FALSE,"DCFAntony";#N/A,#N/A,FALSE,"DCFCowboy";#N/A,#N/A,FALSE,"DCFCombined"}</definedName>
    <definedName name="none_2_1" hidden="1">{#N/A,#N/A,FALSE,"Antony Financials";#N/A,#N/A,FALSE,"Cowboy Financials";#N/A,#N/A,FALSE,"Combined";#N/A,#N/A,FALSE,"Valuematrix";#N/A,#N/A,FALSE,"DCFAntony";#N/A,#N/A,FALSE,"DCFCowboy";#N/A,#N/A,FALSE,"DCFCombined"}</definedName>
    <definedName name="none_2_2" hidden="1">{#N/A,#N/A,FALSE,"Antony Financials";#N/A,#N/A,FALSE,"Cowboy Financials";#N/A,#N/A,FALSE,"Combined";#N/A,#N/A,FALSE,"Valuematrix";#N/A,#N/A,FALSE,"DCFAntony";#N/A,#N/A,FALSE,"DCFCowboy";#N/A,#N/A,FALSE,"DCFCombined"}</definedName>
    <definedName name="none_2_3" hidden="1">{#N/A,#N/A,FALSE,"Antony Financials";#N/A,#N/A,FALSE,"Cowboy Financials";#N/A,#N/A,FALSE,"Combined";#N/A,#N/A,FALSE,"Valuematrix";#N/A,#N/A,FALSE,"DCFAntony";#N/A,#N/A,FALSE,"DCFCowboy";#N/A,#N/A,FALSE,"DCFCombined"}</definedName>
    <definedName name="none_2_4" hidden="1">{#N/A,#N/A,FALSE,"Antony Financials";#N/A,#N/A,FALSE,"Cowboy Financials";#N/A,#N/A,FALSE,"Combined";#N/A,#N/A,FALSE,"Valuematrix";#N/A,#N/A,FALSE,"DCFAntony";#N/A,#N/A,FALSE,"DCFCowboy";#N/A,#N/A,FALSE,"DCFCombined"}</definedName>
    <definedName name="none_2_5" hidden="1">{#N/A,#N/A,FALSE,"Antony Financials";#N/A,#N/A,FALSE,"Cowboy Financials";#N/A,#N/A,FALSE,"Combined";#N/A,#N/A,FALSE,"Valuematrix";#N/A,#N/A,FALSE,"DCFAntony";#N/A,#N/A,FALSE,"DCFCowboy";#N/A,#N/A,FALSE,"DCFCombined"}</definedName>
    <definedName name="none_3" hidden="1">{#N/A,#N/A,FALSE,"Antony Financials";#N/A,#N/A,FALSE,"Cowboy Financials";#N/A,#N/A,FALSE,"Combined";#N/A,#N/A,FALSE,"Valuematrix";#N/A,#N/A,FALSE,"DCFAntony";#N/A,#N/A,FALSE,"DCFCowboy";#N/A,#N/A,FALSE,"DCFCombined"}</definedName>
    <definedName name="none_3_1" hidden="1">{#N/A,#N/A,FALSE,"Antony Financials";#N/A,#N/A,FALSE,"Cowboy Financials";#N/A,#N/A,FALSE,"Combined";#N/A,#N/A,FALSE,"Valuematrix";#N/A,#N/A,FALSE,"DCFAntony";#N/A,#N/A,FALSE,"DCFCowboy";#N/A,#N/A,FALSE,"DCFCombined"}</definedName>
    <definedName name="none_3_2" hidden="1">{#N/A,#N/A,FALSE,"Antony Financials";#N/A,#N/A,FALSE,"Cowboy Financials";#N/A,#N/A,FALSE,"Combined";#N/A,#N/A,FALSE,"Valuematrix";#N/A,#N/A,FALSE,"DCFAntony";#N/A,#N/A,FALSE,"DCFCowboy";#N/A,#N/A,FALSE,"DCFCombined"}</definedName>
    <definedName name="none_3_3" hidden="1">{#N/A,#N/A,FALSE,"Antony Financials";#N/A,#N/A,FALSE,"Cowboy Financials";#N/A,#N/A,FALSE,"Combined";#N/A,#N/A,FALSE,"Valuematrix";#N/A,#N/A,FALSE,"DCFAntony";#N/A,#N/A,FALSE,"DCFCowboy";#N/A,#N/A,FALSE,"DCFCombined"}</definedName>
    <definedName name="none_3_4" hidden="1">{#N/A,#N/A,FALSE,"Antony Financials";#N/A,#N/A,FALSE,"Cowboy Financials";#N/A,#N/A,FALSE,"Combined";#N/A,#N/A,FALSE,"Valuematrix";#N/A,#N/A,FALSE,"DCFAntony";#N/A,#N/A,FALSE,"DCFCowboy";#N/A,#N/A,FALSE,"DCFCombined"}</definedName>
    <definedName name="none_3_5" hidden="1">{#N/A,#N/A,FALSE,"Antony Financials";#N/A,#N/A,FALSE,"Cowboy Financials";#N/A,#N/A,FALSE,"Combined";#N/A,#N/A,FALSE,"Valuematrix";#N/A,#N/A,FALSE,"DCFAntony";#N/A,#N/A,FALSE,"DCFCowboy";#N/A,#N/A,FALSE,"DCFCombined"}</definedName>
    <definedName name="none_4" hidden="1">{#N/A,#N/A,FALSE,"Antony Financials";#N/A,#N/A,FALSE,"Cowboy Financials";#N/A,#N/A,FALSE,"Combined";#N/A,#N/A,FALSE,"Valuematrix";#N/A,#N/A,FALSE,"DCFAntony";#N/A,#N/A,FALSE,"DCFCowboy";#N/A,#N/A,FALSE,"DCFCombined"}</definedName>
    <definedName name="none_4_1" hidden="1">{#N/A,#N/A,FALSE,"Antony Financials";#N/A,#N/A,FALSE,"Cowboy Financials";#N/A,#N/A,FALSE,"Combined";#N/A,#N/A,FALSE,"Valuematrix";#N/A,#N/A,FALSE,"DCFAntony";#N/A,#N/A,FALSE,"DCFCowboy";#N/A,#N/A,FALSE,"DCFCombined"}</definedName>
    <definedName name="none_4_2" hidden="1">{#N/A,#N/A,FALSE,"Antony Financials";#N/A,#N/A,FALSE,"Cowboy Financials";#N/A,#N/A,FALSE,"Combined";#N/A,#N/A,FALSE,"Valuematrix";#N/A,#N/A,FALSE,"DCFAntony";#N/A,#N/A,FALSE,"DCFCowboy";#N/A,#N/A,FALSE,"DCFCombined"}</definedName>
    <definedName name="none_4_3" hidden="1">{#N/A,#N/A,FALSE,"Antony Financials";#N/A,#N/A,FALSE,"Cowboy Financials";#N/A,#N/A,FALSE,"Combined";#N/A,#N/A,FALSE,"Valuematrix";#N/A,#N/A,FALSE,"DCFAntony";#N/A,#N/A,FALSE,"DCFCowboy";#N/A,#N/A,FALSE,"DCFCombined"}</definedName>
    <definedName name="none_4_4" hidden="1">{#N/A,#N/A,FALSE,"Antony Financials";#N/A,#N/A,FALSE,"Cowboy Financials";#N/A,#N/A,FALSE,"Combined";#N/A,#N/A,FALSE,"Valuematrix";#N/A,#N/A,FALSE,"DCFAntony";#N/A,#N/A,FALSE,"DCFCowboy";#N/A,#N/A,FALSE,"DCFCombined"}</definedName>
    <definedName name="none_4_5" hidden="1">{#N/A,#N/A,FALSE,"Antony Financials";#N/A,#N/A,FALSE,"Cowboy Financials";#N/A,#N/A,FALSE,"Combined";#N/A,#N/A,FALSE,"Valuematrix";#N/A,#N/A,FALSE,"DCFAntony";#N/A,#N/A,FALSE,"DCFCowboy";#N/A,#N/A,FALSE,"DCFCombined"}</definedName>
    <definedName name="none_5" hidden="1">{#N/A,#N/A,FALSE,"Antony Financials";#N/A,#N/A,FALSE,"Cowboy Financials";#N/A,#N/A,FALSE,"Combined";#N/A,#N/A,FALSE,"Valuematrix";#N/A,#N/A,FALSE,"DCFAntony";#N/A,#N/A,FALSE,"DCFCowboy";#N/A,#N/A,FALSE,"DCFCombined"}</definedName>
    <definedName name="none_5_1" hidden="1">{#N/A,#N/A,FALSE,"Antony Financials";#N/A,#N/A,FALSE,"Cowboy Financials";#N/A,#N/A,FALSE,"Combined";#N/A,#N/A,FALSE,"Valuematrix";#N/A,#N/A,FALSE,"DCFAntony";#N/A,#N/A,FALSE,"DCFCowboy";#N/A,#N/A,FALSE,"DCFCombined"}</definedName>
    <definedName name="none_5_2" hidden="1">{#N/A,#N/A,FALSE,"Antony Financials";#N/A,#N/A,FALSE,"Cowboy Financials";#N/A,#N/A,FALSE,"Combined";#N/A,#N/A,FALSE,"Valuematrix";#N/A,#N/A,FALSE,"DCFAntony";#N/A,#N/A,FALSE,"DCFCowboy";#N/A,#N/A,FALSE,"DCFCombined"}</definedName>
    <definedName name="none_5_3" hidden="1">{#N/A,#N/A,FALSE,"Antony Financials";#N/A,#N/A,FALSE,"Cowboy Financials";#N/A,#N/A,FALSE,"Combined";#N/A,#N/A,FALSE,"Valuematrix";#N/A,#N/A,FALSE,"DCFAntony";#N/A,#N/A,FALSE,"DCFCowboy";#N/A,#N/A,FALSE,"DCFCombined"}</definedName>
    <definedName name="none_5_4" hidden="1">{#N/A,#N/A,FALSE,"Antony Financials";#N/A,#N/A,FALSE,"Cowboy Financials";#N/A,#N/A,FALSE,"Combined";#N/A,#N/A,FALSE,"Valuematrix";#N/A,#N/A,FALSE,"DCFAntony";#N/A,#N/A,FALSE,"DCFCowboy";#N/A,#N/A,FALSE,"DCFCombined"}</definedName>
    <definedName name="none_5_5" hidden="1">{#N/A,#N/A,FALSE,"Antony Financials";#N/A,#N/A,FALSE,"Cowboy Financials";#N/A,#N/A,FALSE,"Combined";#N/A,#N/A,FALSE,"Valuematrix";#N/A,#N/A,FALSE,"DCFAntony";#N/A,#N/A,FALSE,"DCFCowboy";#N/A,#N/A,FALSE,"DCFCombined"}</definedName>
    <definedName name="none2" hidden="1">{"QTR1",#N/A,FALSE,"Q1 Detail";"QTR2",#N/A,FALSE,"Q2 Detail";"QTR3",#N/A,FALSE,"Q3 Detail";"QTR4",#N/A,FALSE,"Q4 Detail"}</definedName>
    <definedName name="none3" hidden="1">{"QTR1",#N/A,FALSE,"96OUT";"QTR2",#N/A,FALSE,"96OUT";"QTR3",#N/A,FALSE,"96OUT";"QTR4",#N/A,FALSE,"96OUT";"YEAR",#N/A,FALSE,"96OUT"}</definedName>
    <definedName name="none4" hidden="1">{#N/A,#N/A,TRUE,"PAGE 2";#N/A,#N/A,TRUE,"PAGE 3";#N/A,#N/A,TRUE,"PAGE4"}</definedName>
    <definedName name="none5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6" hidden="1">{"OUTLK3YROCC",#N/A,FALSE,"3YR_OCC"}</definedName>
    <definedName name="none7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no" hidden="1">{#N/A,#N/A,FALSE,"Assessment";#N/A,#N/A,FALSE,"Staffing";#N/A,#N/A,FALSE,"Hires";#N/A,#N/A,FALSE,"Assumptions"}</definedName>
    <definedName name="noobaH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NOOFFFSEGMENTS1">#REF!</definedName>
    <definedName name="NOOFFFSEGMENTS2">#REF!</definedName>
    <definedName name="NOOFPERIODS1">#REF!</definedName>
    <definedName name="NOOFPERIODS2">#REF!</definedName>
    <definedName name="Nope" hidden="1">{"'Bellville Acetylene'!$A$1:$L$99"}</definedName>
    <definedName name="NORMAL_INC_AFTER" hidden="1">"NORMAL_INC_AFTER"</definedName>
    <definedName name="NORMAL_INC_AVAIL" hidden="1">"NORMAL_INC_AVAIL"</definedName>
    <definedName name="NORMAL_INC_BEFORE" hidden="1">"NORMAL_INC_BEFORE"</definedName>
    <definedName name="Northern_SA">#REF!</definedName>
    <definedName name="Norway">#REF!</definedName>
    <definedName name="Norway_HMX">#REF!</definedName>
    <definedName name="not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a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e" hidden="1">#REF!</definedName>
    <definedName name="Notes" hidden="1">"a5c709a6-e63d-481e-bf7f-bd97aee61c92"</definedName>
    <definedName name="NOTES_PAY" hidden="1">"NOTES_PAY"</definedName>
    <definedName name="notes1">#REF!</definedName>
    <definedName name="notes2">#REF!</definedName>
    <definedName name="notes3">#REF!</definedName>
    <definedName name="notes4">#REF!</definedName>
    <definedName name="NoteTextNames" hidden="1">{"Text 9";"Text 10";"Text 11";"Text 12"}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used10" hidden="1">{#N/A,#N/A,TRUE,"Top";#N/A,#N/A,TRUE,"Quarter";#N/A,#N/A,TRUE,"Variance";#N/A,#N/A,TRUE,"Forecast";#N/A,#N/A,TRUE,"ForecastMnthly";#N/A,#N/A,TRUE,"ForecastQtrly";#N/A,#N/A,TRUE,"Actual"}</definedName>
    <definedName name="notused10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00" hidden="1">{#N/A,#N/A,TRUE,"Top";#N/A,#N/A,TRUE,"Quarter";#N/A,#N/A,TRUE,"Variance";#N/A,#N/A,TRUE,"Forecast";#N/A,#N/A,TRUE,"ForecastMnthly";#N/A,#N/A,TRUE,"ForecastQtrly";#N/A,#N/A,TRUE,"Actual"}</definedName>
    <definedName name="notused10010" hidden="1">{#N/A,#N/A,TRUE,"Top";#N/A,#N/A,TRUE,"Quarter";#N/A,#N/A,TRUE,"Variance";#N/A,#N/A,TRUE,"Forecast";#N/A,#N/A,TRUE,"ForecastMnthly";#N/A,#N/A,TRUE,"ForecastQtrly";#N/A,#N/A,TRUE,"Actual"}</definedName>
    <definedName name="notused10011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012" hidden="1">{#N/A,#N/A,TRUE,"Forecast";#N/A,#N/A,TRUE,"ForecastMnthly";#N/A,#N/A,TRUE,"ForecastQtrly";#N/A,#N/A,TRUE,"Actual"}</definedName>
    <definedName name="notused10013" hidden="1">{#N/A,#N/A,TRUE,"Top";#N/A,#N/A,TRUE,"Quarter";#N/A,#N/A,TRUE,"Variance"}</definedName>
    <definedName name="notused100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015" hidden="1">{"Schedule",#N/A,FALSE,"Receipt";"Disbursement Actual",#N/A,FALSE,"Disburse";"Disbursement Forecast",#N/A,FALSE,"Disburse"}</definedName>
    <definedName name="notused1002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03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04" hidden="1">{#N/A,#N/A,TRUE,"Forecast";#N/A,#N/A,TRUE,"ForecastMnthly";#N/A,#N/A,TRUE,"ForecastQtrly";#N/A,#N/A,TRUE,"Actual"}</definedName>
    <definedName name="notused1005" hidden="1">{#N/A,#N/A,TRUE,"Top";#N/A,#N/A,TRUE,"Quarter";#N/A,#N/A,TRUE,"Variance"}</definedName>
    <definedName name="notused1007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09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3" hidden="1">{#N/A,#N/A,TRUE,"Forecast";#N/A,#N/A,TRUE,"ForecastMnthly";#N/A,#N/A,TRUE,"ForecastQtrly";#N/A,#N/A,TRUE,"Actual"}</definedName>
    <definedName name="notused104" hidden="1">{#N/A,#N/A,TRUE,"Top";#N/A,#N/A,TRUE,"Quarter";#N/A,#N/A,TRUE,"Variance"}</definedName>
    <definedName name="notused106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7" hidden="1">{"Schedule",#N/A,FALSE,"Receipt";"Disbursement Actual",#N/A,FALSE,"Disburse";"Disbursement Forecast",#N/A,FALSE,"Disburse"}</definedName>
    <definedName name="notused21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230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231" hidden="1">{#N/A,#N/A,TRUE,"Forecast";#N/A,#N/A,TRUE,"ForecastMnthly";#N/A,#N/A,TRUE,"ForecastQtrly";#N/A,#N/A,TRUE,"Actual"}</definedName>
    <definedName name="notused2321" hidden="1">{#N/A,#N/A,TRUE,"Top";#N/A,#N/A,TRUE,"Quarter";#N/A,#N/A,TRUE,"Variance"}</definedName>
    <definedName name="notused233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234" hidden="1">{"Schedule",#N/A,FALSE,"Receipt";"Disbursement Actual",#N/A,FALSE,"Disburse";"Disbursement Forecast",#N/A,FALSE,"Disburse"}</definedName>
    <definedName name="notused235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236" hidden="1">{#N/A,#N/A,TRUE,"Top";#N/A,#N/A,TRUE,"Quarter";#N/A,#N/A,TRUE,"Variance";#N/A,#N/A,TRUE,"Forecast";#N/A,#N/A,TRUE,"ForecastMnthly";#N/A,#N/A,TRUE,"ForecastQtrly";#N/A,#N/A,TRUE,"Actual"}</definedName>
    <definedName name="notused237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238" hidden="1">{#N/A,#N/A,TRUE,"Forecast";#N/A,#N/A,TRUE,"ForecastMnthly";#N/A,#N/A,TRUE,"ForecastQtrly";#N/A,#N/A,TRUE,"Actual"}</definedName>
    <definedName name="notused239" hidden="1">{#N/A,#N/A,TRUE,"Top";#N/A,#N/A,TRUE,"Quarter";#N/A,#N/A,TRUE,"Variance"}</definedName>
    <definedName name="notused240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260" hidden="1">{"Schedule",#N/A,FALSE,"Receipt";"Disbursement Actual",#N/A,FALSE,"Disburse";"Disbursement Forecast",#N/A,FALSE,"Disburse"}</definedName>
    <definedName name="nouv" hidden="1">{#N/A,#N/A,FALSE,"Pharm";#N/A,#N/A,FALSE,"WWCM"}</definedName>
    <definedName name="nov">#REF!</definedName>
    <definedName name="Nov_Plan_Income_Month" hidden="1">{"Oct_Plan_Income_Month",#N/A,FALSE,"OctInc";"Oct_Month_Lastyear_Inc",#N/A,FALSE,"OctInc"}</definedName>
    <definedName name="Nov00" hidden="1">{"Statement of Income",#N/A,TRUE,"Mar99";"Balance Sheet",#N/A,TRUE,"Mar99"}</definedName>
    <definedName name="Nov00TB" hidden="1">{"Statement of Income",#N/A,TRUE,"Mar99";"Balance Sheet",#N/A,TRUE,"Mar99"}</definedName>
    <definedName name="November2002">#REF!</definedName>
    <definedName name="novo" hidden="1">{"'comite'!$A$9:$G$44","'comite'!$A$1:$G$6"}</definedName>
    <definedName name="Novww" hidden="1">{"'i.Foundation'!$A$1:$S$60"}</definedName>
    <definedName name="now" hidden="1">{"Data Worksheet",#N/A,FALSE,"CAREY97"}</definedName>
    <definedName name="NPV">#REF!</definedName>
    <definedName name="ns">#REF!</definedName>
    <definedName name="nSpalteDauerInStd">4</definedName>
    <definedName name="NSS_IQ_div_payment_date" hidden="1">"c2205"</definedName>
    <definedName name="NSS_IQ_div_record_date" hidden="1">"c2204"</definedName>
    <definedName name="NSS_IQ_XDiv_date" hidden="1">"c2203"</definedName>
    <definedName name="nubub" hidden="1">{"Headcount Worksheet",#N/A,FALSE,"HEADCOUNT"}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_Mois">!#REF!</definedName>
    <definedName name="Number_of_Payments" localSheetId="9">MATCH(0.01,End_Bal,-1)+1</definedName>
    <definedName name="NUMBERFACTOR" hidden="1">1</definedName>
    <definedName name="nuov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t" hidden="1">{"Golf Assumptions",#N/A,FALSE,"Asu";"Golf PF1",#N/A,FALSE,"Golf";"Golf PF2",#N/A,FALSE,"Golf";"Golf Dep1",#N/A,FALSE,"Golf";"Golf Dep2",#N/A,FALSE,"Golf"}</definedName>
    <definedName name="nv" hidden="1">{"Assets",#N/A,FALSE,"Balance Sheet";"Liabilities",#N/A,FALSE,"Balance Sheet"}</definedName>
    <definedName name="nvb">!#REF!</definedName>
    <definedName name="nvbfg" hidden="1">{"NOPCAPEVA",#N/A,FALSE,"Nopat";"FCFCSTAR",#N/A,FALSE,"FCFVAL";"EVAVL",#N/A,FALSE,"EVAVAL";"LEASE",#N/A,FALSE,"OpLease"}</definedName>
    <definedName name="NVC" hidden="1">{"Budget V Actual YTD",#N/A,FALSE,"Budget v Actual"}</definedName>
    <definedName name="NVCBFDG" hidden="1">{"'Demand Units'!$X$11:$AD$45"}</definedName>
    <definedName name="NvsASD">"V2009-10-31"</definedName>
    <definedName name="NvsAutoDrillOk">"VN"</definedName>
    <definedName name="nvsdatetonumber">"Y"</definedName>
    <definedName name="NvsElapsedTime">0.0011342592551955</definedName>
    <definedName name="NvsEndTime">40156.3629398148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"V2008-03-11"</definedName>
    <definedName name="NvsPanelSetid">"VSHARE"</definedName>
    <definedName name="NvsParentRef">"'[Income Statement.xls]Sheet1'!$P$206"</definedName>
    <definedName name="NvsReqBU">"V22000"</definedName>
    <definedName name="NvsReqBUOnly">"VN"</definedName>
    <definedName name="NvsTransLed">"VN"</definedName>
    <definedName name="NvsTreeASD">"V2009-10-31"</definedName>
    <definedName name="NvsValTbl.ACCOUNT">"GL_ACCOUNT_TBL"</definedName>
    <definedName name="NvsValTbl.AFFILIATE">"AFFILIATE_VW"</definedName>
    <definedName name="NvsValTbl.BUSINESS_UNIT">"BUS_UNIT_TBL_GL"</definedName>
    <definedName name="NvsValTbl.CLIENT_ID">"CHARTFIELD1_TBL"</definedName>
    <definedName name="NvsValTbl.CURRENCY_CD">"CURRENCY_CD_TBL"</definedName>
    <definedName name="NvsValTbl.DEPTID">"DEPT_TBL"</definedName>
    <definedName name="NvsValTbl.PRODUCT">"PRODUCT_TBL"</definedName>
    <definedName name="NvsValTbl.STATISTICS_CODE">"STAT_TBL"</definedName>
    <definedName name="nvxc" hidden="1">{"NOPCAPEVA",#N/A,FALSE,"Nopat";"FCFCSTAR",#N/A,FALSE,"FCFVAL";"EVAVL",#N/A,FALSE,"EVAVAL";"LEASE",#N/A,FALSE,"OpLease"}</definedName>
    <definedName name="O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Oasda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ØAZ_Abt">5</definedName>
    <definedName name="Obdin" hidden="1">{"'SIVA Pricing Model'!$A$1:$F$39"}</definedName>
    <definedName name="Obdin1" hidden="1">{"'SIVA Pricing Model'!$A$1:$F$39"}</definedName>
    <definedName name="oct">#REF!</definedName>
    <definedName name="Oct00" hidden="1">{"Statement of Income",#N/A,TRUE,"Mar99";"Balance Sheet",#N/A,TRUE,"Mar99"}</definedName>
    <definedName name="Oct00TB" hidden="1">{"Statement of Income",#N/A,TRUE,"Mar99";"Balance Sheet",#N/A,TRUE,"Mar99"}</definedName>
    <definedName name="Octob00" hidden="1">{"Statement of Income",#N/A,TRUE,"Mar99";"Balance Sheet",#N/A,TRUE,"Mar99"}</definedName>
    <definedName name="Octob00TB" hidden="1">{"Statement of Income",#N/A,TRUE,"Mar99";"Balance Sheet",#N/A,TRUE,"Mar99"}</definedName>
    <definedName name="October2002">#REF!</definedName>
    <definedName name="od" hidden="1">{"Results Worksheets",#N/A,FALSE,"RESULTS"}</definedName>
    <definedName name="ö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DER" hidden="1">{#N/A,#N/A,FALSE,"Tracking";#N/A,#N/A,FALSE,"Lost Cycles ";#N/A,#N/A,FALSE,"VAR COST";#N/A,#N/A,FALSE,"RWIP Inv. ";#N/A,#N/A,FALSE,"CCI";#N/A,#N/A,FALSE,"Reconciliation"}</definedName>
    <definedName name="oder1" hidden="1">{#N/A,#N/A,FALSE,"Tracking";#N/A,#N/A,FALSE,"Lost Cycles ";#N/A,#N/A,FALSE,"VAR COST";#N/A,#N/A,FALSE,"RWIP Inv. ";#N/A,#N/A,FALSE,"CCI";#N/A,#N/A,FALSE,"Reconciliation"}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rirerer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oeoeoeo" hidden="1">{"'Model'!$A$1:$N$53"}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ferper">#REF!</definedName>
    <definedName name="o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hjn" hidden="1">{"Full-model",#N/A,FALSE,"ProForma-ASPT"}</definedName>
    <definedName name="o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OIK" hidden="1">{"'Demand Units'!$X$11:$AD$45"}</definedName>
    <definedName name="OIOIU" hidden="1">{#N/A,#N/A,FALSE,"JIM REPORT 1"}</definedName>
    <definedName name="oiu" hidden="1">{#N/A,#N/A,FALSE,"COVER";#N/A,#N/A,FALSE,"RATIOS";#N/A,#N/A,FALSE,"LEVERAGE";#N/A,#N/A,FALSE,"TIER-1";#N/A,#N/A,FALSE,"RISK BASED ASSETS";#N/A,#N/A,FALSE,"TIER-2"}</definedName>
    <definedName name="OIUOIU" hidden="1">{"'Demand Units'!$X$11:$AD$45"}</definedName>
    <definedName name="OIUPOI" hidden="1">{"'Demand Units'!$X$11:$AD$45"}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UOI" hidden="1">{"'Demand Units'!$X$11:$AD$45"}</definedName>
    <definedName name="oiuy" hidden="1">{"Front Page",#N/A,FALSE,"Front and Back"}</definedName>
    <definedName name="oiuy2" hidden="1">{"Front Page",#N/A,FALSE,"Front and Back"}</definedName>
    <definedName name="OIUYT" hidden="1">{"Full-model",#N/A,FALSE,"ProForma-ASPT"}</definedName>
    <definedName name="ojgohjofd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ok" localSheetId="9">#REF!</definedName>
    <definedName name="ok">#REF!</definedName>
    <definedName name="ök">!#REF!</definedName>
    <definedName name="ok_1" hidden="1">{#N/A,#N/A,FALSE,"Calc";#N/A,#N/A,FALSE,"Sensitivity";#N/A,#N/A,FALSE,"LT Earn.Dil.";#N/A,#N/A,FALSE,"Dil. AVP"}</definedName>
    <definedName name="okay" hidden="1">{#N/A,#N/A,FALSE,"SF"}</definedName>
    <definedName name="okay2">#REF!</definedName>
    <definedName name="okllkk" hidden="1">{#N/A,#N/A,FALSE,"Aging Summary";#N/A,#N/A,FALSE,"Ratio Analysis";#N/A,#N/A,FALSE,"Test 120 Day Accts";#N/A,#N/A,FALSE,"Tickmarks"}</definedName>
    <definedName name="oklyy" hidden="1">{"'Other IPS'!$A$5","'Other IPS'!$A$4:$K$38"}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öl">!#REF!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invoices">#REF!</definedName>
    <definedName name="oldcalculation" hidden="1">{#N/A,#N/A,FALSE,"A";#N/A,#N/A,FALSE,"B"}</definedName>
    <definedName name="olddata" hidden="1">{"PAGE 1",#N/A,FALSE,"WEST_OT"}</definedName>
    <definedName name="olddata1" hidden="1">{"PAGE 1",#N/A,FALSE,"WEST_OT"}</definedName>
    <definedName name="olddata2" hidden="1">{"PAGE 1",#N/A,FALSE,"WEST_OT"}</definedName>
    <definedName name="olddata3" hidden="1">{"PAGE 1",#N/A,FALSE,"WEST_OT"}</definedName>
    <definedName name="OLDGATEVAR" hidden="1">{#N/A,#N/A,FALSE,"INTERCONNECTION";#N/A,#N/A,FALSE,"INTERCONNECTION";#N/A,#N/A,FALSE,"NEWPRODUCTS";#N/A,#N/A,FALSE,"RATES";#N/A,#N/A,FALSE,"VAREXPL";#N/A,#N/A,FALSE,"INTERCONNECTION"}</definedName>
    <definedName name="oldnam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LKJ" hidden="1">{"'Demand Units'!$X$11:$AD$45"}</definedName>
    <definedName name="oluouo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man">#REF!</definedName>
    <definedName name="OMC_Price_Less_Assets">#REF!</definedName>
    <definedName name="on" hidden="1">{"TOTAL",#N/A,FALSE,"A";"FISCAL94",#N/A,FALSE,"A";"FISCAL95",#N/A,FALSE,"A";"FISCAL96",#N/A,FALSE,"A";"misc page",#N/A,FALSE,"A"}</definedName>
    <definedName name="one" hidden="1">#REF!</definedName>
    <definedName name="one.total" hidden="1">{#N/A,#N/A,FALSE,"Coverage";#N/A,#N/A,FALSE,"Leverage";#N/A,#N/A,FALSE,"Projections"}</definedName>
    <definedName name="One_Account">!#REF!</definedName>
    <definedName name="onetwo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nTime">#REF!</definedName>
    <definedName name="ONYX19970501222055" hidden="1">#REF!</definedName>
    <definedName name="ONYX19970501222155" hidden="1">#REF!</definedName>
    <definedName name="oo" hidden="1">{#N/A,#N/A,FALSE,"JIM REPORT 1"}</definedName>
    <definedName name="OO_Book_Settings_AllowResize" hidden="1">"0"</definedName>
    <definedName name="OO_Book_Settings_BGColor" hidden="1">"FFFFFF"</definedName>
    <definedName name="OO_Book_Settings_CellBGColor" hidden="1">"33CCCC"</definedName>
    <definedName name="OO_Book_Settings_Destination" hidden="1">"\\patf6175\olapobjects.net\sample application\brnbk-f2006p03.xml"</definedName>
    <definedName name="OO_Book_Settings_Footer" hidden="1">""</definedName>
    <definedName name="OO_Book_Settings_Header" hidden="1">""</definedName>
    <definedName name="OO_Book_Settings_HorizontalCenter" hidden="1">"1"</definedName>
    <definedName name="OO_Book_Settings_IgnoreNoPublishWarning" hidden="1">"0"</definedName>
    <definedName name="OO_Book_Settings_Menu" hidden="1">""</definedName>
    <definedName name="OO_Book_Settings_MenuType" hidden="1">"XML"</definedName>
    <definedName name="OO_Book_Settings_RecalOnDropDownChange" hidden="1">"1"</definedName>
    <definedName name="OO_Book_Settings_RecalOnInputCellChange" hidden="1">"0"</definedName>
    <definedName name="OO_Book_Settings_SynchDestination" hidden="1">"1"</definedName>
    <definedName name="OO_Book_Settings_TBExport" hidden="1">"1"</definedName>
    <definedName name="OO_Book_Settings_TBPaste" hidden="1">"1"</definedName>
    <definedName name="OO_Book_Settings_TBUpdate" hidden="1">"1"</definedName>
    <definedName name="OO_Book_Settings_TBWorksheets" hidden="1">"0"</definedName>
    <definedName name="OO_Book_Settings_TBZoomIn" hidden="1">"1"</definedName>
    <definedName name="OO_Book_Settings_TBZoomOut" hidden="1">"1"</definedName>
    <definedName name="OO_Book_Settings_Toolbar" hidden="1">"0"</definedName>
    <definedName name="OO_Book_Settings_UpdateButton" hidden="1">""</definedName>
    <definedName name="OO_Book_Settings_UseNamedRanges" hidden="1">"1"</definedName>
    <definedName name="OO_Book_Settings_UseWorkbookSettings" hidden="1">"0"</definedName>
    <definedName name="OO_Book_Settings_WorksheetTabs" hidden="1">"0"</definedName>
    <definedName name="OO_Book_Settings_XCDestination" hidden="1">"C:\Documents and Settings\moyd\My Documents\website\brnbk-f2006p03_xCelsius.xls"</definedName>
    <definedName name="ooi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ol" hidden="1">{"Page1",#N/A,FALSE,"CompCo";"Page2",#N/A,FALSE,"CompCo"}</definedName>
    <definedName name="OOO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ooo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oooo" hidden="1">{#N/A,#N/A,FALSE,"Calc";#N/A,#N/A,FALSE,"Sensitivity";#N/A,#N/A,FALSE,"LT Earn.Dil.";#N/A,#N/A,FALSE,"Dil. AVP"}</definedName>
    <definedName name="ooooo_1" hidden="1">{#N/A,#N/A,FALSE,"Calc";#N/A,#N/A,FALSE,"Sensitivity";#N/A,#N/A,FALSE,"LT Earn.Dil.";#N/A,#N/A,FALSE,"Dil. AVP"}</definedName>
    <definedName name="oooooooooooooooooo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ooop" hidden="1">{"'매출'!$A$1:$I$22"}</definedName>
    <definedName name="ooqpwoirutu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OU" hidden="1">{#N/A,#N/A,FALSE,"BS";#N/A,#N/A,FALSE,"PL_10Q";#N/A,#N/A,FALSE,"SOE";#N/A,#N/A,FALSE,"SCF"}</definedName>
    <definedName name="OP" hidden="1">{#N/A,#N/A,FALSE,"Operations";#N/A,#N/A,FALSE,"Financials"}</definedName>
    <definedName name="ö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P_Latest_budget">OFFSET(#REF!,0,13,1,#REF!-12)</definedName>
    <definedName name="OP_Prior_year">OFFSET(#REF!,0,13,1,#REF!-12)</definedName>
    <definedName name="OP_total_sales">OFFSET(#REF!,0,13,1,#REF!-12)</definedName>
    <definedName name="opbs">#REF!</definedName>
    <definedName name="OpCo1">#REF!</definedName>
    <definedName name="OpCo2">#REF!</definedName>
    <definedName name="OPENPRICE" hidden="1">"OPENPRICE"</definedName>
    <definedName name="OPER_INC" hidden="1">"OPER_INC"</definedName>
    <definedName name="Operating_Expense_Factor">#REF!</definedName>
    <definedName name="Operating_profit">OFFSET(#REF!,0,#REF!,1,#REF!)</definedName>
    <definedName name="operating_profit_latest_budget">OFFSET(#REF!,0,#REF!,1,#REF!)</definedName>
    <definedName name="Operating_Profit_per_FTE">OFFSET(#REF!,0,#REF!,1,#REF!)</definedName>
    <definedName name="operating_profit_per_FTE_latest_budget">OFFSET(#REF!,0,#REF!,1,#REF!)</definedName>
    <definedName name="operational_mult">#REF!,#REF!,#REF!,#REF!,#REF!,#REF!,#REF!,#REF!,#REF!,#REF!,#REF!,#REF!,#REF!,#REF!,#REF!,#REF!</definedName>
    <definedName name="Operations">#REF!</definedName>
    <definedName name="OperisTopLeft">#REF!</definedName>
    <definedName name="OPE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exnew" hidden="1">{#N/A,#N/A,TRUE,"Config1";#N/A,#N/A,TRUE,"Config2";#N/A,#N/A,TRUE,"Config3";#N/A,#N/A,TRUE,"Config4";#N/A,#N/A,TRUE,"Config5";#N/A,#N/A,TRUE,"Config6";#N/A,#N/A,TRUE,"Config7"}</definedName>
    <definedName name="opexnew_1" hidden="1">{#N/A,#N/A,TRUE,"Config1";#N/A,#N/A,TRUE,"Config2";#N/A,#N/A,TRUE,"Config3";#N/A,#N/A,TRUE,"Config4";#N/A,#N/A,TRUE,"Config5";#N/A,#N/A,TRUE,"Config6";#N/A,#N/A,TRUE,"Config7"}</definedName>
    <definedName name="opl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OPOP" hidden="1">{#N/A,#N/A,FALSE,"JIM REPORT 1"}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portunitie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rotunitie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s_M">#REF!</definedName>
    <definedName name="Opsamt">#REF!</definedName>
    <definedName name="OPTexponents">"0 3 6"</definedName>
    <definedName name="Options2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Tvec">"1 1 1 3 2 0 0 0 0 0 0 8 8 1 0 30 1 1 0 1 0 0 1 0 0 0 0 0 0 0 1 0 99 99 0 0 0 0 14 0 1 0 0"</definedName>
    <definedName name="o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range" hidden="1">{"SUMMARY",#N/A,TRUE,"Summary";"FULLSEAS",#N/A,TRUE,"Full &amp; Seas Emp";"TEMPS",#N/A,TRUE,"Temps";"CONTRACTORS",#N/A,TRUE,"Contractors";"CAPEXA",#N/A,TRUE,"Capital Expenditures";"CAPEXB",#N/A,TRUE,"Capital Expenditures"}</definedName>
    <definedName name="ord_lan_12month">OFFSET(#REF!,0,#REF!,1,#REF!)</definedName>
    <definedName name="ord_lan_3month">OFFSET(#REF!,0,#REF!,1,#REF!)</definedName>
    <definedName name="ord_land_act">OFFSET(#REF!,0,#REF!,1,#REF!)</definedName>
    <definedName name="ord_spec_12month">OFFSET(#REF!,0,#REF!,1,#REF!)</definedName>
    <definedName name="ord_spec_3month">OFFSET(#REF!,0,#REF!,1,#REF!)</definedName>
    <definedName name="ord_spec_act">OFFSET(#REF!,0,#REF!,1,#REF!)</definedName>
    <definedName name="ord_tel_12month">OFFSET(#REF!,0,#REF!,1,#REF!)</definedName>
    <definedName name="ord_tel_3month">OFFSET(#REF!,0,#REF!,1,#REF!)</definedName>
    <definedName name="ord_tel_act">OFFSET(#REF!,0,#REF!,1,#REF!)</definedName>
    <definedName name="ord_tot_12month">OFFSET(#REF!,0,#REF!,1,#REF!)</definedName>
    <definedName name="ord_tot_3month">OFFSET(#REF!,0,#REF!,1,#REF!)</definedName>
    <definedName name="ord_tot_act">OFFSET(#REF!,0,#REF!,1,#REF!)</definedName>
    <definedName name="orde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rder__1" hidden="1">0</definedName>
    <definedName name="Order1" hidden="1">0</definedName>
    <definedName name="Order2" hidden="1">0</definedName>
    <definedName name="OrderTable" hidden="1">#REF!</definedName>
    <definedName name="orfer1" hidden="1">255</definedName>
    <definedName name="ORG">#REF!</definedName>
    <definedName name="ORGLASTYR">#REF!</definedName>
    <definedName name="OrgLevel" localSheetId="9">#REF!</definedName>
    <definedName name="OrgLevel">[10]LOOKUP!$M$1:$Q$591</definedName>
    <definedName name="orig.incomestm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rignal">#REF!</definedName>
    <definedName name="orlnew" hidden="1">{#N/A,#N/A,FALSE,"DEA Report";#N/A,#N/A,FALSE,"Veba Report";#N/A,#N/A,FALSE,"Wintershall Report";#N/A,#N/A,FALSE,"Fina Report"}</definedName>
    <definedName name="ORU" hidden="1">#REF!</definedName>
    <definedName name="osbjun0">#REF!</definedName>
    <definedName name="OT">!#REF!</definedName>
    <definedName name="OT_Actual">#REF!</definedName>
    <definedName name="OT_Plan">#REF!</definedName>
    <definedName name="OTD_Actual">OFFSET(#REF!,0,#REF!,1,#REF!)</definedName>
    <definedName name="OTD_Prior_year">OFFSET(#REF!,0,#REF!,1,#REF!)</definedName>
    <definedName name="OTD_Target">OFFSET(#REF!,0,#REF!,1,#REF!)</definedName>
    <definedName name="Other">#REF!</definedName>
    <definedName name="OTHER_ASSETS" hidden="1">"OTHER_ASSETS"</definedName>
    <definedName name="OTHER_CURRENT_ASSETS" hidden="1">"OTHER_CURRENT_ASSETS"</definedName>
    <definedName name="OTHER_CURRENT_LIAB" hidden="1">"OTHER_CURRENT_LIAB"</definedName>
    <definedName name="OTHER_EARNING" hidden="1">"OTHER_EARNING"</definedName>
    <definedName name="Other_Eastern_Europe">#REF!</definedName>
    <definedName name="OTHER_EQUITY" hidden="1">"OTHER_EQUITY"</definedName>
    <definedName name="Other_Incentive">#REF!</definedName>
    <definedName name="OTHER_INVESTING" hidden="1">"OTHER_INVESTING"</definedName>
    <definedName name="Other_Items">#REF!</definedName>
    <definedName name="OTHER_LIAB" hidden="1">"OTHER_LIAB"</definedName>
    <definedName name="OTHER_LONG_TERM" hidden="1">"OTHER_LONG_TERM"</definedName>
    <definedName name="OTHER_NET" hidden="1">"OTHER_NET"</definedName>
    <definedName name="OTHER_OPER" hidden="1">"OTHER_OPER"</definedName>
    <definedName name="Other_receipts">#REF!</definedName>
    <definedName name="OTHER_RECEIV" hidden="1">"OTHER_RECEIV"</definedName>
    <definedName name="OTHER_REVENUE" hidden="1">"OTHER_REVENUE"</definedName>
    <definedName name="other33" hidden="1">{#N/A,#N/A,FALSE,"Pharm";#N/A,#N/A,FALSE,"WWCM"}</definedName>
    <definedName name="OtherCOGS">#REF!</definedName>
    <definedName name="othercosts" hidden="1">{#N/A,#N/A,FALSE,"Aging Summary";#N/A,#N/A,FALSE,"Ratio Analysis";#N/A,#N/A,FALSE,"Test 120 Day Accts";#N/A,#N/A,FALSE,"Tickmarks"}</definedName>
    <definedName name="othermar" hidden="1">{#N/A,#N/A,FALSE,"Pharm";#N/A,#N/A,FALSE,"WWCM"}</definedName>
    <definedName name="Others">#REF!</definedName>
    <definedName name="OthrDivTot99">#REF!</definedName>
    <definedName name="Otomasyon">#REF!</definedName>
    <definedName name="otzj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UI" hidden="1">{#N/A,#N/A,FALSE,"SF"}</definedName>
    <definedName name="OUINON">!#REF!</definedName>
    <definedName name="oü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uououiouopupo" hidden="1">{#N/A,#N/A,FALSE,"BS";#N/A,#N/A,FALSE,"PL";#N/A,#N/A,FALSE,"SOE";#N/A,#N/A,FALSE,"SCF"}</definedName>
    <definedName name="ououp0" hidden="1">{#N/A,#N/A,FALSE,"TABLE_1 YTD- VALUES LAST YR(2)"}</definedName>
    <definedName name="Output1">#REF!</definedName>
    <definedName name="Output2">#REF!</definedName>
    <definedName name="Output3">#REF!</definedName>
    <definedName name="Output4">#REF!</definedName>
    <definedName name="Output5">#REF!</definedName>
    <definedName name="Output6">#REF!</definedName>
    <definedName name="outro" hidden="1">{"'comite'!$A$9:$G$44","'comite'!$A$1:$G$6"}</definedName>
    <definedName name="outsdg">#REF!</definedName>
    <definedName name="OUTSTANDING" hidden="1">#REF!</definedName>
    <definedName name="over" hidden="1">{#N/A,#N/A,TRUE,"Assumptions";#N/A,#N/A,TRUE,"Op Projection";#N/A,#N/A,TRUE,"Capital";#N/A,#N/A,TRUE,"Income";#N/A,#N/A,TRUE,"Balance";#N/A,#N/A,TRUE,"Sources&amp;Uses"}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ship" localSheetId="9" hidden="1">OFFSET(#REF!,1,0)</definedName>
    <definedName name="p" localSheetId="9" hidden="1">{"Stats_qsumm",#N/A,FALSE,"STATSQ";"Stats_Detail",#N/A,FALSE,"STATSM";"Stats_Summary",#N/A,FALSE,"STATSM"}</definedName>
    <definedName name="p" hidden="1">{"Stats_qsumm",#N/A,FALSE,"STATSQ";"Stats_Detail",#N/A,FALSE,"STATSM";"Stats_Summary",#N/A,FALSE,"STATSM"}</definedName>
    <definedName name="p.Covenants" hidden="1">#REF!</definedName>
    <definedName name="p.Covenants_Titles" hidden="1">#REF!</definedName>
    <definedName name="p.CreditStats" hidden="1">#REF!</definedName>
    <definedName name="p.kh" hidden="1">{#N/A,#N/A,FALSE,"Heat";#N/A,#N/A,FALSE,"DCF";#N/A,#N/A,FALSE,"LBO";#N/A,#N/A,FALSE,"A";#N/A,#N/A,FALSE,"C";#N/A,#N/A,FALSE,"impd";#N/A,#N/A,FALSE,"Accr-Dilu"}</definedName>
    <definedName name="p.LTM_BS" hidden="1">#REF!</definedName>
    <definedName name="p.LTM_IS" hidden="1">#REF!</definedName>
    <definedName name="p.Summary" hidden="1">#REF!</definedName>
    <definedName name="p.Summary_Titles" hidden="1">#REF!</definedName>
    <definedName name="P_ALL">#REF!</definedName>
    <definedName name="P_B_S">#REF!</definedName>
    <definedName name="P_BS">#REF!</definedName>
    <definedName name="P_RESULTS">#REF!</definedName>
    <definedName name="P_STAFFING">#REF!</definedName>
    <definedName name="p_year">#REF!</definedName>
    <definedName name="P1.11.1" hidden="1">{#N/A,#N/A,FALSE,"Aging Summary";#N/A,#N/A,FALSE,"Ratio Analysis";#N/A,#N/A,FALSE,"Test 120 Day Accts";#N/A,#N/A,FALSE,"Tickmarks"}</definedName>
    <definedName name="P1.11.2" hidden="1">{#N/A,#N/A,FALSE,"Aging Summary";#N/A,#N/A,FALSE,"Ratio Analysis";#N/A,#N/A,FALSE,"Test 120 Day Accts";#N/A,#N/A,FALSE,"Tickmarks"}</definedName>
    <definedName name="p11.1" hidden="1">{#N/A,#N/A,FALSE,"Aging Summary";#N/A,#N/A,FALSE,"Ratio Analysis";#N/A,#N/A,FALSE,"Test 120 Day Accts";#N/A,#N/A,FALSE,"Tickmarks"}</definedName>
    <definedName name="pac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e">#REF!</definedName>
    <definedName name="Paciolan" hidden="1">{#N/A,#N/A,FALSE,"2 Expense";#N/A,#N/A,FALSE,"1 Sales";#N/A,#N/A,FALSE,"3 Exp Overview";#N/A,#N/A,FALSE,"4 Overall Exp"}</definedName>
    <definedName name="paco" hidden="1">{#N/A,#N/A,FALSE,"CNS_ADJ";"Balance Consolidado",#N/A,FALSE,"BCEC_CNS";#N/A,#N/A,FALSE,"USGAAP_ADJ"}</definedName>
    <definedName name="page1">#REF!</definedName>
    <definedName name="page2">#REF!</definedName>
    <definedName name="PageNumber" hidden="1">#REF!</definedName>
    <definedName name="Pal_Workbook_GUID" hidden="1">"37BAMB1VSE9SWXPXS1P2P3J8"</definedName>
    <definedName name="Pan">{"AIMS_SUMMARY",#N/A,FALSE,"Mariola - Mtl 9604"}</definedName>
    <definedName name="Partiel">!#REF!</definedName>
    <definedName name="party2" hidden="1">{"ADESA Income Statement",#N/A,FALSE,"P&amp;L";"ADESA Balance Sheet",#N/A,FALSE,"Balsht (audited)";"ADESA Cash Flow",#N/A,FALSE,"Cash (audited)"}</definedName>
    <definedName name="Pasiva_pl" hidden="1">{"Pasiva",#N/A,FALSE,"Uvod"}</definedName>
    <definedName name="passiva1">#REF!</definedName>
    <definedName name="passivavj">#REF!</definedName>
    <definedName name="patty" hidden="1">{"PAGE 1",#N/A,FALSE,"WEST_OT"}</definedName>
    <definedName name="PAWHELP" hidden="1">{"'Page 2-4'!$A$1:$O$47","'Page 2-2'!$A$1:$P$58"}</definedName>
    <definedName name="Pay">#REF!</definedName>
    <definedName name="PAY_ACCRUED" hidden="1">"PAY_ACCRUED"</definedName>
    <definedName name="Pay_Perf">#REF!</definedName>
    <definedName name="Pay_Rate">#REF!</definedName>
    <definedName name="PayableDays_month_actual">#REF!</definedName>
    <definedName name="PayableDays_month_budget">#REF!</definedName>
    <definedName name="PayableDays_month_delta">#REF!</definedName>
    <definedName name="PayableDays_month_previous">#REF!</definedName>
    <definedName name="PayableDays_year_budget">#REF!</definedName>
    <definedName name="PayableDays_year_delta">#REF!</definedName>
    <definedName name="PayableDays_year_forecast">#REF!</definedName>
    <definedName name="PayableDays_year_previous">#REF!</definedName>
    <definedName name="Payables_month_actual">#REF!</definedName>
    <definedName name="Payables_month_budget">#REF!</definedName>
    <definedName name="Payables_month_delta">#REF!</definedName>
    <definedName name="Payables_month_previous">#REF!</definedName>
    <definedName name="Payables_year_budget">#REF!</definedName>
    <definedName name="Payables_year_delta">#REF!</definedName>
    <definedName name="Payables_year_forecast">#REF!</definedName>
    <definedName name="Payables_year_previous">#REF!</definedName>
    <definedName name="Payback__years">#REF!</definedName>
    <definedName name="paym" hidden="1">{#N/A,#N/A,FALSE,"A";#N/A,#N/A,FALSE,"B"}</definedName>
    <definedName name="Paymcompared" hidden="1">{#N/A,#N/A,FALSE,"A";#N/A,#N/A,FALSE,"B-TOT";#N/A,#N/A,FALSE,"Declaration1";#N/A,#N/A,FALSE,"Spravka1";#N/A,#N/A,FALSE,"A (2)";#N/A,#N/A,FALSE,"B-TOT (2)";#N/A,#N/A,FALSE,"Declaration1 (2)";#N/A,#N/A,FALSE,"Spravka1 (2)"}</definedName>
    <definedName name="Payroll_Detail_Print">#REF!</definedName>
    <definedName name="Payroll_Summ_Print">#REF!</definedName>
    <definedName name="pb">#REF!</definedName>
    <definedName name="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PCCnewcustomer">#REF!</definedName>
    <definedName name="pd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PDDESCRIPTION">#REF!</definedName>
    <definedName name="Pechous" hidden="1">{"FY01_Assets",#N/A,FALSE,"Fin Stmt Budget";"FY01_Liabilities",#N/A,FALSE,"Fin Stmt Budget";"FY01_Inc_Stmt",#N/A,FALSE,"Fin Stmt Budget";"FY01_SOCF",#N/A,FALSE,"Fin Stmt Budget"}</definedName>
    <definedName name="Pecos" hidden="1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cosx" hidden="1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inta" hidden="1">#REF!</definedName>
    <definedName name="Penezni_toky_pl" hidden="1">{"Penezni_toky",#N/A,FALSE,"CF_zákl"}</definedName>
    <definedName name="pension">#REF!</definedName>
    <definedName name="Pensions">!#REF!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er">#REF!</definedName>
    <definedName name="Perf_Rte">#REF!</definedName>
    <definedName name="PERFORMBAL">#REF!</definedName>
    <definedName name="PERFORMINC">#REF!</definedName>
    <definedName name="PERFREQ">#REF!</definedName>
    <definedName name="PerfTemplate">#REF!</definedName>
    <definedName name="perftemplate2">#REF!</definedName>
    <definedName name="Period">#REF!</definedName>
    <definedName name="Period_December_Entity_LKHZRH.LKGGOA_ICP__Value__Custom1__Custom2__Custom4__Custom4_ConsolIFRS">!#REF!</definedName>
    <definedName name="PERIODDATE" hidden="1">"PERIODDATE"</definedName>
    <definedName name="Periode">!#REF!</definedName>
    <definedName name="PERIODS">#REF!</definedName>
    <definedName name="PERIODSETNAME1">#REF!</definedName>
    <definedName name="PERIODSETNAME2">#REF!</definedName>
    <definedName name="PERIODTABLE">#REF!</definedName>
    <definedName name="PERIODYEAR1">#REF!</definedName>
    <definedName name="PERIODYEAR2">#REF!</definedName>
    <definedName name="perm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perm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perm1" hidden="1">{"PAGE 1",#N/A,FALSE,"WEST_OT"}</definedName>
    <definedName name="perm3" hidden="1">{"PAGE 1",#N/A,FALSE,"WEST_OT"}</definedName>
    <definedName name="perm4" hidden="1">{"PAGE 1",#N/A,FALSE,"WEST_OT"}</definedName>
    <definedName name="perm5" hidden="1">{"PAGE 2",#N/A,FALSE,"WEST_OT"}</definedName>
    <definedName name="perm6" hidden="1">{"PAGE 2",#N/A,FALSE,"WEST_OT"}</definedName>
    <definedName name="perm7" hidden="1">{"PAGE 1",#N/A,FALSE,"WEST_OT"}</definedName>
    <definedName name="PERS" hidden="1">{#N/A,#N/A,TRUE,"A100C";#N/A,#N/A,TRUE,"A130 A131";#N/A,#N/A,TRUE,"A12";#N/A,#N/A,TRUE,"A141";#N/A,#N/A,TRUE,"A170";#N/A,#N/A,TRUE,"A220"}</definedName>
    <definedName name="Pers_Befrist">#REF!</definedName>
    <definedName name="PERSO" hidden="1">{#N/A,#N/A,TRUE,"A100";#N/A,#N/A,TRUE,"A130";#N/A,#N/A,TRUE,"A131";#N/A,#N/A,TRUE,"A140"}</definedName>
    <definedName name="PERSONAL">"Button 31"</definedName>
    <definedName name="PerType">#REF!</definedName>
    <definedName name="PetPL" hidden="1">{#N/A,#N/A,FALSE,"J97plnfp"}</definedName>
    <definedName name="PETRP" hidden="1">{"'Supply Chain'!$B$1:$AB$13"}</definedName>
    <definedName name="PETSia04" hidden="1">{"'Supply Chain'!$B$1:$AB$13"}</definedName>
    <definedName name="Pfad">!#REF!</definedName>
    <definedName name="PFPRICE">#REF!</definedName>
    <definedName name="PFPRICE2">#REF!</definedName>
    <definedName name="Pharma" hidden="1">{"pemandy2k",#N/A,FALSE,"PEMANDY2K"}</definedName>
    <definedName name="PHASE61" hidden="1">{#N/A,#N/A,TRUE,"Config1";#N/A,#N/A,TRUE,"Config2";#N/A,#N/A,TRUE,"Config3";#N/A,#N/A,TRUE,"Config4";#N/A,#N/A,TRUE,"Config5";#N/A,#N/A,TRUE,"Config6";#N/A,#N/A,TRUE,"Config7"}</definedName>
    <definedName name="Phasing">#REF!</definedName>
    <definedName name="Phasing_M">#REF!</definedName>
    <definedName name="piet" hidden="1">#REF!</definedName>
    <definedName name="PietjePuk" hidden="1">#N/A</definedName>
    <definedName name="PII">#REF!</definedName>
    <definedName name="pınar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pink" hidden="1">{"SUMMARY",#N/A,TRUE,"Summary";"FULLSEAS",#N/A,TRUE,"Full &amp; Seas Emp";"TEMPS",#N/A,TRUE,"Temps";"CONTRACTORS",#N/A,TRUE,"Contractors";"CAPEXA",#N/A,TRUE,"Capital Expenditures";"CAPEXB",#N/A,TRUE,"Capital Expenditures"}</definedName>
    <definedName name="piu" hidden="1">{"AnnInc",#N/A,TRUE,"Inc";"QtrInc1",#N/A,TRUE,"Inc";"Balance",#N/A,TRUE,"Bal";"Cflow",#N/A,TRUE,"Cash"}</definedName>
    <definedName name="PivotTable7">!#REF!</definedName>
    <definedName name="PJAM3Yr" hidden="1">{"INCOME",#N/A,FALSE,"ProNet";"VALUE",#N/A,FALSE,"ProNet"}</definedName>
    <definedName name="PJCC">{"AIMS_SUMMARY",#N/A,FALSE,"Mariola - Mtl 9604"}</definedName>
    <definedName name="PJNo">{"AIMS_SUMMARY",#N/A,FALSE,"Mariola - Mtl 9604"}</definedName>
    <definedName name="PJPan">{"AIMS_SUMMARY",#N/A,FALSE,"Mariola - Mtl 9604"}</definedName>
    <definedName name="PK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g.gom" hidden="1">{"2000PPE",#N/A,FALSE,"PPE 2000";"2000DD",#N/A,FALSE,"DrydocksOther"}</definedName>
    <definedName name="pkpkpk" hidden="1">{"'Model'!$A$1:$N$53"}</definedName>
    <definedName name="pl" hidden="1">{#N/A,#N/A,FALSE,"REPORT"}</definedName>
    <definedName name="PL_5yr_sum">#REF!</definedName>
    <definedName name="PL1a" hidden="1">{#N/A,#N/A,FALSE,"Umsatz 99";#N/A,#N/A,FALSE,"ER 99 "}</definedName>
    <definedName name="place_de_cotation">!#REF!</definedName>
    <definedName name="plan" hidden="1">{#N/A,#N/A,FALSE,"BalSheet 0899";#N/A,#N/A,FALSE,"ytdpl899";#N/A,#N/A,FALSE,"Aug PL";#N/A,#N/A,FALSE,"Minority Int";#N/A,#N/A,FALSE,"Equity Roll Forward";#N/A,#N/A,FALSE,"Book Equity Test"}</definedName>
    <definedName name="Plan2">#REF!</definedName>
    <definedName name="planning" hidden="1">{#N/A,#N/A,FALSE,"BalSheet 0899";#N/A,#N/A,FALSE,"ytdpl899";#N/A,#N/A,FALSE,"Aug PL";#N/A,#N/A,FALSE,"Minority Int";#N/A,#N/A,FALSE,"Equity Roll Forward";#N/A,#N/A,FALSE,"Book Equity Test"}</definedName>
    <definedName name="Planovana_aktiva_pl" hidden="1">{"Plan_aktiva",#N/A,FALSE,"AKTIVA_pl"}</definedName>
    <definedName name="Planovana_pasiva_pl" hidden="1">{"Plan_pasiva",#N/A,FALSE,"PASIVA_pl"}</definedName>
    <definedName name="Planovana_vysledovka_pl" hidden="1">{"Plan_vysledovka",#N/A,FALSE,"VYSLEDOVKA_pl"}</definedName>
    <definedName name="PlanVLE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rea1">#REF!</definedName>
    <definedName name="PLarea2">#REF!</definedName>
    <definedName name="PLarea3">#REF!</definedName>
    <definedName name="PLAssump" hidden="1">{"'SIVA Pricing Model'!$A$1:$F$39"}</definedName>
    <definedName name="PLAssump2" hidden="1">{"'SIVA Pricing Model'!$A$1:$F$39"}</definedName>
    <definedName name="PLAssump3" hidden="1">{"'SIVA Pricing Model'!$A$1:$F$39"}</definedName>
    <definedName name="plassumpw" hidden="1">{"'SIVA Pricing Model'!$A$1:$F$39"}</definedName>
    <definedName name="PLCepi" hidden="1">{#N/A,#N/A,FALSE,"REPORT"}</definedName>
    <definedName name="PLColorInput2" hidden="1">"StockComp"</definedName>
    <definedName name="pli" hidden="1">{"NOPCAPEVA",#N/A,FALSE,"Nopat";"FCFCSTAR",#N/A,FALSE,"FCFVAL";"EVAVL",#N/A,FALSE,"EVAVAL";"LEASE",#N/A,FALSE,"OpLease"}</definedName>
    <definedName name="PLN">#REF!</definedName>
    <definedName name="Plna_rozvaha_pl" hidden="1">{"Rozvaha_plna_I",#N/A,FALSE,"Plna";"Rozvaha_plna_II",#N/A,FALSE,"Plna";"Rozvaha_plna_III",#N/A,FALSE,"Plna";"Rozvaha_plna_IV",#N/A,FALSE,"Plna"}</definedName>
    <definedName name="Plna_vysledovka_pl" hidden="1">{"Vykaz_plny_I",#N/A,FALSE,"Plna";"Vykaz_plny_II",#N/A,FALSE,"Plna"}</definedName>
    <definedName name="plnyc">#REF!</definedName>
    <definedName name="ploi" hidden="1">{#N/A,#N/A,FALSE,"Assump2";#N/A,#N/A,FALSE,"Income2";#N/A,#N/A,FALSE,"Balance2";#N/A,#N/A,FALSE,"DCF Filter";#N/A,#N/A,FALSE,"Trans Assump2";#N/A,#N/A,FALSE,"Combined Income2";#N/A,#N/A,FALSE,"Combined Balance2"}</definedName>
    <definedName name="plp" hidden="1">{#N/A,#N/A,FALSE,"JIM REPORT 1"}</definedName>
    <definedName name="PLProcef" hidden="1">{#N/A,#N/A,FALSE,"REPORT"}</definedName>
    <definedName name="PLTaxol" hidden="1">{#N/A,#N/A,FALSE,"REPORT"}</definedName>
    <definedName name="pm" hidden="1">{"AnnInc",#N/A,TRUE,"Inc";"QtrInc1",#N/A,TRUE,"Inc";"Balance",#N/A,TRUE,"Bal";"Cflow",#N/A,TRUE,"Cash"}</definedName>
    <definedName name="pmt" hidden="1">{#N/A,#N/A,FALSE,"A";#N/A,#N/A,FALSE,"B-TOT";#N/A,#N/A,FALSE,"Declaration1";#N/A,#N/A,FALSE,"Spravka1";#N/A,#N/A,FALSE,"A (2)";#N/A,#N/A,FALSE,"B-TOT (2)";#N/A,#N/A,FALSE,"Declaration1 (2)";#N/A,#N/A,FALSE,"Spravka1 (2)"}</definedName>
    <definedName name="Pnl" hidden="1">{#N/A,#N/A,FALSE,"Pharm";#N/A,#N/A,FALSE,"WWCM"}</definedName>
    <definedName name="PNmo">#REF!</definedName>
    <definedName name="PNmo1">#REF!</definedName>
    <definedName name="pnmo2014">#REF!</definedName>
    <definedName name="PNmon">#REF!</definedName>
    <definedName name="po" localSheetId="9" hidden="1">Main.SAPF4Help()</definedName>
    <definedName name="po" localSheetId="11" hidden="1">Main.SAPF4Help()</definedName>
    <definedName name="po" localSheetId="12" hidden="1">Main.SAPF4Help()</definedName>
    <definedName name="po" localSheetId="13" hidden="1">Main.SAPF4Help()</definedName>
    <definedName name="po" localSheetId="14" hidden="1">Main.SAPF4Help()</definedName>
    <definedName name="po" localSheetId="15" hidden="1">Main.SAPF4Help()</definedName>
    <definedName name="po" localSheetId="16" hidden="1">Main.SAPF4Help()</definedName>
    <definedName name="po" hidden="1">Main.SAPF4Help()</definedName>
    <definedName name="pö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o_1" hidden="1">{#N/A,#N/A,FALSE,"Calc";#N/A,#N/A,FALSE,"Sensitivity";#N/A,#N/A,FALSE,"LT Earn.Dil.";#N/A,#N/A,FALSE,"Dil. AVP"}</definedName>
    <definedName name="Podrobna_aktiva_pl" hidden="1">{"Podrobna_aktiva",#N/A,FALSE,"Aktiva_podr."}</definedName>
    <definedName name="Podrobna_analyza_pl" hidden="1">{"Podrobna_analyza",#N/A,FALSE,"Podrobná"}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po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PokerUKPlayerSensAnn">#REF!</definedName>
    <definedName name="Poland">#REF!</definedName>
    <definedName name="Pool_Table">#REF!</definedName>
    <definedName name="pooling_Premium">25%</definedName>
    <definedName name="poop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poopoopoo" hidden="1">{"'Model'!$A$1:$N$53"}</definedName>
    <definedName name="PopCache_GL_INTERFACE_REFERENCE7" hidden="1">#REF!</definedName>
    <definedName name="port29" hidden="1">{#N/A,#N/A,FALSE,"Pharm";#N/A,#N/A,FALSE,"WWCM"}</definedName>
    <definedName name="Portugal">#REF!</definedName>
    <definedName name="Portugal_HMX">#REF!</definedName>
    <definedName name="Postage">#REF!</definedName>
    <definedName name="pov">!#REF!</definedName>
    <definedName name="pov_data">!#REF!</definedName>
    <definedName name="pov_inv">!#REF!</definedName>
    <definedName name="pov_rate">!#REF!</definedName>
    <definedName name="power" hidden="1">{"Portada",#N/A,FALSE,"Pres";"PL",#N/A,FALSE,"P&amp;L";"SFC",#N/A,FALSE,"SFC";"CE",#N/A,FALSE,"Capital Employed";"M+1",#N/A,FALSE,"Prev. (M+1)";"TRI",#N/A,FALSE,"Prev. Trim.";"YEF",#N/A,FALSE,"Prev. Fin Année"}</definedName>
    <definedName name="power10" hidden="1">{"Curves","Chart 4","Curves Graphique 4"}</definedName>
    <definedName name="power11" hidden="1">{"","","'Curves'!$V$3","'Curves'!$W$3","","","","","",""}</definedName>
    <definedName name="power12" hidden="1">{"Curves","Chart 3","Curves Graphique 3"}</definedName>
    <definedName name="power13" hidden="1">{"","","'Curves'!$V$4","'Curves'!$W$4","","","","","",""}</definedName>
    <definedName name="power14" hidden="1">{"Curves","Chart 2","Curves Graphique 2"}</definedName>
    <definedName name="power15" hidden="1">{"","","'Curves'!$V$3","'Curves'!$W$3","","","","","",""}</definedName>
    <definedName name="power16" hidden="1">{"Curves","Chart 1","Curves Graphique 1"}</definedName>
    <definedName name="power17" hidden="1">{"","","'Curves'!$V$4","'Curves'!$W$4","","","","","",""}</definedName>
    <definedName name="power18" hidden="1">{"Curves","Chart 3","Curves Graphique 3"}</definedName>
    <definedName name="power19" hidden="1">{"","","'Curves'!$W$8","'Curves'!$X$8","","","","","",""}</definedName>
    <definedName name="power2" hidden="1">{"Curves","Chart 4","Curves Graphique 4"}</definedName>
    <definedName name="power20" hidden="1">{"GM%","Chart 1","GM% Graphique 1"}</definedName>
    <definedName name="power21" hidden="1">{"","","'GM%'!$B$30","'GM%'!$B$31","","","","","",""}</definedName>
    <definedName name="power22" hidden="1">{"Curves","Chart 4","Curves Graphique 4"}</definedName>
    <definedName name="power23" hidden="1">{"","","'Curves'!$W$11","'Curves'!$X$11","","","","","",""}</definedName>
    <definedName name="power24" hidden="1">{"Curves","Chart 2","Curves Graphique 2"}</definedName>
    <definedName name="power25" hidden="1">{"","","'Curves'!$W$10","'Curves'!$X$10","","","","","",""}</definedName>
    <definedName name="power26" hidden="1">{"Curves","Chart 1","Curves Graphique 1"}</definedName>
    <definedName name="power27" hidden="1">{"","","'Curves'!$W$7","'Curves'!$X$7","","","","","",""}</definedName>
    <definedName name="power28" hidden="1">{"Curves","Chart 3","Curves Graphique 3"}</definedName>
    <definedName name="power29" hidden="1">{"","","'Curves'!$W$8","'Curves'!$X$8","","","","","",""}</definedName>
    <definedName name="power3" hidden="1">{"","","'Curves'!$V$3","'Curves'!$W$3","","","","","",""}</definedName>
    <definedName name="power30" hidden="1">{"Curves","Chart 4","Curves Graphique 4"}</definedName>
    <definedName name="power31" hidden="1">{"","","'Curves'!$W$12","'Curves'!$X$12","","","","","",""}</definedName>
    <definedName name="power32" hidden="1">{"Curves","Chart 2","Curves Graphique 2"}</definedName>
    <definedName name="power33" hidden="1">{"","","'Curves'!$W$11","'Curves'!$X$11","","","","","",""}</definedName>
    <definedName name="power34" hidden="1">{"Curves","Chart 1","Curves Graphique 1"}</definedName>
    <definedName name="power35" hidden="1">{"","","'Curves'!$W$7","'Curves'!$X$7","","","","","",""}</definedName>
    <definedName name="power36" hidden="1">{"SFC","Chart 1","SFC Graphique 1"}</definedName>
    <definedName name="power37" hidden="1">{"","","'SFC'!$B$30","'SFC'!$B$31","","","","","",""}</definedName>
    <definedName name="power38" hidden="1">{"SFC","Chart 1","SFC Graphique 1"}</definedName>
    <definedName name="power39" hidden="1">{"","","'SFC'!$B$30","'SFC'!$B$31","","","","","",""}</definedName>
    <definedName name="power4" hidden="1">{"Curves","Chart 3","Curves Graphique 3"}</definedName>
    <definedName name="power40" hidden="1">{"SFC","Chart 1","SFC Graphique 1"}</definedName>
    <definedName name="power41" hidden="1">{"","","'SFC'!$B$30","'SFC'!$B$31","","","","","",""}</definedName>
    <definedName name="power42" hidden="1">{"GM%","Chart 1","GM% Graphique 1"}</definedName>
    <definedName name="power43" hidden="1">{"","","'GM%'!$B$30","'GM%'!$B$31","","","","","",""}</definedName>
    <definedName name="power44" hidden="1">{"PNL Local","Chart 48","PNL Local Graphique 48"}</definedName>
    <definedName name="power45" hidden="1">{"","","'PNL Local'!$X$10","'PNL Local'!$X$11","","","","","",""}</definedName>
    <definedName name="power46" hidden="1">{"Curves","Chart 4","Curves Graphique 4"}</definedName>
    <definedName name="power47" hidden="1">{"","","'Curves'!$E$55","'Curves'!$F$55","","","","","",""}</definedName>
    <definedName name="power48" hidden="1">{"Curves","Chart 2","Curves Graphique 2"}</definedName>
    <definedName name="power49" hidden="1">{"","","'Curves'!$E$55","'Curves'!$F$55","","","","","",""}</definedName>
    <definedName name="power5" hidden="1">{"","","'Curves'!$C$55","'Curves'!$D$55","","","","","",""}</definedName>
    <definedName name="power50" hidden="1">{"'Leading KPI'!$A$1:$P$33","'Leading KPI'!$A$1:$P$33"}</definedName>
    <definedName name="power51" hidden="1">{"'Leading KPI'!$A$1:$P$33","'Leading KPI'!$A$1:$P$33"}</definedName>
    <definedName name="power52" hidden="1">{"Portada",#N/A,FALSE,"Pres";"PL",#N/A,FALSE,"P&amp;L";"SFC",#N/A,FALSE,"SFC";"CE",#N/A,FALSE,"Capital Employed";"M+1",#N/A,FALSE,"Prev. (M+1)";"TRI",#N/A,FALSE,"Prev. Trim.";"YEF",#N/A,FALSE,"Prev. Fin Année"}</definedName>
    <definedName name="power6" hidden="1">{"Curves","Chart 2","Curves Graphique 2"}</definedName>
    <definedName name="power7" hidden="1">{"","","'Curves'!$V$3","'Curves'!$W$3","","","","","",""}</definedName>
    <definedName name="power8" hidden="1">{"Curves","Chart 1","Curves Graphique 1"}</definedName>
    <definedName name="power9" hidden="1">{"","","'Curves'!$C$55","'Curves'!$D$55","","","","","",""}</definedName>
    <definedName name="pp" hidden="1">{#N/A,#N/A,FALSE,"CNS_ADJ";"Balance Consolidado",#N/A,FALSE,"BCEC_CNS";#N/A,#N/A,FALSE,"USGAAP_ADJ"}</definedName>
    <definedName name="pp_1" hidden="1">{#N/A,#N/A,FALSE,"Calc";#N/A,#N/A,FALSE,"Sensitivity";#N/A,#N/A,FALSE,"LT Earn.Dil.";#N/A,#N/A,FALSE,"Dil. AVP"}</definedName>
    <definedName name="PPAccum">0</definedName>
    <definedName name="ppd" hidden="1">{#N/A,#N/A,FALSE,"Tracking";#N/A,#N/A,FALSE,"Lost Cycles ";#N/A,#N/A,FALSE,"VAR COST";#N/A,#N/A,FALSE,"RWIP Inv. ";#N/A,#N/A,FALSE,"CCI";#N/A,#N/A,FALSE,"Reconciliation"}</definedName>
    <definedName name="PPEuro">0</definedName>
    <definedName name="ppgzdfgepr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PPOnline">1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ppppppp" hidden="1">{"'Other IPS'!$A$5","'Other IPS'!$A$4:$K$38"}</definedName>
    <definedName name="ppppppppppppp" hidden="1">{"'Model'!$A$1:$N$53"}</definedName>
    <definedName name="PPReaderData">0</definedName>
    <definedName name="PPThousand">0</definedName>
    <definedName name="PPUpdate">0</definedName>
    <definedName name="PPWorkState">0</definedName>
    <definedName name="PpY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actl">#REF!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_pmt_date">#REF!</definedName>
    <definedName name="PREF_DIVID" hidden="1">"PREF_DIVID"</definedName>
    <definedName name="PREF_STOCK" hidden="1">"PREF_STOCK"</definedName>
    <definedName name="Prem1">#REF!</definedName>
    <definedName name="Prem10">#REF!</definedName>
    <definedName name="Prem11">#REF!</definedName>
    <definedName name="Prem12">#REF!</definedName>
    <definedName name="Prem13">#REF!</definedName>
    <definedName name="Prem14">#REF!</definedName>
    <definedName name="Prem15">#REF!</definedName>
    <definedName name="Prem2">#REF!</definedName>
    <definedName name="Prem3">#REF!</definedName>
    <definedName name="prem4">#REF!</definedName>
    <definedName name="prem5">#REF!</definedName>
    <definedName name="prem6">#REF!</definedName>
    <definedName name="Prem7">#REF!</definedName>
    <definedName name="Prem8">#REF!</definedName>
    <definedName name="Prem9">#REF!</definedName>
    <definedName name="PremiumPaidSUmmary" hidden="1">{#N/A,#N/A,FALSE,"Projections";#N/A,#N/A,FALSE,"Multiples Valuation";#N/A,#N/A,FALSE,"LBO";#N/A,#N/A,FALSE,"Multiples_Sensitivity";#N/A,#N/A,FALSE,"Summary"}</definedName>
    <definedName name="PREPAID_EXPEN" hidden="1">"PREPAID_EXPEN"</definedName>
    <definedName name="prepaymentdate">#REF!</definedName>
    <definedName name="PrepaySub?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NormalA4">#REF!</definedName>
    <definedName name="PRESENTATIONS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TAX_INC" hidden="1">"PRETAX_INC"</definedName>
    <definedName name="PRETAX_INC_10K" hidden="1">"PRETAX_INC_10K"</definedName>
    <definedName name="PRETAX_INC_10Q" hidden="1">"PRETAX_INC_10Q"</definedName>
    <definedName name="PRETAX_INC_10Q1" hidden="1">"PRETAX_INC_10Q1"</definedName>
    <definedName name="Previous_Forecast">#REF!</definedName>
    <definedName name="Prg">!#REF!</definedName>
    <definedName name="PRICE_OVER_EPS_EST" hidden="1">"PRICE_OVER_EPS_EST"</definedName>
    <definedName name="PRICE_OVER_EPS_EST_1" hidden="1">"PRICE_OVER_EPS_EST_1"</definedName>
    <definedName name="PRICE_OVER_LTM_EPS" hidden="1">"PRICE_OVER_LTM_EPS"</definedName>
    <definedName name="price_per_share">#REF!,#REF!,#REF!,#REF!,#REF!,#REF!,#REF!,#REF!</definedName>
    <definedName name="PRICE1">#REF!</definedName>
    <definedName name="PRICE2">#REF!</definedName>
    <definedName name="PRICE3">#REF!</definedName>
    <definedName name="PriceRange" hidden="1">#N/A</definedName>
    <definedName name="PriceRangeMain" hidden="1">#REF!</definedName>
    <definedName name="pricesg.xls" hidden="1">{#N/A,#N/A,FALSE,"J97plnfp"}</definedName>
    <definedName name="pricingFamille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pricingFamille" hidden="1">{"Check 2",#N/A,TRUE,"ED";"Check 2",#N/A,TRUE,"PARK";"Check 2",#N/A,TRUE,"HOTELS";"Check 2",#N/A,TRUE,"SUPPORT";"Check 2",#N/A,TRUE,"FESTIVAL";"Check 2",#N/A,TRUE,"MKTGS";"Check 2",#N/A,TRUE,"FIX";"Check 2",#N/A,TRUE,"INTRA"}</definedName>
    <definedName name="PrimaryIssue">#REF!</definedName>
    <definedName name="Prime">!#REF!</definedName>
    <definedName name="prinallnew" hidden="1">{"sterling",#N/A,FALSE,"£";"USdollar",#N/A,FALSE,"USA$";"mark",#N/A,FALSE,"DM";"peseta",#N/A,FALSE,"Pta";"lira",#N/A,FALSE,"LIRA";"euro",#N/A,FALSE,"Euro";"Ausdollar",#N/A,FALSE,"Aus$";"other",#N/A,FALSE,"Other"}</definedName>
    <definedName name="prince">!#REF!</definedName>
    <definedName name="prince_oem">!#REF!</definedName>
    <definedName name="_xlnm.Print_Area">#REF!</definedName>
    <definedName name="Print_CSC_Report_2" hidden="1">{"CSC_1",#N/A,FALSE,"CSC Outputs";"CSC_2",#N/A,FALSE,"CSC Outputs"}</definedName>
    <definedName name="Print_CSC_Report_2_1" hidden="1">{"CSC_1",#N/A,FALSE,"CSC Outputs";"CSC_2",#N/A,FALSE,"CSC Outputs"}</definedName>
    <definedName name="Print_CSC_Report_2_2" hidden="1">{"CSC_1",#N/A,FALSE,"CSC Outputs";"CSC_2",#N/A,FALSE,"CSC Outputs"}</definedName>
    <definedName name="Print_CSC_Report_2_3" hidden="1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2" hidden="1">{"CSC_1",#N/A,FALSE,"CSC Outputs";"CSC_2",#N/A,FALSE,"CSC Outputs"}</definedName>
    <definedName name="Print_CSC_Report_3_3" hidden="1">{"CSC_1",#N/A,FALSE,"CSC Outputs";"CSC_2",#N/A,FALSE,"CSC Outputs"}</definedName>
    <definedName name="PRINT_RANGE">#REF!</definedName>
    <definedName name="Print_SCH_1_to_3">#N/A</definedName>
    <definedName name="Print_SCH_1_to_3v2">#N/A</definedName>
    <definedName name="print3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print4" hidden="1">{#N/A,#N/A,FALSE,"Operations";#N/A,#N/A,FALSE,"Financials"}</definedName>
    <definedName name="print4_1" hidden="1">{#N/A,#N/A,FALSE,"Operations";#N/A,#N/A,FALSE,"Financials"}</definedName>
    <definedName name="printarea">#REF!</definedName>
    <definedName name="PrintAreaPrice" hidden="1">#REF!</definedName>
    <definedName name="PrintB_S">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Buyer_1" hidden="1">{#N/A,"DR",FALSE,"increm pf";#N/A,"MAMSI",FALSE,"increm pf";#N/A,"MAXI",FALSE,"increm pf";#N/A,"PCAM",FALSE,"increm pf";#N/A,"PHSV",FALSE,"increm pf";#N/A,"SIE",FALSE,"increm pf"}</definedName>
    <definedName name="PrintBuyer_2" hidden="1">{#N/A,"DR",FALSE,"increm pf";#N/A,"MAMSI",FALSE,"increm pf";#N/A,"MAXI",FALSE,"increm pf";#N/A,"PCAM",FALSE,"increm pf";#N/A,"PHSV",FALSE,"increm pf";#N/A,"SIE",FALSE,"increm pf"}</definedName>
    <definedName name="PrintBuyer_3" hidden="1">{#N/A,"DR",FALSE,"increm pf";#N/A,"MAMSI",FALSE,"increm pf";#N/A,"MAXI",FALSE,"increm pf";#N/A,"PCAM",FALSE,"increm pf";#N/A,"PHSV",FALSE,"increm pf";#N/A,"SIE",FALSE,"increm pf"}</definedName>
    <definedName name="PrintBuyer_PIPE" hidden="1">{#N/A,"DR",FALSE,"increm pf";#N/A,"MAMSI",FALSE,"increm pf";#N/A,"MAXI",FALSE,"increm pf";#N/A,"PCAM",FALSE,"increm pf";#N/A,"PHSV",FALSE,"increm pf";#N/A,"SIE",FALSE,"increm pf"}</definedName>
    <definedName name="PrintEnd" hidden="1">#REF!</definedName>
    <definedName name="PrintI_S">#REF!</definedName>
    <definedName name="printit" hidden="1">{#N/A,#N/A,FALSE,"Assumptions";#N/A,#N/A,FALSE,"Factors";#N/A,#N/A,FALSE,"Model";#N/A,#N/A,FALSE,"Allocation"}</definedName>
    <definedName name="PRNA" hidden="1">{"'Exchange Rates'!$A$1:$Q$33","'Exchange Rates'!$A$35:$Q$46"}</definedName>
    <definedName name="PRNT1">#N/A</definedName>
    <definedName name="PRO_FORMA_BASIC_EPS" hidden="1">"PRO_FORMA_BASIC_EPS"</definedName>
    <definedName name="PRO_FORMA_DILUT_EPS" hidden="1">"PRO_FORMA_DILUT_EPS"</definedName>
    <definedName name="PRO_FORMA_NET_INC" hidden="1">"PRO_FORMA_NET_INC"</definedName>
    <definedName name="probe" localSheetId="9" hidden="1">1/EUREXTOATS</definedName>
    <definedName name="Procef" hidden="1">{#N/A,#N/A,FALSE,"Pharm";#N/A,#N/A,FALSE,"WWCM"}</definedName>
    <definedName name="Prod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." hidden="1">{"summary",#N/A,FALSE,"2000 vs 1999";"detail",#N/A,FALSE,"2000 vs 1999"}</definedName>
    <definedName name="Prod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Chem_East" hidden="1">"3VDP4WT35C17EWKXGR5TO37RA"</definedName>
    <definedName name="proddiels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rodForm" hidden="1">#REF!</definedName>
    <definedName name="Product" localSheetId="9">#REF!</definedName>
    <definedName name="Product">[11]Ranges!$A$3:$A$14</definedName>
    <definedName name="Product_1">!#REF!</definedName>
    <definedName name="Product_Product_Original_Title">!#REF!</definedName>
    <definedName name="Product_Product_Original_Title_1">!#REF!</definedName>
    <definedName name="Product_Production_1">!#REF!</definedName>
    <definedName name="Product_Production_Number_ID">!#REF!</definedName>
    <definedName name="Production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vité">!#REF!</definedName>
    <definedName name="profile">#REF!</definedName>
    <definedName name="profimp2" hidden="1">{"PAGE 1",#N/A,FALSE,"WEST_OT"}</definedName>
    <definedName name="profimp3" hidden="1">{"PAGE 2",#N/A,FALSE,"WEST_OT"}</definedName>
    <definedName name="profimp5" hidden="1">{"PAGE 1",#N/A,FALSE,"WEST_OT"}</definedName>
    <definedName name="profimptest" hidden="1">{"PAGE 2",#N/A,FALSE,"WEST_OT"}</definedName>
    <definedName name="profit_bud">#REF!</definedName>
    <definedName name="Profit_share_payments">#REF!</definedName>
    <definedName name="Proforma" hidden="1">{"Print Summary",#N/A,FALSE,"Summary Analysis";"Print FCF",#N/A,FALSE,"FCF Analysis";"Print Sensitivity",#N/A,FALSE,"Sensitivity Analysis";"Print NAV",#N/A,FALSE,"NAV Analysis";"Print Credit",#N/A,FALSE,"Credit Analysis"}</definedName>
    <definedName name="Proj05FixCharge" hidden="1">{"BS2002",#N/A,FALSE,"OperBud";"IS2002",#N/A,FALSE,"OperBud";"CF2002",#N/A,FALSE,"OperBud"}</definedName>
    <definedName name="project" hidden="1">{#N/A,#N/A,FALSE,"DI 2 YEAR MASTER SCHEDULE"}</definedName>
    <definedName name="Projected">#REF!</definedName>
    <definedName name="ProjectName">#REF!</definedName>
    <definedName name="Projektarten_Ausland">#REF!</definedName>
    <definedName name="Projektarten_Internet">#REF!</definedName>
    <definedName name="Projektarten_Markenaufbau">#REF!</definedName>
    <definedName name="Projektarten_Werbung">#REF!</definedName>
    <definedName name="promo" hidden="1">{"'1998 FTC Promo Pk'!$A$6:$AB$28"}</definedName>
    <definedName name="property">#REF!</definedName>
    <definedName name="PROPERTY_GROSS" hidden="1">"PROPERTY_GROSS"</definedName>
    <definedName name="PROPERTY_NET" hidden="1">"PROPERTY_NET"</definedName>
    <definedName name="prout" hidden="1">{"comp1",#N/A,FALSE,"COMPS";"footnotes",#N/A,FALSE,"COMPS"}</definedName>
    <definedName name="prout_1" hidden="1">{"comp1",#N/A,FALSE,"COMPS";"footnotes",#N/A,FALSE,"COMPS"}</definedName>
    <definedName name="prov" hidden="1">{"Ergebnisbericht_UBA",#N/A,FALSE,"MB"}</definedName>
    <definedName name="Prova" hidden="1">{"Ergebnisbericht_UBA",#N/A,FALSE,"MB"}</definedName>
    <definedName name="prpr" hidden="1">#REF!</definedName>
    <definedName name="PRR" hidden="1">{"'status'!$B$2:$H$15"}</definedName>
    <definedName name="prtallold1" hidden="1">{#N/A,#N/A,FALSE,"Valuation";#N/A,#N/A,FALSE,"Financial Statements";#N/A,#N/A,FALSE,"MLP Impact";#N/A,#N/A,FALSE,"Inputs";#N/A,#N/A,FALSE,"Contracts";#N/A,#N/A,FALSE,"Financing";#N/A,#N/A,FALSE,"Depreciation";#N/A,#N/A,FALSE,"Income Taxes";#N/A,#N/A,FALSE,"Revenues"}</definedName>
    <definedName name="prtarea2">#REF!</definedName>
    <definedName name="Prtnold" hidden="1">{#N/A,#N/A,FALSE,"Valuation";#N/A,#N/A,FALSE,"Financial Statements";#N/A,#N/A,FALSE,"MLP Impact";#N/A,#N/A,FALSE,"Inputs";#N/A,#N/A,FALSE,"Contracts";#N/A,#N/A,FALSE,"Financing";#N/A,#N/A,FALSE,"Depreciation";#N/A,#N/A,FALSE,"Income Taxes";#N/A,#N/A,FALSE,"Revenues"}</definedName>
    <definedName name="PRUEBA" hidden="1">{#N/A,#N/A,FALSE,"SCHEDULE 7";#N/A,#N/A,FALSE,"BL-7.1"}</definedName>
    <definedName name="ps">{#N/A,#N/A,FALSE,"NCS INC SCOT";#N/A,#N/A,FALSE,"NCS";#N/A,#N/A,FALSE,"74 NCS";#N/A,#N/A,FALSE,"75 NCS";#N/A,#N/A,FALSE,"76 NCS "}</definedName>
    <definedName name="p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T_2007V1" hidden="1">{"'Tabelle1'!$A$1:$Q$137"}</definedName>
    <definedName name="PT_2007V3" hidden="1">{"'Tabelle1'!$A$1:$Q$137"}</definedName>
    <definedName name="PTEeXToEUR" hidden="1">1/#NAME?</definedName>
    <definedName name="p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UB_FileID" hidden="1">"L10004431.xls"</definedName>
    <definedName name="PUB_UserID" hidden="1">"MAYERX"</definedName>
    <definedName name="public_discount">#REF!,#REF!,#REF!,#REF!,#REF!,#REF!,#REF!,#REF!</definedName>
    <definedName name="Pull.Data.from.PivotTable">ROUND(SUMIF(#REF!,#REF!,#REF!),0)</definedName>
    <definedName name="Purchase_Premium_A">25%</definedName>
    <definedName name="Purchase_Premium_B">0.25</definedName>
    <definedName name="purple" hidden="1">{"SUMMARY",#N/A,FALSE,"Summary"}</definedName>
    <definedName name="puui" hidden="1">{#N/A,#N/A,TRUE,"Qrt BCG";#N/A,#N/A,TRUE,"Qrt w|o Wireless";#N/A,#N/A,TRUE,"Qrt Wireless"}</definedName>
    <definedName name="pvd" hidden="1">{"AnnInc",#N/A,TRUE,"Inc";"QtrInc1",#N/A,TRUE,"Inc";"Balance",#N/A,TRUE,"Bal";"Cflow",#N/A,TRUE,"Cash"}</definedName>
    <definedName name="pvdsk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PVM">!#REF!</definedName>
    <definedName name="pwn" hidden="1">{#N/A,#N/A,FALSE,"Model"}</definedName>
    <definedName name="pwoefù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pyc">#REF!</definedName>
    <definedName name="PYME">#REF!</definedName>
    <definedName name="Q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Q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q_1" hidden="1">{#N/A,#N/A,FALSE,"Calc";#N/A,#N/A,FALSE,"Sensitivity";#N/A,#N/A,FALSE,"LT Earn.Dil.";#N/A,#N/A,FALSE,"Dil. AVP"}</definedName>
    <definedName name="Q_外部出力定義16">#REF!</definedName>
    <definedName name="q0" hidden="1">{"'Demand Units'!$Z$2:$AF$53"}</definedName>
    <definedName name="Q1_FCST_082503" hidden="1">{"'PMG - Total'!$J$7:$K$63","'PMG - Total'!$J$7:$K$63"}</definedName>
    <definedName name="Q2_FCST_082503" hidden="1">{"'PMG - Total'!$J$7:$K$63","'PMG - Total'!$J$7:$K$63"}</definedName>
    <definedName name="q4NIvsplan" hidden="1">{#N/A,#N/A,FALSE,"BalSheet 0899";#N/A,#N/A,FALSE,"ytdpl899";#N/A,#N/A,FALSE,"Aug PL";#N/A,#N/A,FALSE,"Minority Int";#N/A,#N/A,FALSE,"Equity Roll Forward";#N/A,#N/A,FALSE,"Book Equity Test"}</definedName>
    <definedName name="qa" hidden="1">{"AnnInc",#N/A,TRUE,"Inc";"QtrInc1",#N/A,TRUE,"Inc";"Balance",#N/A,TRUE,"Bal";"Cflow",#N/A,TRUE,"Cash"}</definedName>
    <definedName name="qaaa" hidden="1">39510.4037962963</definedName>
    <definedName name="qaecdaze" hidden="1">{"First Page",#N/A,FALSE,"Surfactants LBO";"Second Page",#N/A,FALSE,"Surfactants LBO"}</definedName>
    <definedName name="qaecdaze_1" hidden="1">{"First Page",#N/A,FALSE,"Surfactants LBO";"Second Page",#N/A,FALSE,"Surfactants LBO"}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AW" hidden="1">{#N/A,#N/A,FALSE,"을지 (4)";#N/A,#N/A,FALSE,"을지 (5)";#N/A,#N/A,FALSE,"을지 (6)"}</definedName>
    <definedName name="qax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az" hidden="1">{#N/A,#N/A,FALSE,"Pharm";#N/A,#N/A,FALSE,"WWCM"}</definedName>
    <definedName name="QDFZRN" localSheetId="9" hidden="1">#REF!</definedName>
    <definedName name="QDFZRN" hidden="1">[7]Tradesum!$H$13:$H$22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e5yh" hidden="1">{#N/A,#N/A,FALSE,"Summary";#N/A,#N/A,FALSE,"Projections";#N/A,#N/A,FALSE,"Mkt Mults";#N/A,#N/A,FALSE,"DCF";#N/A,#N/A,FALSE,"Accr Dil";#N/A,#N/A,FALSE,"PIC LBO";#N/A,#N/A,FALSE,"MULT10_4";#N/A,#N/A,FALSE,"CBI LBO"}</definedName>
    <definedName name="qed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qqwqwe" localSheetId="9">IF(adaeddddddddddd=23,INDEX('Cashflow 2025'!aadadada,23),0)</definedName>
    <definedName name="qeqwewe">!#REF!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erqwerqwerqwereqw" hidden="1">{"1",#N/A,FALSE,"pf inc stmt";"2",#N/A,FALSE,"pf inc stmt"}</definedName>
    <definedName name="qertweyu" hidden="1">{#N/A,#N/A,FALSE,"REPORT"}</definedName>
    <definedName name="qetryywt" hidden="1">{#N/A,#N/A,FALSE,"REPORT"}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">!#REF!</definedName>
    <definedName name="qeweq">!#REF!</definedName>
    <definedName name="qewewq">!#REF!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w">!#REF!</definedName>
    <definedName name="qewweq">!#REF!</definedName>
    <definedName name="qfg">{#N/A,#N/A,FALSE,"NCS INC SCOT";#N/A,#N/A,FALSE,"NCS";#N/A,#N/A,FALSE,"74 NCS";#N/A,#N/A,FALSE,"75 NCS";#N/A,#N/A,FALSE,"76 NCS 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Accura" hidden="1">{"Complete Spreadsheet",#N/A,FALSE,"BASIC"}</definedName>
    <definedName name="QLGC" hidden="1">{"CHART",#N/A,FALSE,"Arch Communications"}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fE2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qoqoq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p" hidden="1">{"incomemth",#N/A,TRUE,"forecast00";"incomepercentmth",#N/A,TRUE,"forecast00";"balancemth",#N/A,TRUE,"forecast00";"cashmth",#N/A,TRUE,"forecast00";"covenantmth",#N/A,TRUE,"forecast00"}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{"Vinyl1999Q1IFOrecon",#N/A,TRUE,"Vinyl";"Vinyl1999Q2IFOrecon",#N/A,TRUE,"Vinyl";"Vinyl1999Q3IFOrecon",#N/A,TRUE,"Vinyl";"Vinyl1999Q4IFOrecon",#N/A,TRUE,"Vinyl";"Vinyl1999TotalIFOrecon",#N/A,TRUE,"Vinyl";#N/A,#N/A,TRUE,"Vinyl"}</definedName>
    <definedName name="qqq" hidden="1">{"BALANCE SHEET",#N/A,FALSE,"TBAL";"PROFIT AND LOSS",#N/A,FALSE,"TBAL"}</definedName>
    <definedName name="qqq." hidden="1">{"BALANCE SHEET",#N/A,FALSE,"TBAL";"PROFIT AND LOSS",#N/A,FALSE,"TBAL"}</definedName>
    <definedName name="qqqq" hidden="1">{"FY95_Combined",#N/A,FALSE,"MTHFCST4"}</definedName>
    <definedName name="qqqqq">!#REF!</definedName>
    <definedName name="qqqqqq" hidden="1">{"Assumptions",#N/A,FALSE,"MTHFCST4"}</definedName>
    <definedName name="qqqqqqqq" hidden="1">{"'Model'!$A$1:$N$53"}</definedName>
    <definedName name="qqqqqqqqqq" hidden="1">{"Page1",#N/A,FALSE,"CompCo";"Page2",#N/A,FALSE,"CompCo"}</definedName>
    <definedName name="qqqqqqqqqqqqqqq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qqqqqqqqqqqqqqqqq">#REF!</definedName>
    <definedName name="qqqqqqqqqqqqqqqqqqqq" hidden="1">{"PA1",#N/A,FALSE,"BORDMW";"pa2",#N/A,FALSE,"BORDMW";"PA3",#N/A,FALSE,"BORDMW";"PA4",#N/A,FALSE,"BORDMW"}</definedName>
    <definedName name="qqqqqqqqqqqqqqqqqqqqqq">#REF!</definedName>
    <definedName name="qqqqqqqqqqqqqqqqqqqqqqqq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qqqqqqqqqqqqqqqqqqqqqqqqqqqqqqqqqqqq">#REF!</definedName>
    <definedName name="qqwtweryey" hidden="1">{#N/A,#N/A,FALSE,"REPORT"}</definedName>
    <definedName name="qrew">!#REF!</definedName>
    <definedName name="QRYCOUNT" hidden="1">2</definedName>
    <definedName name="QRYNAME1" hidden="1">"BOLO QRY: 1:  SHEET:Data"</definedName>
    <definedName name="QRYNAME10" hidden="1">"US OUS Monthly High Level Cash Flow"</definedName>
    <definedName name="QRYNAME11" hidden="1">"BOLO QRY: 1:  SHEET:BOLO Reported"</definedName>
    <definedName name="QRYNAME12" hidden="1">"Option Expense"</definedName>
    <definedName name="QRYNAME13" hidden="1">"Pens OPEB Expense"</definedName>
    <definedName name="QRYNAME14" hidden="1">"Inventory Cash Flow Query"</definedName>
    <definedName name="QRYNAME15" hidden="1">"AR Cash Flow Query"</definedName>
    <definedName name="QRYNAME16" hidden="1">"AP Cash Flow Query"</definedName>
    <definedName name="QRYNAME18" hidden="1">"Depr Expense"</definedName>
    <definedName name="QRYNAME19" hidden="1">"Inventory Cash Flow Query"</definedName>
    <definedName name="QRYNAME2" hidden="1">"BOLO QRY: 1:  SHEET:Div Dept Spend"</definedName>
    <definedName name="QRYNAME20" hidden="1">"BQ w-o Quante &amp; Gore"</definedName>
    <definedName name="QRYNAME21" hidden="1">"Div P&amp;L by Qtr-without Q &amp; Gore"</definedName>
    <definedName name="QRYNAME22" hidden="1">"bqSlsOIWW"</definedName>
    <definedName name="QRYNAME23" hidden="1">"bqSlsOIWW MPP"</definedName>
    <definedName name="QRYNAME24" hidden="1">"bqSlsOIWW MSD"</definedName>
    <definedName name="QRYNAME25" hidden="1">"bqEP OP Plan"</definedName>
    <definedName name="QRYNAME26" hidden="1">"bqIndirectOpPlan"</definedName>
    <definedName name="QRYNAME27" hidden="1">"bqIndirectOpPlanHK"</definedName>
    <definedName name="QRYNAME28" hidden="1">"bqP&amp;LUSFcstHK"</definedName>
    <definedName name="QRYNAME29" hidden="1">"bqP&amp;LOUSFcstHK"</definedName>
    <definedName name="QRYNAME3" hidden="1">"BOLO QRY: 1:  SHEET:QueryPnL"</definedName>
    <definedName name="QRYNAME30" hidden="1">"bqEPOPPlanHK"</definedName>
    <definedName name="QRYNAME4" hidden="1">"BOLO QRY: 2:  SHEET:QueryExp"</definedName>
    <definedName name="QRYNAME5" hidden="1">"BQ OI Var BU99998"</definedName>
    <definedName name="QRYNAME6" hidden="1">"FCF Lite Divisional"</definedName>
    <definedName name="QRYNAME7" hidden="1">"BOLO QRY: 1:  SHEET:LO Data"</definedName>
    <definedName name="QRYNAME8" hidden="1">"US Int'l Corp Misc as rptd"</definedName>
    <definedName name="QRYNEXT" hidden="1">3</definedName>
    <definedName name="QRYSOURCE1" hidden="1">"EXCELRANGE-EXPAND-BOLO"</definedName>
    <definedName name="QRYSOURCE10" hidden="1">"EXCELRANGE-EXPAND-BQ"</definedName>
    <definedName name="QRYSOURCE11" hidden="1">"EXCELRANGE-EXPAND-BOLO"</definedName>
    <definedName name="QRYSOURCE12" hidden="1">"EXCELRANGE-EXPAND-BQ"</definedName>
    <definedName name="QRYSOURCE13" hidden="1">"EXCELRANGE-EXPAND-BQ"</definedName>
    <definedName name="QRYSOURCE15" hidden="1">"EXCELRANGE-EXPAND-BQ"</definedName>
    <definedName name="QRYSOURCE16" hidden="1">"EXCELRANGE-EXPAND-BQ"</definedName>
    <definedName name="QRYSOURCE17" hidden="1">"cysys3"</definedName>
    <definedName name="QRYSOURCE18" hidden="1">"EXCELRANGE-EXPAND-BQ"</definedName>
    <definedName name="QRYSOURCE19" hidden="1">"EXCELRANGE-EXPAND-BQ"</definedName>
    <definedName name="QRYSOURCE2" hidden="1">"EXCELRANGE-EXPAND-BOLO"</definedName>
    <definedName name="QRYSOURCE20" hidden="1">"crsys3"</definedName>
    <definedName name="QRYSOURCE21" hidden="1">"crsys3"</definedName>
    <definedName name="QRYSOURCE22" hidden="1">"crsys3"</definedName>
    <definedName name="QRYSOURCE23" hidden="1">"EXCELRANGE-EXPAND-BQ"</definedName>
    <definedName name="QRYSOURCE24" hidden="1">"EXCELRANGE-EXPAND-BQ"</definedName>
    <definedName name="QRYSOURCE25" hidden="1">"EXCELRANGE-EXPAND-BQ"</definedName>
    <definedName name="QRYSOURCE26" hidden="1">"EXCELRANGE-EXPAND-BQ"</definedName>
    <definedName name="QRYSOURCE27" hidden="1">"EXCELRANGE-EXPAND-BQ"</definedName>
    <definedName name="QRYSOURCE28" hidden="1">"EXCELRANGE-EXPAND-BQ"</definedName>
    <definedName name="QRYSOURCE29" hidden="1">"EXCELRANGE-EXPAND-BQ"</definedName>
    <definedName name="QRYSOURCE3" hidden="1">"EXCELRANGE-EXPAND-BOLO"</definedName>
    <definedName name="QRYSOURCE30" hidden="1">"EXCELRANGE-EXPAND-BQ"</definedName>
    <definedName name="QRYSOURCE4" hidden="1">"EXCELRANGE-EXPAND-BOLO"</definedName>
    <definedName name="QRYSOURCE5" hidden="1">"EXCELRANGE-EXPAND-BQ"</definedName>
    <definedName name="QRYSOURCE6" hidden="1">"EXCELRANGE-EXPAND-BQ"</definedName>
    <definedName name="QRYSOURCE7" hidden="1">"EXCELRANGE-EXPAND-BOLO"</definedName>
    <definedName name="QRYSOURCE8" hidden="1">"EXCELRANGE-EXPAND-BQ"</definedName>
    <definedName name="QRYWKS1" hidden="1">0</definedName>
    <definedName name="qsad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qscfaq" hidden="1">{"First Page",#N/A,FALSE,"Surfactants LBO";"Second Page",#N/A,FALSE,"Surfactants LBO"}</definedName>
    <definedName name="qscfaq_1" hidden="1">{"First Page",#N/A,FALSE,"Surfactants LBO";"Second Page",#N/A,FALSE,"Surfactants LBO"}</definedName>
    <definedName name="qsd" localSheetId="9" hidden="1">{#N/A,#N/A,FALSE,"Valuation Assumptions";#N/A,#N/A,FALSE,"Summary";#N/A,#N/A,FALSE,"DCF";#N/A,#N/A,FALSE,"Valuation";#N/A,#N/A,FALSE,"WACC";#N/A,#N/A,FALSE,"UBVH";#N/A,#N/A,FALSE,"Free Cash Flow"}</definedName>
    <definedName name="qsd" hidden="1">{#N/A,#N/A,FALSE,"Valuation Assumptions";#N/A,#N/A,FALSE,"Summary";#N/A,#N/A,FALSE,"DCF";#N/A,#N/A,FALSE,"Valuation";#N/A,#N/A,FALSE,"WACC";#N/A,#N/A,FALSE,"UBVH";#N/A,#N/A,FALSE,"Free Cash Flow"}</definedName>
    <definedName name="QSDQS" hidden="1">#REF!</definedName>
    <definedName name="qsfd" hidden="1">{#N/A,#N/A,TRUE,"Cover sheet";#N/A,#N/A,TRUE,"INPUTS";#N/A,#N/A,TRUE,"OUTPUTS";#N/A,#N/A,TRUE,"VALUATION"}</definedName>
    <definedName name="QSS" hidden="1">{#N/A,#N/A,FALSE,"을지 (4)";#N/A,#N/A,FALSE,"을지 (5)";#N/A,#N/A,FALSE,"을지 (6)"}</definedName>
    <definedName name="qsty" hidden="1">{"NOPCAPEVA",#N/A,FALSE,"Nopat";"FCFCSTAR",#N/A,FALSE,"FCFVAL";"EVAVL",#N/A,FALSE,"EVAVAL";"LEASE",#N/A,FALSE,"OpLease"}</definedName>
    <definedName name="QTD">#REF!</definedName>
    <definedName name="qti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Qtr">#REF!</definedName>
    <definedName name="qtrly" hidden="1">{"prt_jev",#N/A,FALSE,"Sheet1"}</definedName>
    <definedName name="QTY_B_S">#REF!</definedName>
    <definedName name="QTY_I_S">#REF!</definedName>
    <definedName name="qtz">!#REF!</definedName>
    <definedName name="Quartale">3</definedName>
    <definedName name="Quarterly" hidden="1">{"Annual",#N/A,FALSE,"Sales &amp; Market";"Quarterly",#N/A,FALSE,"Sales &amp; Market"}</definedName>
    <definedName name="QUATERVAT" hidden="1">FALSE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{#N/A,#N/A,TRUE,"Assumptions";#N/A,#N/A,TRUE,"Op Projection";#N/A,#N/A,TRUE,"Capital";#N/A,#N/A,TRUE,"Income";#N/A,#N/A,TRUE,"Balance";#N/A,#N/A,TRUE,"Sources&amp;Uses"}</definedName>
    <definedName name="QUICK_RATIO" hidden="1">"QUICK_RATIO"</definedName>
    <definedName name="qvq" hidden="1">#REF!</definedName>
    <definedName name="QW" hidden="1">{#N/A,#N/A,FALSE,"을지 (4)";#N/A,#N/A,FALSE,"을지 (5)";#N/A,#N/A,FALSE,"을지 (6)"}</definedName>
    <definedName name="QWA" hidden="1">{#N/A,#N/A,FALSE,"을지 (4)";#N/A,#N/A,FALSE,"을지 (5)";#N/A,#N/A,FALSE,"을지 (6)"}</definedName>
    <definedName name="qwasfdasfdasfd" hidden="1">{"Budget V Actual YTD",#N/A,FALSE,"Budget v Actual"}</definedName>
    <definedName name="qwd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qwdewqkfd" hidden="1">{#N/A,#N/A,FALSE,"Assessment";#N/A,#N/A,FALSE,"Staffing";#N/A,#N/A,FALSE,"Hires";#N/A,#N/A,FALSE,"Assumptions"}</definedName>
    <definedName name="QWE" hidden="1">{#N/A,#N/A,FALSE,"을지 (4)";#N/A,#N/A,FALSE,"을지 (5)";#N/A,#N/A,FALSE,"을지 (6)"}</definedName>
    <definedName name="qwe_PIP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qweasfdawfe" hidden="1">{"Budget V Actual YTD",#N/A,FALSE,"Budget v Actual"}</definedName>
    <definedName name="qweasfdsfd" hidden="1">{"Current V Prior, Current Month",#N/A,FALSE,"Current v Prior"}</definedName>
    <definedName name="Qweeks">#REF!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qa">!#REF!</definedName>
    <definedName name="qweqrewqwre" hidden="1">{"Current V Prior, Current Month",#N/A,FALSE,"Current v Prior"}</definedName>
    <definedName name="qweqwe" hidden="1">{"Budget V Actual YTD",#N/A,FALSE,"Budget v Actual"}</definedName>
    <definedName name="qweqweqwe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qweqweqwer" hidden="1">{"Current V Prior, Current Month",#N/A,FALSE,"Current v Prior"}</definedName>
    <definedName name="qweqwerqwre" hidden="1">{"Budget V Actual YTD",#N/A,FALSE,"Budget v Actual"}</definedName>
    <definedName name="qweqwesd" hidden="1">{"Budget V Actual YTD",#N/A,FALSE,"Budget v Actual"}</definedName>
    <definedName name="qweqwre" hidden="1">{"Current V Prior, Current Month",#N/A,FALSE,"Current v Prior"}</definedName>
    <definedName name="qweqwreqwre" hidden="1">{"Budget V Actual YTD",#N/A,FALSE,"Budget v Actual"}</definedName>
    <definedName name="qweqwrewre" hidden="1">{"Current V Prior, Current Month",#N/A,FALSE,"Current v Prior"}</definedName>
    <definedName name="qwer" hidden="1">#REF!</definedName>
    <definedName name="QWERASFDASFDSDAQWRE" hidden="1">{"Budget V Actual YTD",#N/A,FALSE,"Budget v Actual"}</definedName>
    <definedName name="qwerdngf" hidden="1">{"Full-model",#N/A,FALSE,"ProForma-ASPT"}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qwerqwer" hidden="1">{#N/A,#N/A,FALSE,"Duran"}</definedName>
    <definedName name="qwerqwerqwe" hidden="1">{"orixcsc",#N/A,FALSE,"ORIX CSC";"orixcsc2",#N/A,FALSE,"ORIX CSC"}</definedName>
    <definedName name="qwerqwerweqrqwerqwerqw" hidden="1">{"a",#N/A,FALSE,"combined balance sheet";"b",#N/A,FALSE,"combined balance sheet"}</definedName>
    <definedName name="qwersda" hidden="1">0</definedName>
    <definedName name="qwertqry" hidden="1">{#N/A,#N/A,FALSE,"REPORT"}</definedName>
    <definedName name="qwerty" hidden="1">{"SUMMARY",#N/A,FALSE,"Summary"}</definedName>
    <definedName name="qwerwreasfd" hidden="1">{"Budget V Actual YTD",#N/A,FALSE,"Budget v Actual"}</definedName>
    <definedName name="QWERWREQSFDASDWRE" hidden="1">{"Budget V Actual YTD",#N/A,FALSE,"Budget v Actual"}</definedName>
    <definedName name="qwet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qwetqryetytu" hidden="1">{#N/A,#N/A,FALSE,"Pharm";#N/A,#N/A,FALSE,"WWCM"}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weasf" hidden="1">{"Balance Sheet",#N/A,FALSE,"Consolidated"}</definedName>
    <definedName name="qweweasfd" hidden="1">{"Budget V Actual YTD",#N/A,FALSE,"Budget v Actual"}</definedName>
    <definedName name="qweweq">!#REF!</definedName>
    <definedName name="qwewesfd" hidden="1">{"Budget V Actual YTD",#N/A,FALSE,"Budget v Actual"}</definedName>
    <definedName name="qwewqeqe" hidden="1">{#N/A,#N/A,FALSE,"Aging Summary";#N/A,#N/A,FALSE,"Ratio Analysis";#N/A,#N/A,FALSE,"Test 120 Day Accts";#N/A,#N/A,FALSE,"Tickmarks"}</definedName>
    <definedName name="qwfqwfqwf" localSheetId="9">IF(adaeddddddddddd=4,INDEX('Cashflow 2025'!aadadada,4),0)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pp" hidden="1">{"incomemth",#N/A,TRUE,"forecast00";"incomepercentmth",#N/A,TRUE,"forecast00";"balancemth",#N/A,TRUE,"forecast00";"cashmth",#N/A,TRUE,"forecast00";"covenantmth",#N/A,TRUE,"forecast00"}</definedName>
    <definedName name="qwq" hidden="1">"c4444"</definedName>
    <definedName name="qwqfwfqwqwf" localSheetId="9">IF(adaeddddddddddd=3,INDEX('Cashflow 2025'!aadadada,3),0)</definedName>
    <definedName name="qwqw\" hidden="1">{#N/A,#N/A,FALSE,"Aging Summary";#N/A,#N/A,FALSE,"Ratio Analysis";#N/A,#N/A,FALSE,"Test 120 Day Accts";#N/A,#N/A,FALSE,"Tickmarks"}</definedName>
    <definedName name="qwqwdqwd" localSheetId="9">IF(adaeddddddddddd=9,INDEX('Cashflow 2025'!aadadada,9),0)</definedName>
    <definedName name="qwqwdqwwf" localSheetId="9">IF(adaeddddddddddd=24,INDEX('Cashflow 2025'!aadadada,24),0)</definedName>
    <definedName name="qwqwdwdqqwd" localSheetId="9">OFFSET(rngVol,0,1)</definedName>
    <definedName name="qwqweqwerqwre" hidden="1">{"Current V Prior, Current Month",#N/A,FALSE,"Current v Prior"}</definedName>
    <definedName name="qwqwerqwerqweasfd" hidden="1">{"Current V Prior, Current Month",#N/A,FALSE,"Current v Prior"}</definedName>
    <definedName name="qwqwqwfqw" localSheetId="9">IF(adaeddddddddddd=5,INDEX('Cashflow 2025'!aadadada,5),0)</definedName>
    <definedName name="qwqwre" hidden="1">{#N/A,#N/A,FALSE,"Aging Summary";#N/A,#N/A,FALSE,"Ratio Analysis";#N/A,#N/A,FALSE,"Test 120 Day Accts";#N/A,#N/A,FALSE,"Tickmarks"}</definedName>
    <definedName name="qwqwwq" localSheetId="9">IF(adaeddddddddddd=8,INDEX('Cashflow 2025'!aadadada,8),0)</definedName>
    <definedName name="qwreqwe" hidden="1">{"Budget V Actual YTD",#N/A,FALSE,"Budget v Actual"}</definedName>
    <definedName name="qwreqwerqwreqwe" hidden="1">{"Current V Prior, Current Month",#N/A,FALSE,"Current v Prior"}</definedName>
    <definedName name="qwreqwreqwer" hidden="1">{"Budget V Actual YTD",#N/A,FALSE,"Budget v Actual"}</definedName>
    <definedName name="qwreqwreqwre" hidden="1">{"Budget V Actual YTD",#N/A,FALSE,"Budget v Actual"}</definedName>
    <definedName name="qwreqwreqwreqwreasfd" hidden="1">{#N/A,#N/A,FALSE,"Aging Summary";#N/A,#N/A,FALSE,"Ratio Analysis";#N/A,#N/A,FALSE,"Test 120 Day Accts";#N/A,#N/A,FALSE,"Tickmarks"}</definedName>
    <definedName name="qwreqwreqwreqwreqwre" hidden="1">{#N/A,#N/A,FALSE,"Aging Summary";#N/A,#N/A,FALSE,"Ratio Analysis";#N/A,#N/A,FALSE,"Test 120 Day Accts";#N/A,#N/A,FALSE,"Tickmarks"}</definedName>
    <definedName name="qwresfd" hidden="1">{"Budget V Actual YTD",#N/A,FALSE,"Budget v Actual"}</definedName>
    <definedName name="qwsd" hidden="1">{"'2ND_QUAR'!$A$1:$P$106"}</definedName>
    <definedName name="qwsd_1" hidden="1">{"'2ND_QUAR'!$A$1:$P$106"}</definedName>
    <definedName name="qwsd_1_1" hidden="1">{"'2ND_QUAR'!$A$1:$P$106"}</definedName>
    <definedName name="qwsd_1_2" hidden="1">{"'2ND_QUAR'!$A$1:$P$106"}</definedName>
    <definedName name="qwsd_1_3" hidden="1">{"'2ND_QUAR'!$A$1:$P$106"}</definedName>
    <definedName name="qwsd_1_4" hidden="1">{"'2ND_QUAR'!$A$1:$P$106"}</definedName>
    <definedName name="qwsd_1_5" hidden="1">{"'2ND_QUAR'!$A$1:$P$106"}</definedName>
    <definedName name="qwsd_2" hidden="1">{"'2ND_QUAR'!$A$1:$P$106"}</definedName>
    <definedName name="qwsd_2_1" hidden="1">{"'2ND_QUAR'!$A$1:$P$106"}</definedName>
    <definedName name="qwsd_2_2" hidden="1">{"'2ND_QUAR'!$A$1:$P$106"}</definedName>
    <definedName name="qwsd_2_3" hidden="1">{"'2ND_QUAR'!$A$1:$P$106"}</definedName>
    <definedName name="qwsd_2_4" hidden="1">{"'2ND_QUAR'!$A$1:$P$106"}</definedName>
    <definedName name="qwsd_2_5" hidden="1">{"'2ND_QUAR'!$A$1:$P$106"}</definedName>
    <definedName name="qwsd_3" hidden="1">{"'2ND_QUAR'!$A$1:$P$106"}</definedName>
    <definedName name="qwsd_3_1" hidden="1">{"'2ND_QUAR'!$A$1:$P$106"}</definedName>
    <definedName name="qwsd_3_2" hidden="1">{"'2ND_QUAR'!$A$1:$P$106"}</definedName>
    <definedName name="qwsd_3_3" hidden="1">{"'2ND_QUAR'!$A$1:$P$106"}</definedName>
    <definedName name="qwsd_3_4" hidden="1">{"'2ND_QUAR'!$A$1:$P$106"}</definedName>
    <definedName name="qwsd_3_5" hidden="1">{"'2ND_QUAR'!$A$1:$P$106"}</definedName>
    <definedName name="qwsd_4" hidden="1">{"'2ND_QUAR'!$A$1:$P$106"}</definedName>
    <definedName name="qwsd_4_1" hidden="1">{"'2ND_QUAR'!$A$1:$P$106"}</definedName>
    <definedName name="qwsd_4_2" hidden="1">{"'2ND_QUAR'!$A$1:$P$106"}</definedName>
    <definedName name="qwsd_4_3" hidden="1">{"'2ND_QUAR'!$A$1:$P$106"}</definedName>
    <definedName name="qwsd_4_4" hidden="1">{"'2ND_QUAR'!$A$1:$P$106"}</definedName>
    <definedName name="qwsd_4_5" hidden="1">{"'2ND_QUAR'!$A$1:$P$106"}</definedName>
    <definedName name="qwsd_5" hidden="1">{"'2ND_QUAR'!$A$1:$P$106"}</definedName>
    <definedName name="qwsd_5_1" hidden="1">{"'2ND_QUAR'!$A$1:$P$106"}</definedName>
    <definedName name="qwsd_5_2" hidden="1">{"'2ND_QUAR'!$A$1:$P$106"}</definedName>
    <definedName name="qwsd_5_3" hidden="1">{"'2ND_QUAR'!$A$1:$P$106"}</definedName>
    <definedName name="qwsd_5_4" hidden="1">{"'2ND_QUAR'!$A$1:$P$106"}</definedName>
    <definedName name="qwsd_5_5" hidden="1">{"'2ND_QUAR'!$A$1:$P$106"}</definedName>
    <definedName name="qwsx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wwee">!#REF!</definedName>
    <definedName name="qwwqqw" localSheetId="9">IF(adaeddddddddddd=7,INDEX('Cashflow 2025'!aadadada,7),0)</definedName>
    <definedName name="qwwqw" localSheetId="9">IF(adaeddddddddddd=6,INDEX('Cashflow 2025'!aadadada,6),0)</definedName>
    <definedName name="qwwww8" hidden="1">{0,0,0,0;0,0,0,0;0,0,0,0;0,0,0,0;0,0,0,0;0,0,0,0}</definedName>
    <definedName name="r.CashFlow" hidden="1">#REF!</definedName>
    <definedName name="r.Leverage" hidden="1">#REF!</definedName>
    <definedName name="r.Liquidity" hidden="1">#REF!</definedName>
    <definedName name="r.LTM" hidden="1">#REF!</definedName>
    <definedName name="r.LTMInterim" hidden="1">#REF!</definedName>
    <definedName name="r.Market" hidden="1">#REF!</definedName>
    <definedName name="r.Profitability" hidden="1">#REF!</definedName>
    <definedName name="r.Summary" hidden="1">#REF!</definedName>
    <definedName name="R_COVER" hidden="1">{#N/A,#N/A,FALSE,"단축1";#N/A,#N/A,FALSE,"단축2";#N/A,#N/A,FALSE,"단축3";#N/A,#N/A,FALSE,"장축";#N/A,#N/A,FALSE,"4WD"}</definedName>
    <definedName name="r_cover1" hidden="1">{#N/A,#N/A,FALSE,"단축1";#N/A,#N/A,FALSE,"단축2";#N/A,#N/A,FALSE,"단축3";#N/A,#N/A,FALSE,"장축";#N/A,#N/A,FALSE,"4WD"}</definedName>
    <definedName name="R_PIPE" hidden="1">{#N/A,#N/A,FALSE,"MAIN";#N/A,#N/A,FALSE,"MK_ASS_B";#N/A,#N/A,FALSE,"MK_ASS_R";#N/A,#N/A,FALSE,"TR_ASS_B";#N/A,#N/A,FALSE,"TR_ASS_R";#N/A,#N/A,FALSE,"ROAMING";#N/A,#N/A,FALSE,"PR_ASS_B";#N/A,#N/A,FALSE,"PR_ASS_R";#N/A,#N/A,FALSE,"PR_ASS_S"}</definedName>
    <definedName name="ra" hidden="1">{"bs",#N/A,FALSE,"SCF"}</definedName>
    <definedName name="rabota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RALK" hidden="1">{#N/A,#N/A,FALSE,"단축1";#N/A,#N/A,FALSE,"단축2";#N/A,#N/A,FALSE,"단축3";#N/A,#N/A,FALSE,"장축";#N/A,#N/A,FALSE,"4WD"}</definedName>
    <definedName name="ralk1" hidden="1">{#N/A,#N/A,FALSE,"단축1";#N/A,#N/A,FALSE,"단축2";#N/A,#N/A,FALSE,"단축3";#N/A,#N/A,FALSE,"장축";#N/A,#N/A,FALSE,"4WD"}</definedName>
    <definedName name="Rand">#REF!</definedName>
    <definedName name="range">#REF!</definedName>
    <definedName name="Range_Names">#REF!</definedName>
    <definedName name="RangeChange" hidden="1">#N/A</definedName>
    <definedName name="RangeEnd">#REF!</definedName>
    <definedName name="RangeStart">#REF!</definedName>
    <definedName name="ＲＡＲＯＡ" hidden="1">{"'下期集計（10.27迄・速報値）'!$Q$16"}</definedName>
    <definedName name="RAT_A">#REF!</definedName>
    <definedName name="RAT_T">#REF!</definedName>
    <definedName name="Ratarea">#REF!</definedName>
    <definedName name="Ratchet">#REF!</definedName>
    <definedName name="rate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Rate_BS">#REF!</definedName>
    <definedName name="Rate_BS_OB">#REF!</definedName>
    <definedName name="Rate_CF">#REF!</definedName>
    <definedName name="Rate_PL">#REF!</definedName>
    <definedName name="RatePlan">#REF!</definedName>
    <definedName name="rates" hidden="1">{"rates",#N/A,FALSE,"Summary"}</definedName>
    <definedName name="rato">#REF!</definedName>
    <definedName name="Raw_materials">OFFSET(#REF!,0,#REF!,1,#REF!)</definedName>
    <definedName name="RawsFIT" hidden="1">{#N/A,#N/A,TRUE,"Summary";#N/A,#N/A,TRUE,"Assumptions";#N/A,#N/A,TRUE,"Comparison";#N/A,#N/A,TRUE,"Financials";#N/A,#N/A,TRUE,"Plan v. Act"}</definedName>
    <definedName name="ray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ayd" hidden="1">#REF!</definedName>
    <definedName name="RC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RCArea" hidden="1">#REF!</definedName>
    <definedName name="rCurrentYear" hidden="1">#REF!</definedName>
    <definedName name="rData_CGS_BG_sept" hidden="1">#REF!</definedName>
    <definedName name="rData_Preethi" hidden="1">#REF!</definedName>
    <definedName name="rData_total" hidden="1">#REF!</definedName>
    <definedName name="rderere" hidden="1">{"'comite'!$A$9:$G$44","'comite'!$A$1:$G$6"}</definedName>
    <definedName name="rdh" hidden="1">{"NOPCAPEVA",#N/A,FALSE,"Nopat";"FCFCSTAR",#N/A,FALSE,"FCFVAL";"EVAVL",#N/A,FALSE,"EVAVAL";"LEASE",#N/A,FALSE,"OpLease"}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" hidden="1">{#N/A,#N/A,FALSE,"초도품";#N/A,#N/A,FALSE,"초도품 (2)";#N/A,#N/A,FALSE,"초도품 (3)";#N/A,#N/A,FALSE,"초도품 (4)";#N/A,#N/A,FALSE,"초도품 (5)";#N/A,#N/A,FALSE,"초도품 (6)"}</definedName>
    <definedName name="READONLYBACKCOLOUR1">#REF!</definedName>
    <definedName name="READONLYBACKCOLOUR2">#REF!</definedName>
    <definedName name="READWRITEBACKCOLOUR1">#REF!</definedName>
    <definedName name="READWRITEBACKCOLOUR2">#REF!</definedName>
    <definedName name="reality">#REF!</definedName>
    <definedName name="really" hidden="1">{"Schedule_1D",#N/A,FALSE,"I-D"}</definedName>
    <definedName name="rec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recap">#REF!</definedName>
    <definedName name="ReceivableDays_month_actual">#REF!</definedName>
    <definedName name="ReceivableDays_month_budget">#REF!</definedName>
    <definedName name="ReceivableDays_month_delta">#REF!</definedName>
    <definedName name="ReceivableDays_month_previous">#REF!</definedName>
    <definedName name="ReceivableDays_year_budget">#REF!</definedName>
    <definedName name="ReceivableDays_year_delta">#REF!</definedName>
    <definedName name="ReceivableDays_year_forecast">#REF!</definedName>
    <definedName name="ReceivableDays_year_previous">#REF!</definedName>
    <definedName name="Receivables_month_actual">#REF!</definedName>
    <definedName name="Receivables_month_budget">#REF!</definedName>
    <definedName name="Receivables_month_delta">#REF!</definedName>
    <definedName name="Receivables_month_previous">#REF!</definedName>
    <definedName name="Receivables_year_budget">#REF!</definedName>
    <definedName name="Receivables_year_delta">#REF!</definedName>
    <definedName name="Receivables_year_forecast">#REF!</definedName>
    <definedName name="Receivables_year_previous">#REF!</definedName>
    <definedName name="RECON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4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42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ciliati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conciliation1" hidden="1">{#N/A,#N/A,FALSE,"Tracking";#N/A,#N/A,FALSE,"Lost Cycles ";#N/A,#N/A,FALSE,"VAR COST";#N/A,#N/A,FALSE,"RWIP Inv. ";#N/A,#N/A,FALSE,"CCI";#N/A,#N/A,FALSE,"Reconciliation"}</definedName>
    <definedName name="recordable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_xlnm.Recorder">#REF!</definedName>
    <definedName name="red" hidden="1">{"SUMMARY",#N/A,FALSE,"Summary"}</definedName>
    <definedName name="REDEEM_PREF_STOCK" hidden="1">"REDEEM_PREF_STOCK"</definedName>
    <definedName name="RedefinePrintTableRange" localSheetId="9" hidden="1">#REF!</definedName>
    <definedName name="redo" localSheetId="9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do_1" hidden="1">{#N/A,#N/A,FALSE,"ACQ_GRAPHS";#N/A,#N/A,FALSE,"T_1 GRAPHS";#N/A,#N/A,FALSE,"T_2 GRAPHS";#N/A,#N/A,FALSE,"COMB_GRAPHS"}</definedName>
    <definedName name="redo_2" hidden="1">{#N/A,#N/A,FALSE,"ACQ_GRAPHS";#N/A,#N/A,FALSE,"T_1 GRAPHS";#N/A,#N/A,FALSE,"T_2 GRAPHS";#N/A,#N/A,FALSE,"COMB_GRAPHS"}</definedName>
    <definedName name="redo_3" hidden="1">{#N/A,#N/A,FALSE,"ACQ_GRAPHS";#N/A,#N/A,FALSE,"T_1 GRAPHS";#N/A,#N/A,FALSE,"T_2 GRAPHS";#N/A,#N/A,FALSE,"COMB_GRAPHS"}</definedName>
    <definedName name="redo_4" hidden="1">{#N/A,#N/A,FALSE,"ACQ_GRAPHS";#N/A,#N/A,FALSE,"T_1 GRAPHS";#N/A,#N/A,FALSE,"T_2 GRAPHS";#N/A,#N/A,FALSE,"COMB_GRAPHS"}</definedName>
    <definedName name="redo_5" hidden="1">{#N/A,#N/A,FALSE,"ACQ_GRAPHS";#N/A,#N/A,FALSE,"T_1 GRAPHS";#N/A,#N/A,FALSE,"T_2 GRAPHS";#N/A,#N/A,FALSE,"COMB_GRAPHS"}</definedName>
    <definedName name="redo_recap" hidden="1">{#N/A,#N/A,FALSE,"ACQ_GRAPHS";#N/A,#N/A,FALSE,"T_1 GRAPHS";#N/A,#N/A,FALSE,"T_2 GRAPHS";#N/A,#N/A,FALSE,"COMB_GRAPHS"}</definedName>
    <definedName name="redo_recap_PIPE" hidden="1">{#N/A,#N/A,FALSE,"ACQ_GRAPHS";#N/A,#N/A,FALSE,"T_1 GRAPHS";#N/A,#N/A,FALSE,"T_2 GRAPHS";#N/A,#N/A,FALSE,"COMB_GRAPHS"}</definedName>
    <definedName name="Reduce_Turnover_of_Top_Performers">#REF!</definedName>
    <definedName name="Reduce_Turnover_Timely_Compensation_Review_Increase_Utilization">#REF!</definedName>
    <definedName name="reear" hidden="1">{#N/A,#N/A,FALSE,"Sheet1"}</definedName>
    <definedName name="reee">!#REF!</definedName>
    <definedName name="Ref">#REF!</definedName>
    <definedName name="reforcast" hidden="1">{"mgmt forecast",#N/A,FALSE,"Mgmt Forecast";"dcf table",#N/A,FALSE,"Mgmt Forecast";"sensitivity",#N/A,FALSE,"Mgmt Forecast";"table inputs",#N/A,FALSE,"Mgmt Forecast";"calculations",#N/A,FALSE,"Mgmt Forecast"}</definedName>
    <definedName name="regeg">{"general",#N/A,FALSE,"Assumptions"}</definedName>
    <definedName name="reggie" hidden="1">{#N/A,#N/A,FALSE,"Pharm";#N/A,#N/A,FALSE,"WWCM"}</definedName>
    <definedName name="Region">#REF!</definedName>
    <definedName name="regre" hidden="1">{#N/A,#N/A,FALSE,"A";#N/A,#N/A,FALSE,"B-TOT";#N/A,#N/A,FALSE,"Declaration1";#N/A,#N/A,FALSE,"Spravka1";#N/A,#N/A,FALSE,"A (2)";#N/A,#N/A,FALSE,"B-TOT (2)";#N/A,#N/A,FALSE,"Declaration1 (2)";#N/A,#N/A,FALSE,"Spravka1 (2)"}</definedName>
    <definedName name="regrg">{"comp1",#N/A,FALSE,"COMPS";"footnotes",#N/A,FALSE,"COMPS"}</definedName>
    <definedName name="REGROUPEMENT">!#REF!</definedName>
    <definedName name="regtd" hidden="1">{"NOPCAPEVA",#N/A,FALSE,"Nopat";"FCFCSTAR",#N/A,FALSE,"FCFVAL";"EVAVL",#N/A,FALSE,"EVAVAL";"LEASE",#N/A,FALSE,"OpLease"}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ECTSEO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lated" hidden="1">{#N/A,#N/A,FALSE,"Job Sched"}</definedName>
    <definedName name="RELP" hidden="1">{#N/A,#N/A,TRUE,"Regions"}</definedName>
    <definedName name="RENAME" hidden="1">{"fdsup://Directions/FAT Viewer?action=UPDATE&amp;creator=factset&amp;DOC_NAME=fat:reuters_annual_source_window.fat&amp;display_string=Audit&amp;DYN_ARGS=TRUE&amp;VAR:ID1=50212A10&amp;VAR:RCODE=QTSC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RENAME_2" hidden="1">{"fdsup://Directions/FAT Viewer?action=UPDATE&amp;creator=factset&amp;DOC_NAME=fat:reuters_annual_source_window.fat&amp;display_string=Audit&amp;DYN_ARGS=TRUE&amp;VAR:ID1=B011JK&amp;VAR:RCODE=QTSC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2" hidden="1">{"page1",#N/A,TRUE,"CSC";"page2",#N/A,TRUE,"CSC"}</definedName>
    <definedName name="rename_of_wrn.CSC_3" hidden="1">{"page1",#N/A,TRUE,"CSC";"page2",#N/A,TRUE,"CSC"}</definedName>
    <definedName name="renata" hidden="1">{"'comite'!$A$9:$G$44","'comite'!$A$1:$G$6"}</definedName>
    <definedName name="renatar" hidden="1">{"'comite'!$A$9:$G$44","'comite'!$A$1:$G$6"}</definedName>
    <definedName name="RentGrowth">#REF!</definedName>
    <definedName name="REP" localSheetId="9" hidden="1">#REF!</definedName>
    <definedName name="REP" hidden="1">'[13]1.11 Related parties'!$C$6:$F$23</definedName>
    <definedName name="Rep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airedName0012" hidden="1">"iQShowAnnual"</definedName>
    <definedName name="RepairedName0501" hidden="1">{"'PRORATE GOALS '!$A$1:$O$25"}</definedName>
    <definedName name="RepairedName0519" hidden="1">{"'PRORATE GOALS '!$A$1:$O$25"}</definedName>
    <definedName name="RepairedName0734" hidden="1">{"'PRORATE GOALS '!$A$1:$O$25"}</definedName>
    <definedName name="RepairedName0760" hidden="1">{"'PRORATE GOALS '!$A$1:$O$25"}</definedName>
    <definedName name="replaceadd">#REF!</definedName>
    <definedName name="Report_Area">#REF!</definedName>
    <definedName name="ReportCreated">TRUE</definedName>
    <definedName name="ReportGroup" hidden="1">0</definedName>
    <definedName name="reporting" localSheetId="9" hidden="1">{"Stats_qsumm",#N/A,FALSE,"STATSQ";"Stats_Detail",#N/A,FALSE,"STATSM";"Stats_Summary",#N/A,FALSE,"STATSM"}</definedName>
    <definedName name="reporting" hidden="1">{"Stats_qsumm",#N/A,FALSE,"STATSQ";"Stats_Detail",#N/A,FALSE,"STATSM";"Stats_Summary",#N/A,FALSE,"STATSM"}</definedName>
    <definedName name="reportingPA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reportingPA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reportingweb" localSheetId="9" hidden="1">{"CashFlow",#N/A,FALSE,"ED";"CashPnL",#N/A,FALSE,"ED"}</definedName>
    <definedName name="reportingweb" hidden="1">{"CashFlow",#N/A,FALSE,"ED";"CashPnL",#N/A,FALSE,"ED"}</definedName>
    <definedName name="reps" hidden="1">{"FY03_Assets",#N/A,FALSE,"Fin Stmt Budget";"FY03_Liabilities",#N/A,FALSE,"Fin Stmt Budget";"FY03_Inc_Stmt",#N/A,FALSE,"Fin Stmt Budget";"FY03_SOCF",#N/A,FALSE,"Fin Stmt Budget"}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BUDGETJOURNALSFLAG1">#REF!</definedName>
    <definedName name="REQUIREBUDGETJOURNALSFLAG2">#REF!</definedName>
    <definedName name="reqwreqwrqw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er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rere" hidden="1">{#N/A,#N/A,FALSE,"ORIX CSC"}</definedName>
    <definedName name="rere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s" hidden="1">#REF!</definedName>
    <definedName name="RESEARCH_DEV" hidden="1">"RESEARCH_DEV"</definedName>
    <definedName name="RESERVATIONS">!#REF!</definedName>
    <definedName name="resources" hidden="1">{#N/A,#N/A,FALSE,"Assessment";#N/A,#N/A,FALSE,"Staffing";#N/A,#N/A,FALSE,"Hires";#N/A,#N/A,FALSE,"Assumptions"}</definedName>
    <definedName name="resources_1" hidden="1">{#N/A,#N/A,FALSE,"Assessment";#N/A,#N/A,FALSE,"Staffing";#N/A,#N/A,FALSE,"Hires";#N/A,#N/A,FALSE,"Assumptions"}</definedName>
    <definedName name="resources_1_1" hidden="1">{#N/A,#N/A,FALSE,"Assessment";#N/A,#N/A,FALSE,"Staffing";#N/A,#N/A,FALSE,"Hires";#N/A,#N/A,FALSE,"Assumptions"}</definedName>
    <definedName name="resources_1_2" hidden="1">{#N/A,#N/A,FALSE,"Assessment";#N/A,#N/A,FALSE,"Staffing";#N/A,#N/A,FALSE,"Hires";#N/A,#N/A,FALSE,"Assumptions"}</definedName>
    <definedName name="resources_1_3" hidden="1">{#N/A,#N/A,FALSE,"Assessment";#N/A,#N/A,FALSE,"Staffing";#N/A,#N/A,FALSE,"Hires";#N/A,#N/A,FALSE,"Assumptions"}</definedName>
    <definedName name="resources_1_4" hidden="1">{#N/A,#N/A,FALSE,"Assessment";#N/A,#N/A,FALSE,"Staffing";#N/A,#N/A,FALSE,"Hires";#N/A,#N/A,FALSE,"Assumptions"}</definedName>
    <definedName name="resources_1_5" hidden="1">{#N/A,#N/A,FALSE,"Assessment";#N/A,#N/A,FALSE,"Staffing";#N/A,#N/A,FALSE,"Hires";#N/A,#N/A,FALSE,"Assumptions"}</definedName>
    <definedName name="resources_2" hidden="1">{#N/A,#N/A,FALSE,"Assessment";#N/A,#N/A,FALSE,"Staffing";#N/A,#N/A,FALSE,"Hires";#N/A,#N/A,FALSE,"Assumptions"}</definedName>
    <definedName name="resources_2_1" hidden="1">{#N/A,#N/A,FALSE,"Assessment";#N/A,#N/A,FALSE,"Staffing";#N/A,#N/A,FALSE,"Hires";#N/A,#N/A,FALSE,"Assumptions"}</definedName>
    <definedName name="resources_2_2" hidden="1">{#N/A,#N/A,FALSE,"Assessment";#N/A,#N/A,FALSE,"Staffing";#N/A,#N/A,FALSE,"Hires";#N/A,#N/A,FALSE,"Assumptions"}</definedName>
    <definedName name="resources_2_3" hidden="1">{#N/A,#N/A,FALSE,"Assessment";#N/A,#N/A,FALSE,"Staffing";#N/A,#N/A,FALSE,"Hires";#N/A,#N/A,FALSE,"Assumptions"}</definedName>
    <definedName name="resources_2_4" hidden="1">{#N/A,#N/A,FALSE,"Assessment";#N/A,#N/A,FALSE,"Staffing";#N/A,#N/A,FALSE,"Hires";#N/A,#N/A,FALSE,"Assumptions"}</definedName>
    <definedName name="resources_2_5" hidden="1">{#N/A,#N/A,FALSE,"Assessment";#N/A,#N/A,FALSE,"Staffing";#N/A,#N/A,FALSE,"Hires";#N/A,#N/A,FALSE,"Assumptions"}</definedName>
    <definedName name="resources_3" hidden="1">{#N/A,#N/A,FALSE,"Assessment";#N/A,#N/A,FALSE,"Staffing";#N/A,#N/A,FALSE,"Hires";#N/A,#N/A,FALSE,"Assumptions"}</definedName>
    <definedName name="resources_3_1" hidden="1">{#N/A,#N/A,FALSE,"Assessment";#N/A,#N/A,FALSE,"Staffing";#N/A,#N/A,FALSE,"Hires";#N/A,#N/A,FALSE,"Assumptions"}</definedName>
    <definedName name="resources_3_2" hidden="1">{#N/A,#N/A,FALSE,"Assessment";#N/A,#N/A,FALSE,"Staffing";#N/A,#N/A,FALSE,"Hires";#N/A,#N/A,FALSE,"Assumptions"}</definedName>
    <definedName name="resources_3_3" hidden="1">{#N/A,#N/A,FALSE,"Assessment";#N/A,#N/A,FALSE,"Staffing";#N/A,#N/A,FALSE,"Hires";#N/A,#N/A,FALSE,"Assumptions"}</definedName>
    <definedName name="resources_3_4" hidden="1">{#N/A,#N/A,FALSE,"Assessment";#N/A,#N/A,FALSE,"Staffing";#N/A,#N/A,FALSE,"Hires";#N/A,#N/A,FALSE,"Assumptions"}</definedName>
    <definedName name="resources_3_5" hidden="1">{#N/A,#N/A,FALSE,"Assessment";#N/A,#N/A,FALSE,"Staffing";#N/A,#N/A,FALSE,"Hires";#N/A,#N/A,FALSE,"Assumptions"}</definedName>
    <definedName name="resources_4" hidden="1">{#N/A,#N/A,FALSE,"Assessment";#N/A,#N/A,FALSE,"Staffing";#N/A,#N/A,FALSE,"Hires";#N/A,#N/A,FALSE,"Assumptions"}</definedName>
    <definedName name="resources_4_1" hidden="1">{#N/A,#N/A,FALSE,"Assessment";#N/A,#N/A,FALSE,"Staffing";#N/A,#N/A,FALSE,"Hires";#N/A,#N/A,FALSE,"Assumptions"}</definedName>
    <definedName name="resources_4_2" hidden="1">{#N/A,#N/A,FALSE,"Assessment";#N/A,#N/A,FALSE,"Staffing";#N/A,#N/A,FALSE,"Hires";#N/A,#N/A,FALSE,"Assumptions"}</definedName>
    <definedName name="resources_4_3" hidden="1">{#N/A,#N/A,FALSE,"Assessment";#N/A,#N/A,FALSE,"Staffing";#N/A,#N/A,FALSE,"Hires";#N/A,#N/A,FALSE,"Assumptions"}</definedName>
    <definedName name="resources_4_4" hidden="1">{#N/A,#N/A,FALSE,"Assessment";#N/A,#N/A,FALSE,"Staffing";#N/A,#N/A,FALSE,"Hires";#N/A,#N/A,FALSE,"Assumptions"}</definedName>
    <definedName name="resources_4_5" hidden="1">{#N/A,#N/A,FALSE,"Assessment";#N/A,#N/A,FALSE,"Staffing";#N/A,#N/A,FALSE,"Hires";#N/A,#N/A,FALSE,"Assumptions"}</definedName>
    <definedName name="resources_5" hidden="1">{#N/A,#N/A,FALSE,"Assessment";#N/A,#N/A,FALSE,"Staffing";#N/A,#N/A,FALSE,"Hires";#N/A,#N/A,FALSE,"Assumptions"}</definedName>
    <definedName name="resources_5_1" hidden="1">{#N/A,#N/A,FALSE,"Assessment";#N/A,#N/A,FALSE,"Staffing";#N/A,#N/A,FALSE,"Hires";#N/A,#N/A,FALSE,"Assumptions"}</definedName>
    <definedName name="resources_5_2" hidden="1">{#N/A,#N/A,FALSE,"Assessment";#N/A,#N/A,FALSE,"Staffing";#N/A,#N/A,FALSE,"Hires";#N/A,#N/A,FALSE,"Assumptions"}</definedName>
    <definedName name="resources_5_3" hidden="1">{#N/A,#N/A,FALSE,"Assessment";#N/A,#N/A,FALSE,"Staffing";#N/A,#N/A,FALSE,"Hires";#N/A,#N/A,FALSE,"Assumptions"}</definedName>
    <definedName name="resources_5_4" hidden="1">{#N/A,#N/A,FALSE,"Assessment";#N/A,#N/A,FALSE,"Staffing";#N/A,#N/A,FALSE,"Hires";#N/A,#N/A,FALSE,"Assumptions"}</definedName>
    <definedName name="resources_5_5" hidden="1">{#N/A,#N/A,FALSE,"Assessment";#N/A,#N/A,FALSE,"Staffing";#N/A,#N/A,FALSE,"Hires";#N/A,#N/A,FALSE,"Assumptions"}</definedName>
    <definedName name="resp." hidden="1">{#N/A,#N/A,FALSE,"Pharm";#N/A,#N/A,FALSE,"WWCM"}</definedName>
    <definedName name="RESPONSIBILITYAPPLICATIONID1">#REF!</definedName>
    <definedName name="RESPONSIBILITYAPPLICATIONID2">#REF!</definedName>
    <definedName name="RESPONSIBILITYID1">#REF!</definedName>
    <definedName name="RESPONSIBILITYID2">#REF!</definedName>
    <definedName name="RESPONSIBILITYNAME1">#REF!</definedName>
    <definedName name="RESPONSIBILITYNAME2">#REF!</definedName>
    <definedName name="RestatedActuals" hidden="1">{#N/A,#N/A,FALSE,"Aging Summary";#N/A,#N/A,FALSE,"Ratio Analysis";#N/A,#N/A,FALSE,"Test 120 Day Accts";#N/A,#N/A,FALSE,"Tickmarks"}</definedName>
    <definedName name="Resto" hidden="1">{#N/A,#N/A,FALSE,"CNS_ADJ";"Balance Consolidado",#N/A,FALSE,"BCEC_CNS";#N/A,#N/A,FALSE,"USGAAP_ADJ"}</definedName>
    <definedName name="Restr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Results" hidden="1">{"FCB_ALL",#N/A,FALSE,"FCB"}</definedName>
    <definedName name="resultscomp" hidden="1">{"FCB_ALL",#N/A,FALSE,"FCB"}</definedName>
    <definedName name="RESUSMO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ETAINED_EARN" hidden="1">"RETAINED_EARN"</definedName>
    <definedName name="RetChar" hidden="1">"
"</definedName>
    <definedName name="retgert" hidden="1">{#N/A,#N/A,FALSE,"CNS_ADJ";"Balance Consolidado",#N/A,FALSE,"BCEC_CNS";#N/A,#N/A,FALSE,"USGAAP_ADJ"}</definedName>
    <definedName name="retrieve">#REF!</definedName>
    <definedName name="RETURN">#REF!</definedName>
    <definedName name="RETURN_ASSETS" hidden="1">"RETURN_ASSETS"</definedName>
    <definedName name="RETURN_EQUITY" hidden="1">"RETURN_EQUITY"</definedName>
    <definedName name="RETURN_INVESTMENT" hidden="1">"RETURN_INVESTMENT"</definedName>
    <definedName name="RETURNS">#REF!</definedName>
    <definedName name="returns1">#REF!</definedName>
    <definedName name="returns2">#REF!</definedName>
    <definedName name="returns3">#REF!</definedName>
    <definedName name="retyu" hidden="1">{#N/A,#N/A,FALSE,"AD_Purchase";#N/A,#N/A,FALSE,"Credit";#N/A,#N/A,FALSE,"PF Acquisition";#N/A,#N/A,FALSE,"PF Offering"}</definedName>
    <definedName name="rev" hidden="1">{#N/A,#N/A,TRUE,"A100C";#N/A,#N/A,TRUE,"A130 A131";#N/A,#N/A,TRUE,"A12";#N/A,#N/A,TRUE,"A141";#N/A,#N/A,TRUE,"A170";#N/A,#N/A,TRUE,"A220"}</definedName>
    <definedName name="Rev_Date" hidden="1">40743.6358680556</definedName>
    <definedName name="Rev_Drivers">#REF!</definedName>
    <definedName name="REVENUE_10K" hidden="1">"REVENUE_10K"</definedName>
    <definedName name="REVENUE_10Q" hidden="1">"REVENUE_10Q"</definedName>
    <definedName name="REVENUE_10Q1" hidden="1">"REVENUE_10Q1"</definedName>
    <definedName name="Revenue_Bucket">#REF!</definedName>
    <definedName name="REVENUE_EST" hidden="1">"REVENUE_EST"</definedName>
    <definedName name="REVENUE_EST_1" hidden="1">"REVENUE_EST_1"</definedName>
    <definedName name="REVENUE_GROWTH_1" hidden="1">"REVENUE_GROWTH_1"</definedName>
    <definedName name="REVENUE_GROWTH_2" hidden="1">"REVENUE_GROWTH_2"</definedName>
    <definedName name="RevenuebyProduct" hidden="1">#REF!</definedName>
    <definedName name="REVERSE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Revfrcst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Review_Title">#REF!</definedName>
    <definedName name="revise" hidden="1">40349.759212963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vised_1" hidden="1">{#N/A,#N/A,FALSE,"0895";"LOWER PORTION",#N/A,FALSE,"0895"}</definedName>
    <definedName name="Revised_2" hidden="1">{#N/A,#N/A,FALSE,"0895";"LOWER PORTION",#N/A,FALSE,"0895"}</definedName>
    <definedName name="Revised_3" hidden="1">{#N/A,#N/A,FALSE,"0895";"LOWER PORTION",#N/A,FALSE,"0895"}</definedName>
    <definedName name="Revised_4" hidden="1">{#N/A,#N/A,FALSE,"0895";"LOWER PORTION",#N/A,FALSE,"0895"}</definedName>
    <definedName name="Revised_5" hidden="1">{#N/A,#N/A,FALSE,"0895";"LOWER PORTION",#N/A,FALSE,"0895"}</definedName>
    <definedName name="Revision2" hidden="1">2</definedName>
    <definedName name="reviwllsmps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revsion" hidden="1">{#N/A,#N/A,TRUE,"PLANT";#N/A,#N/A,TRUE,"BG 9011 Lamps";#N/A,#N/A,TRUE,"BG 9013 Automotive";#N/A,#N/A,TRUE,"Components"}</definedName>
    <definedName name="rewfre" hidden="1">{"'Model'!$A$1:$N$53"}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q" hidden="1">{"NOPCAPEVA",#N/A,FALSE,"Nopat";"FCFCSTAR",#N/A,FALSE,"FCFVAL";"EVAVL",#N/A,FALSE,"EVAVAL";"LEASE",#N/A,FALSE,"OpLease"}</definedName>
    <definedName name="rey" hidden="1">{"NOPCAPEVA",#N/A,FALSE,"Nopat";"FCFCSTAR",#N/A,FALSE,"FCFVAL";"EVAVL",#N/A,FALSE,"EVAVAL";"LEASE",#N/A,FALSE,"OpLease"}</definedName>
    <definedName name="rezter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eztetrert" hidden="1">{"comps",#N/A,FALSE,"HANDPACK";"footnotes",#N/A,FALSE,"HANDPACK"}</definedName>
    <definedName name="reztetrert_1" hidden="1">{"comps",#N/A,FALSE,"HANDPACK";"footnotes",#N/A,FALSE,"HANDPACK"}</definedName>
    <definedName name="REZTEZRT" hidden="1">#REF!</definedName>
    <definedName name="rf2e" hidden="1">{#N/A,#N/A,FALSE,"Pharm";#N/A,#N/A,FALSE,"WWCM"}</definedName>
    <definedName name="rfafawfas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rfbn" hidden="1">{"Full-model",#N/A,FALSE,"ProForma-ASPT"}</definedName>
    <definedName name="RFDC" hidden="1">{"comp1",#N/A,FALSE,"COMPS";"footnotes",#N/A,FALSE,"COMPS"}</definedName>
    <definedName name="RFDC_1" hidden="1">{"comp1",#N/A,FALSE,"COMPS";"footnotes",#N/A,FALSE,"COMPS"}</definedName>
    <definedName name="rfff" hidden="1">{#N/A,#N/A,FALSE,"INTERCONNECTION";#N/A,#N/A,FALSE,"INTERCONNECTION";#N/A,#N/A,FALSE,"NEWPRODUCTS";#N/A,#N/A,FALSE,"RATES";#N/A,#N/A,FALSE,"VAREXPL";#N/A,#N/A,FALSE,"INTERCONNECTION"}</definedName>
    <definedName name="rfgg" hidden="1">{#N/A,#N/A,FALSE,"sum-don";#N/A,#N/A,FALSE,"inc-don"}</definedName>
    <definedName name="rf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fv" hidden="1">#REF!</definedName>
    <definedName name="RG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fag">{"comps2",#N/A,FALSE,"AERO";"footnotes",#N/A,FALSE,"AERO"}</definedName>
    <definedName name="RGHKJH" hidden="1">{"'표지'!$B$5"}</definedName>
    <definedName name="rgre" hidden="1">{#N/A,#N/A,FALSE,"A";#N/A,#N/A,FALSE,"B"}</definedName>
    <definedName name="rgrg" hidden="1">{#N/A,#N/A,FALSE,"A";#N/A,#N/A,FALSE,"B-TOT";#N/A,#N/A,FALSE,"Declaration1";#N/A,#N/A,FALSE,"Spravka1";#N/A,#N/A,FALSE,"A (2)";#N/A,#N/A,FALSE,"B-TOT (2)";#N/A,#N/A,FALSE,"Declaration1 (2)";#N/A,#N/A,FALSE,"Spravka1 (2)"}</definedName>
    <definedName name="RGT_CHARGES">!#REF!</definedName>
    <definedName name="rhi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hrsery" hidden="1">{"'Other IPS'!$A$5","'Other IPS'!$A$4:$K$38"}</definedName>
    <definedName name="ri7yk" hidden="1">{"Valuation",#N/A,FALSE,"ProForma-ASPT"}</definedName>
    <definedName name="ric" hidden="1">{"PVGraph2",#N/A,FALSE,"PV Data"}</definedName>
    <definedName name="ricard" hidden="1">{"PVGraph2",#N/A,FALSE,"PV Data"}</definedName>
    <definedName name="rich" hidden="1">{"Capital Plan CA Schedule",#N/A,TRUE,"Capital Plan";"Capital Plan Summary",#N/A,TRUE,"Capital Plan"}</definedName>
    <definedName name="Rick" hidden="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R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iskAfterRecalcMacro" hidden="1">""</definedName>
    <definedName name="RiskAfterSimMacro" hidden="1">""</definedName>
    <definedName name="riskATSSboxGraph">FALSE</definedName>
    <definedName name="riskATSSincludeSimtables">FALSE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TSTbaselineRequested">TRUE</definedName>
    <definedName name="riskATSTboxGraph">TRUE</definedName>
    <definedName name="riskATSTcomparisonGraph">TRUE</definedName>
    <definedName name="riskATSThistogramGraph">FALSE</definedName>
    <definedName name="riskATSToutputStatistic">4</definedName>
    <definedName name="riskATSTprintReport">FALSE</definedName>
    <definedName name="riskATSTreportsInActiveBook">FALSE</definedName>
    <definedName name="riskATSTreportsSelected">TRUE</definedName>
    <definedName name="riskATSTsequentialStress">TRUE</definedName>
    <definedName name="riskATSTsummaryReport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SwapState" hidden="1">FALSE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cAccount">1191</definedName>
    <definedName name="rmcApplication">"MC35"</definedName>
    <definedName name="rmcCategory">"PROPST"</definedName>
    <definedName name="rmcFrequency">"YTD"</definedName>
    <definedName name="rmcName">"RTSAAH"</definedName>
    <definedName name="RMCOptions">"*100000000000000"</definedName>
    <definedName name="rmcPeriod">9612</definedName>
    <definedName name="rnarh" hidden="1">{"Valuation",#N/A,FALSE,"ProForma-ASPT"}</definedName>
    <definedName name="rngComments" hidden="1">#REF!</definedName>
    <definedName name="rngCost" localSheetId="9">OFFSET(rngVol,0,2)</definedName>
    <definedName name="rngCost" localSheetId="11">OFFSET(rngVol,0,2)</definedName>
    <definedName name="rngCost" localSheetId="15">OFFSET(rngVol,0,2)</definedName>
    <definedName name="rngCost" localSheetId="16">OFFSET(rngVol,0,2)</definedName>
    <definedName name="rngCost">OFFSET(rngVol,0,2)</definedName>
    <definedName name="rngCube">#REF!</definedName>
    <definedName name="rngDB">#REF!</definedName>
    <definedName name="rngDialogType" hidden="1">#REF!</definedName>
    <definedName name="rngDvalBFP">#REF!</definedName>
    <definedName name="rngDvalCurrency">#REF!</definedName>
    <definedName name="rngDvalCY">#REF!</definedName>
    <definedName name="rngDvalDenomination">#REF!</definedName>
    <definedName name="rngDvalMonths">#REF!</definedName>
    <definedName name="rngDvalTimeline">#REF!</definedName>
    <definedName name="rngDvalYTDNotation1">#REF!</definedName>
    <definedName name="rngDvalYTDNotation2">#REF!</definedName>
    <definedName name="rngEndDate" hidden="1">#REF!</definedName>
    <definedName name="rngLastQuery" hidden="1">#REF!</definedName>
    <definedName name="rngLastRefreshOffline" hidden="1">#REF!</definedName>
    <definedName name="rngPassword" hidden="1">#REF!</definedName>
    <definedName name="rngPivotLocation" hidden="1">#REF!</definedName>
    <definedName name="rngPlant" localSheetId="9">MATCH(rngBins,'Cashflow 2025'!rngVCum,1)</definedName>
    <definedName name="rngPlant" localSheetId="11">MATCH(rngBins,FINAL!rngVCum,1)</definedName>
    <definedName name="rngPlant" localSheetId="15">MATCH(rngBins,'teste v4'!rngVCum,1)</definedName>
    <definedName name="rngPlant" localSheetId="16">MATCH(rngBins,'TESTE V5'!rngVCum,1)</definedName>
    <definedName name="rngPlant">MATCH(rngBins,rngVCum,1)</definedName>
    <definedName name="rngProtected" hidden="1">#REF!</definedName>
    <definedName name="rngPWD" hidden="1">#REF!</definedName>
    <definedName name="rngQuery" hidden="1">#REF!</definedName>
    <definedName name="rngQueryType" hidden="1">#REF!</definedName>
    <definedName name="rngRangeName" hidden="1">#REF!</definedName>
    <definedName name="rngRefreshedDate" hidden="1">#REF!</definedName>
    <definedName name="rngScenarios" hidden="1">#REF!</definedName>
    <definedName name="rngSearch">#REF!</definedName>
    <definedName name="rngSearchCG">#REF!</definedName>
    <definedName name="rngSelCurrency">#REF!</definedName>
    <definedName name="rngSer1" localSheetId="9">IF('Cashflow 2025'!rngPlant=1,INDEX('Cashflow 2025'!rngCost,1),0)</definedName>
    <definedName name="rngSer10" localSheetId="9">IF('Cashflow 2025'!rngPlant=10,INDEX('Cashflow 2025'!rngCost,10),0)</definedName>
    <definedName name="rngSer11" localSheetId="9">IF('Cashflow 2025'!rngPlant=11,INDEX('Cashflow 2025'!rngCost,11),0)</definedName>
    <definedName name="rngSer12" localSheetId="9">IF('Cashflow 2025'!rngPlant=12,INDEX('Cashflow 2025'!rngCost,12),0)</definedName>
    <definedName name="rngSer13" localSheetId="9">IF('Cashflow 2025'!rngPlant=13,INDEX('Cashflow 2025'!rngCost,13),0)</definedName>
    <definedName name="rngSer14" localSheetId="9">IF('Cashflow 2025'!rngPlant=14,INDEX('Cashflow 2025'!rngCost,14),0)</definedName>
    <definedName name="rngSer15" localSheetId="9">IF('Cashflow 2025'!rngPlant=15,INDEX('Cashflow 2025'!rngCost,15),0)</definedName>
    <definedName name="rngSer16" localSheetId="9">IF('Cashflow 2025'!rngPlant=16,INDEX('Cashflow 2025'!rngCost,16),0)</definedName>
    <definedName name="rngSer17" localSheetId="9">IF('Cashflow 2025'!rngPlant=17,INDEX('Cashflow 2025'!rngCost,17),0)</definedName>
    <definedName name="rngSer18" localSheetId="9">IF('Cashflow 2025'!rngPlant=18,INDEX('Cashflow 2025'!rngCost,18),0)</definedName>
    <definedName name="rngSer19" localSheetId="9">IF('Cashflow 2025'!rngPlant=19,INDEX('Cashflow 2025'!rngCost,19),0)</definedName>
    <definedName name="rngSer2" localSheetId="9">IF('Cashflow 2025'!rngPlant=2,INDEX('Cashflow 2025'!rngCost,2),0)</definedName>
    <definedName name="rngSer20" localSheetId="9">IF('Cashflow 2025'!rngPlant=20,INDEX('Cashflow 2025'!rngCost,20),0)</definedName>
    <definedName name="rngSer21" localSheetId="9">IF('Cashflow 2025'!rngPlant=21,INDEX('Cashflow 2025'!rngCost,21),0)</definedName>
    <definedName name="rngSer22" localSheetId="9">IF('Cashflow 2025'!rngPlant=22,INDEX('Cashflow 2025'!rngCost,22),0)</definedName>
    <definedName name="rngSer23" localSheetId="9">IF('Cashflow 2025'!rngPlant=23,INDEX('Cashflow 2025'!rngCost,23),0)</definedName>
    <definedName name="rngSer24" localSheetId="9">IF('Cashflow 2025'!rngPlant=24,INDEX('Cashflow 2025'!rngCost,24),0)</definedName>
    <definedName name="rngSer3" localSheetId="9">IF('Cashflow 2025'!rngPlant=3,INDEX('Cashflow 2025'!rngCost,3),0)</definedName>
    <definedName name="rngSer4" localSheetId="9">IF('Cashflow 2025'!rngPlant=4,INDEX('Cashflow 2025'!rngCost,4),0)</definedName>
    <definedName name="rngSer5" localSheetId="9">IF('Cashflow 2025'!rngPlant=5,INDEX('Cashflow 2025'!rngCost,5),0)</definedName>
    <definedName name="rngSer6" localSheetId="9">IF('Cashflow 2025'!rngPlant=6,INDEX('Cashflow 2025'!rngCost,6),0)</definedName>
    <definedName name="rngSer7" localSheetId="9">IF('Cashflow 2025'!rngPlant=7,INDEX('Cashflow 2025'!rngCost,7),0)</definedName>
    <definedName name="rngSer8" localSheetId="9">IF('Cashflow 2025'!rngPlant=8,INDEX('Cashflow 2025'!rngCost,8),0)</definedName>
    <definedName name="rngSer9" localSheetId="9">IF('Cashflow 2025'!rngPlant=9,INDEX('Cashflow 2025'!rngCost,9),0)</definedName>
    <definedName name="rngShow" hidden="1">#REF!</definedName>
    <definedName name="rngStartDate" hidden="1">#REF!</definedName>
    <definedName name="rngStoredProcedure" hidden="1">#REF!</definedName>
    <definedName name="rngUID" hidden="1">#REF!</definedName>
    <definedName name="rngUnplugged" hidden="1">#REF!</definedName>
    <definedName name="rngVCum" localSheetId="9">OFFSET(rngVol,0,1)</definedName>
    <definedName name="rngVCum" localSheetId="11">OFFSET(rngVol,0,1)</definedName>
    <definedName name="rngVCum" localSheetId="15">OFFSET(rngVol,0,1)</definedName>
    <definedName name="rngVCum" localSheetId="16">OFFSET(rngVol,0,1)</definedName>
    <definedName name="rngVCum">OFFSET(rngVol,0,1)</definedName>
    <definedName name="rngVersion" hidden="1">#REF!</definedName>
    <definedName name="Robert2" hidden="1">{"DCF",#N/A,FALSE,"CF"}</definedName>
    <definedName name="Robert2_1" hidden="1">{"DCF",#N/A,FALSE,"CF"}</definedName>
    <definedName name="Robert2_2" hidden="1">{"DCF",#N/A,FALSE,"CF"}</definedName>
    <definedName name="Robert2_3" hidden="1">{"DCF",#N/A,FALSE,"CF"}</definedName>
    <definedName name="Robert2_4" hidden="1">{"DCF",#N/A,FALSE,"CF"}</definedName>
    <definedName name="Robert2_5" hidden="1">{"DCF",#N/A,FALSE,"CF"}</definedName>
    <definedName name="rod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ROI">#REF!</definedName>
    <definedName name="roll">#REF!</definedName>
    <definedName name="Rollout" hidden="1">{#N/A,#N/A,TRUE,"Config1";#N/A,#N/A,TRUE,"Config2";#N/A,#N/A,TRUE,"Config3";#N/A,#N/A,TRUE,"Config4";#N/A,#N/A,TRUE,"Config5";#N/A,#N/A,TRUE,"Config6";#N/A,#N/A,TRUE,"Config7"}</definedName>
    <definedName name="Romania">#REF!</definedName>
    <definedName name="ropüwepfä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ROS_actual">OFFSET(#REF!,0,#REF!,1,#REF!)</definedName>
    <definedName name="ROS_latest_budget">OFFSET(#REF!,0,#REF!,1,#REF!)</definedName>
    <definedName name="ROS_prior_year">OFFSET(#REF!,0,#REF!,1,#REF!)</definedName>
    <definedName name="Roulage" hidden="1">{"'ID(2)'!$E$1:$N$4"}</definedName>
    <definedName name="round">1</definedName>
    <definedName name="ROWSTOUPLOAD1">#REF!</definedName>
    <definedName name="ROWSTOUPLOAD2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I">#REF!</definedName>
    <definedName name="RPSIA" hidden="1">{"'Supply Chain'!$B$1:$AB$13"}</definedName>
    <definedName name="RPTCOUNT" hidden="1">8</definedName>
    <definedName name="RPTID" hidden="1">99999</definedName>
    <definedName name="RPTNEXT" hidden="1">9</definedName>
    <definedName name="RPTQRY1" hidden="1">1</definedName>
    <definedName name="RPTQRY10" hidden="1">3</definedName>
    <definedName name="RPTQRY11" hidden="1">2</definedName>
    <definedName name="RPTQRY12" hidden="1">2</definedName>
    <definedName name="RPTQRY13" hidden="1">2</definedName>
    <definedName name="RPTQRY14" hidden="1">2</definedName>
    <definedName name="RPTQRY15" hidden="1">2</definedName>
    <definedName name="RPTQRY16" hidden="1">2</definedName>
    <definedName name="RPTQRY17" hidden="1">2</definedName>
    <definedName name="RPTQRY18" hidden="1">2</definedName>
    <definedName name="RPTQRY19" hidden="1">2</definedName>
    <definedName name="RPTQRY2" hidden="1">"sRptNo"</definedName>
    <definedName name="RPTQRY20" hidden="1">2</definedName>
    <definedName name="RPTQRY21" hidden="1">2</definedName>
    <definedName name="RPTQRY22" hidden="1">2</definedName>
    <definedName name="RPTQRY23" hidden="1">2</definedName>
    <definedName name="RPTQRY24" hidden="1">2</definedName>
    <definedName name="RPTQRY25" hidden="1">4</definedName>
    <definedName name="RPTQRY26" hidden="1">2</definedName>
    <definedName name="RPTQRY27" hidden="1">2</definedName>
    <definedName name="RPTQRY28" hidden="1">6</definedName>
    <definedName name="RPTQRY29" hidden="1">2</definedName>
    <definedName name="RPTQRY3" hidden="1">1</definedName>
    <definedName name="RPTQRY30" hidden="1">2</definedName>
    <definedName name="RPTQRY31" hidden="1">2</definedName>
    <definedName name="RPTQRY32" hidden="1">2</definedName>
    <definedName name="RPTQRY33" hidden="1">2</definedName>
    <definedName name="RPTQRY34" hidden="1">2</definedName>
    <definedName name="RPTQRY35" hidden="1">2</definedName>
    <definedName name="RPTQRY36" hidden="1">2</definedName>
    <definedName name="RPTQRY37" hidden="1">2</definedName>
    <definedName name="RPTQRY38" hidden="1">2</definedName>
    <definedName name="RPTQRY39" hidden="1">2</definedName>
    <definedName name="RPTQRY4" hidden="1">1</definedName>
    <definedName name="RPTQRY40" hidden="1">2</definedName>
    <definedName name="RPTQRY41" hidden="1">2</definedName>
    <definedName name="RPTQRY42" hidden="1">2</definedName>
    <definedName name="RPTQRY43" hidden="1">2</definedName>
    <definedName name="RPTQRY44" hidden="1">2</definedName>
    <definedName name="RPTQRY45" hidden="1">2</definedName>
    <definedName name="RPTQRY46" hidden="1">2</definedName>
    <definedName name="RPTQRY47" hidden="1">6</definedName>
    <definedName name="RPTQRY48" hidden="1">6</definedName>
    <definedName name="RPTQRY49" hidden="1">6</definedName>
    <definedName name="RPTQRY5" hidden="1">1</definedName>
    <definedName name="RPTQRY50" hidden="1">7</definedName>
    <definedName name="RPTQRY51" hidden="1">6</definedName>
    <definedName name="RPTQRY52" hidden="1">20</definedName>
    <definedName name="RPTQRY53" hidden="1">20</definedName>
    <definedName name="RPTQRY54" hidden="1">20</definedName>
    <definedName name="RPTQRY55" hidden="1">20</definedName>
    <definedName name="RPTQRY56" hidden="1">21</definedName>
    <definedName name="RPTQRY57" hidden="1">20</definedName>
    <definedName name="RPTQRY58" hidden="1">20</definedName>
    <definedName name="RPTQRY59" hidden="1">21</definedName>
    <definedName name="RPTQRY6" hidden="1">1</definedName>
    <definedName name="RPTQRY60" hidden="1">20</definedName>
    <definedName name="RPTQRY61" hidden="1">20</definedName>
    <definedName name="RPTQRY62" hidden="1">21</definedName>
    <definedName name="RPTQRY63" hidden="1">20</definedName>
    <definedName name="RPTQRY64" hidden="1">24</definedName>
    <definedName name="RPTQRY65" hidden="1">23</definedName>
    <definedName name="RPTQRY66" hidden="1">25</definedName>
    <definedName name="RPTQRY67" hidden="1">25</definedName>
    <definedName name="RPTQRY68" hidden="1">25</definedName>
    <definedName name="RPTQRY69" hidden="1">26</definedName>
    <definedName name="RPTQRY7" hidden="1">1</definedName>
    <definedName name="RPTQRY70" hidden="1">25</definedName>
    <definedName name="RPTQRY71" hidden="1">24</definedName>
    <definedName name="RPTQRY72" hidden="1">29</definedName>
    <definedName name="RPTQRY8" hidden="1">2</definedName>
    <definedName name="RPTQRY9" hidden="1">3</definedName>
    <definedName name="RQ">!#REF!</definedName>
    <definedName name="rqereqwrqwerqwerqw" hidden="1">{"pg1",#N/A,FALSE,"combined income statement";"pg2",#N/A,FALSE,"combined income statement";"pg3",#N/A,FALSE,"combined income statement";"pg4",#N/A,FALSE,"combined income statement";"pg5",#N/A,FALSE,"combined income statement"}</definedName>
    <definedName name="rqwerqwerqw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qwerqwerqwerq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r" localSheetId="9" hidden="1">{"Portada",#N/A,FALSE,"Pres";"PL",#N/A,FALSE,"P&amp;L";"SFC",#N/A,FALSE,"SFC";"CE",#N/A,FALSE,"Capital Employed";"M+1",#N/A,FALSE,"Prev. (M+1)";"TRI",#N/A,FALSE,"Prev. Trim."}</definedName>
    <definedName name="rr" hidden="1">{"Check 2",#N/A,TRUE,"ED";"Check 2",#N/A,TRUE,"PARK";"Check 2",#N/A,TRUE,"HOTELS";"Check 2",#N/A,TRUE,"SUPPORT";"Check 2",#N/A,TRUE,"FESTIVAL";"Check 2",#N/A,TRUE,"MKTGS";"Check 2",#N/A,TRUE,"FIX";"Check 2",#N/A,TRUE,"INTRA"}</definedName>
    <definedName name="RR.BRAKE" hidden="1">{#N/A,#N/A,FALSE,"단축1";#N/A,#N/A,FALSE,"단축2";#N/A,#N/A,FALSE,"단축3";#N/A,#N/A,FALSE,"장축";#N/A,#N/A,FALSE,"4WD"}</definedName>
    <definedName name="rr.brake1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.brk1" hidden="1">{#N/A,#N/A,FALSE,"단축1";#N/A,#N/A,FALSE,"단축2";#N/A,#N/A,FALSE,"단축3";#N/A,#N/A,FALSE,"장축";#N/A,#N/A,FALSE,"4WD"}</definedName>
    <definedName name="RR_1" hidden="1">{"away stand alones",#N/A,FALSE,"Target"}</definedName>
    <definedName name="rra" hidden="1">{"NOTES",#N/A,FALSE,"NOTES";"EXECSUM",#N/A,FALSE,"EXECSUM"}</definedName>
    <definedName name="rreg" hidden="1">{#N/A,#N/A,FALSE,"A";#N/A,#N/A,FALSE,"B"}</definedName>
    <definedName name="rre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r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rrrr" hidden="1">{#N/A,#N/A,FALSE,"3";#N/A,#N/A,FALSE,"5";#N/A,#N/A,FALSE,"6";#N/A,#N/A,FALSE,"8";#N/A,#N/A,FALSE,"10";#N/A,#N/A,FALSE,"13";#N/A,#N/A,FALSE,"14";#N/A,#N/A,FALSE,"15";#N/A,#N/A,FALSE,"16"}</definedName>
    <definedName name="rrrrr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rrrrrrr" hidden="1">{#N/A,#N/A,FALSE,"INTERCONNECTION";#N/A,#N/A,FALSE,"INTERCONNECTION";#N/A,#N/A,FALSE,"NEWPRODUCTS";#N/A,#N/A,FALSE,"RATES";#N/A,#N/A,FALSE,"VAREXPL";#N/A,#N/A,FALSE,"INTERCONNECTION"}</definedName>
    <definedName name="rrrrrrrrrrrrr" hidden="1">{#N/A,#N/A,FALSE,"JAN98VARIANCE";#N/A,#N/A,FALSE,"DATAPAC-HYPERSTREAM BACKUP";#N/A,#N/A,FALSE,"NONPRIME BILLING"}</definedName>
    <definedName name="rrt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S_IQ_DIV_Payment_Date" hidden="1">"c2205"</definedName>
    <definedName name="RS_IQ_Div_Record_Date" hidden="1">"c2204"</definedName>
    <definedName name="RS_IQ_XDiv_Date" hidden="1">"c2203"</definedName>
    <definedName name="RS2_IQ_div_payment_date" hidden="1">"c2205"</definedName>
    <definedName name="RS2_IQ_div_record_date" hidden="1">"c2204"</definedName>
    <definedName name="RS2_IQ_Xdiv_date" hidden="1">"c2203"</definedName>
    <definedName name="rsafd" hidden="1">{"AnnInc",#N/A,TRUE,"Inc";"QtrInc1",#N/A,TRUE,"Inc";"Balance",#N/A,TRUE,"Bal";"Cflow",#N/A,TRUE,"Cash"}</definedName>
    <definedName name="rsem" hidden="1">{#N/A,#N/A,FALSE,"1996";#N/A,#N/A,FALSE,"1995";#N/A,#N/A,FALSE,"1994"}</definedName>
    <definedName name="rt" hidden="1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FGF" hidden="1">{"'Demand Units'!$X$11:$AD$45"}</definedName>
    <definedName name="RTG" hidden="1">{#N/A,#N/A,FALSE,"Operations";#N/A,#N/A,FALSE,"Financials"}</definedName>
    <definedName name="RTG_1" hidden="1">{#N/A,#N/A,FALSE,"Operations";#N/A,#N/A,FALSE,"Financials"}</definedName>
    <definedName name="rtgf">!#REF!</definedName>
    <definedName name="rtgfd">!#REF!</definedName>
    <definedName name="rth" hidden="1">{"'표지'!$B$5"}</definedName>
    <definedName name="RTHHGH" hidden="1">{"'표지'!$B$5"}</definedName>
    <definedName name="rt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rrtrt" hidden="1">{#N/A,#N/A,FALSE,"Assessment";#N/A,#N/A,FALSE,"Staffing";#N/A,#N/A,FALSE,"Hires";#N/A,#N/A,FALSE,"Assumptions"}</definedName>
    <definedName name="rtrttzztzrtrztr">!#REF!</definedName>
    <definedName name="rtrzztztzrzrzr">!#REF!</definedName>
    <definedName name="rttr" hidden="1">"(GMT-05:00)11/6/2012 2:05:52 PM"</definedName>
    <definedName name="rtukytk" hidden="1">{"Full-model",#N/A,FALSE,"ProForma-ASPT"}</definedName>
    <definedName name="rty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rty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rtyh" hidden="1">{"'SYNTH FALLET'!$A$6:$L$22"}</definedName>
    <definedName name="rtyhgf" hidden="1">{"NOPCAPEVA",#N/A,FALSE,"Nopat";"FCFCSTAR",#N/A,FALSE,"FCFVAL";"EVAVL",#N/A,FALSE,"EVAVAL";"LEASE",#N/A,FALSE,"OpLease"}</definedName>
    <definedName name="rtyu" hidden="1">{"Full-model",#N/A,FALSE,"ProForma-ASPT"}</definedName>
    <definedName name="rtyyn" hidden="1">{#N/A,#N/A,FALSE,"A";#N/A,#N/A,FALSE,"B"}</definedName>
    <definedName name="rtz" hidden="1">1/#NAME?</definedName>
    <definedName name="rtztrzrtzrtzr">!#REF!</definedName>
    <definedName name="rtztzrrzztztr">!#REF!</definedName>
    <definedName name="ru">#REF!</definedName>
    <definedName name="ruc">#REF!</definedName>
    <definedName name="RUHSFHUY" hidden="1">{"'Demand Units'!$X$11:$AD$45"}</definedName>
    <definedName name="RUHYRUJTYJ" hidden="1">{"'Demand Units'!$X$11:$AD$45"}</definedName>
    <definedName name="RunningHead" hidden="1">#REF!</definedName>
    <definedName name="rup" hidden="1">{"AnnInc",#N/A,TRUE,"Inc";"QtrInc1",#N/A,TRUE,"Inc";"Balance",#N/A,TRUE,"Bal";"Cflow",#N/A,TRUE,"Cash"}</definedName>
    <definedName name="rupig">#REF!</definedName>
    <definedName name="russ" hidden="1">{"'Inventory &amp; Anal-Cur Wkbk'!$A$7:$AP$71"}</definedName>
    <definedName name="Russia">#REF!</definedName>
    <definedName name="rustey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rutrut" hidden="1">{"'Model'!$A$1:$N$53"}</definedName>
    <definedName name="rw" hidden="1">{"'Standalone List Price Trends'!$A$1:$X$56"}</definedName>
    <definedName name="rw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WEQWERQWREWREASFD" hidden="1">{#N/A,#N/A,FALSE,"Aging Summary";#N/A,#N/A,FALSE,"Ratio Analysis";#N/A,#N/A,FALSE,"Test 120 Day Accts";#N/A,#N/A,FALSE,"Tickmarks"}</definedName>
    <definedName name="rwer" hidden="1">{#N/A,#N/A,FALSE,"B153 - Personnel - HC3";#N/A,#N/A,FALSE,"BL02A - HC1";#N/A,#N/A,FALSE,"B235 - Personnel Monthly - HC2";#N/A,#N/A,FALSE,"HEADCOUNT"}</definedName>
    <definedName name="rwert" hidden="1">{#N/A,#N/A,FALSE,"Pharm";#N/A,#N/A,FALSE,"WWCM"}</definedName>
    <definedName name="rwjf" hidden="1">{#N/A,#N/A,FALSE,"BS";#N/A,#N/A,FALSE,"PL";#N/A,#N/A,FALSE,"SOE";#N/A,#N/A,FALSE,"SCF"}</definedName>
    <definedName name="rwn" hidden="1">{#N/A,#N/A,FALSE,"Assumptions";#N/A,#N/A,FALSE,"Factors";#N/A,#N/A,FALSE,"Model";#N/A,#N/A,FALSE,"Allocation"}</definedName>
    <definedName name="rwq">!#REF!</definedName>
    <definedName name="rwrw">!#REF!</definedName>
    <definedName name="rwrwr" hidden="1">{"'Standalone List Price Trends'!$A$1:$X$56"}</definedName>
    <definedName name="rwrwrwrwr" hidden="1">{"'Standalone List Price Trends'!$A$1:$X$56"}</definedName>
    <definedName name="rwsg\reg\rwygh\rwyhaz" hidden="1">{"Front Page",#N/A,FALSE,"Front and Back"}</definedName>
    <definedName name="Rwvu.PRESENTATION." hidden="1">#REF!,#REF!,#REF!,#REF!,#REF!</definedName>
    <definedName name="rwwr" hidden="1">{"'Standalone List Price Trends'!$A$1:$X$56"}</definedName>
    <definedName name="ry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yan" hidden="1">{"CSC_1",#N/A,FALSE,"CSC Outputs";"CSC_2",#N/A,FALSE,"CSC Outputs"}</definedName>
    <definedName name="rydhn" hidden="1">{"Valuation",#N/A,FALSE,"ProForma-ASPT"}</definedName>
    <definedName name="ryik" hidden="1">{"Valuation",#N/A,FALSE,"ProForma-ASPT"}</definedName>
    <definedName name="ryjhn" hidden="1">{"Valuation",#N/A,FALSE,"ProForma-ASPT"}</definedName>
    <definedName name="ryjhtyj" hidden="1">{"Full-model",#N/A,FALSE,"ProForma-ASPT"}</definedName>
    <definedName name="ryjyj" hidden="1">{"Full-model",#N/A,FALSE,"ProForma-ASPT"}</definedName>
    <definedName name="r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tfdgh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trzrtzs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wrfmsd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s">#REF!</definedName>
    <definedName name="s.sss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_1" hidden="1">{#N/A,#N/A,FALSE,"Calc";#N/A,#N/A,FALSE,"Sensitivity";#N/A,#N/A,FALSE,"LT Earn.Dil.";#N/A,#N/A,FALSE,"Dil. AVP"}</definedName>
    <definedName name="s_2" hidden="1">{#N/A,#N/A,FALSE,"Aging Summary";#N/A,#N/A,FALSE,"Ratio Analysis";#N/A,#N/A,FALSE,"Test 120 Day Accts";#N/A,#N/A,FALSE,"Tickmarks"}</definedName>
    <definedName name="s_3" hidden="1">{#N/A,#N/A,FALSE,"Aging Summary";#N/A,#N/A,FALSE,"Ratio Analysis";#N/A,#N/A,FALSE,"Test 120 Day Accts";#N/A,#N/A,FALSE,"Tickmarks"}</definedName>
    <definedName name="s_debt">#REF!</definedName>
    <definedName name="sa" hidden="1">#REF!</definedName>
    <definedName name="saa" hidden="1">{"rtn",#N/A,FALSE,"RTN";"tables",#N/A,FALSE,"RTN";"cf",#N/A,FALSE,"CF";"stats",#N/A,FALSE,"Stats";"prop",#N/A,FALSE,"Prop"}</definedName>
    <definedName name="saaa">!#REF!</definedName>
    <definedName name="saafsdddsfsf">!#REF!</definedName>
    <definedName name="saasfd" hidden="1">{"Budget V Actual YTD",#N/A,FALSE,"Budget v Actual"}</definedName>
    <definedName name="sad" hidden="1">{"Current V Prior, Current Month",#N/A,FALSE,"Current v Prior"}</definedName>
    <definedName name="sadas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sadasd">!#REF!</definedName>
    <definedName name="sadd" hidden="1">{"DCF","UPSIDE CASE",FALSE,"Sheet1";"DCF","BASE CASE",FALSE,"Sheet1";"DCF","DOWNSIDE CASE",FALSE,"Sheet1"}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_1" hidden="1">{#N/A,#N/A,TRUE,"Summary";#N/A,#N/A,TRUE,"Financials"}</definedName>
    <definedName name="sadgasd" hidden="1">#REF!</definedName>
    <definedName name="saf" hidden="1">{"Cover",#N/A,TRUE,"Sheet1";"Annual Income",#N/A,TRUE,"Sheet1";"Annual Balance",#N/A,TRUE,"Sheet1";"Annual Cash Flow",#N/A,TRUE,"Sheet1";"Revenue",#N/A,TRUE,"Sheet1";"Income",#N/A,TRUE,"Sheet1";"Balance",#N/A,TRUE,"Sheet1";"Cash Flow",#N/A,TRUE,"Sheet1";"Cash",#N/A,TRUE,"Sheet1";"Tax",#N/A,TRUE,"Sheet1";"Amort Financing Costs",#N/A,TRUE,"Sheet1";"Amort Capitalized Interest",#N/A,TRUE,"Sheet1";"Tax GAAP",#N/A,TRUE,"Sheet1"}</definedName>
    <definedName name="safasf" hidden="1">{#N/A,#N/A,FALSE,"B150 - Balance Sheet - BS1";#N/A,#N/A,FALSE,"B220 - Net Inv Monthly - BS2";#N/A,#N/A,FALSE,"B225 - NOC Quarterly - BS3";#N/A,#N/A,FALSE,"INVENTORYBU98";#N/A,#N/A,FALSE,"B154 - Tang F A Invest - BS4"}</definedName>
    <definedName name="safdaasfd" hidden="1">{"Budget V Actual YTD",#N/A,FALSE,"Budget v Actual"}</definedName>
    <definedName name="safdsfd" hidden="1">{"Budget V Actual YTD",#N/A,FALSE,"Budget v Actual"}</definedName>
    <definedName name="safety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measure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sdfsdfasdfas" hidden="1">#REF!</definedName>
    <definedName name="safsf">!#REF!</definedName>
    <definedName name="SAG" hidden="1">#REF!</definedName>
    <definedName name="Sal_DB">#REF!</definedName>
    <definedName name="Sal_Inc_Rte">#REF!</definedName>
    <definedName name="Sal_inc_RTE2">#REF!</definedName>
    <definedName name="SALAIRESBASE">!#REF!</definedName>
    <definedName name="SALAIRESDATES">!#REF!</definedName>
    <definedName name="SALAIRESEXERCICES">!#REF!</definedName>
    <definedName name="SALAIRESPONS">!#REF!</definedName>
    <definedName name="SALAIRESPOSTES">!#REF!</definedName>
    <definedName name="SalDept">!#REF!</definedName>
    <definedName name="Sales_America_month_actual">#REF!</definedName>
    <definedName name="Sales_America_month_budget">#REF!</definedName>
    <definedName name="Sales_America_month_previous">#REF!</definedName>
    <definedName name="Sales_America_year_budget">#REF!</definedName>
    <definedName name="Sales_America_year_forecast">#REF!</definedName>
    <definedName name="Sales_America_year_previous">#REF!</definedName>
    <definedName name="Sales_Consumables_month_actual">#REF!</definedName>
    <definedName name="Sales_Consumables_month_budget">#REF!</definedName>
    <definedName name="Sales_Consumables_month_previous">#REF!</definedName>
    <definedName name="Sales_Consumables_year_budget">#REF!</definedName>
    <definedName name="Sales_Consumables_year_forecast">#REF!</definedName>
    <definedName name="Sales_Consumables_year_previous">#REF!</definedName>
    <definedName name="Sales_Europe_month_actual">#REF!</definedName>
    <definedName name="Sales_Europe_month_budget">#REF!</definedName>
    <definedName name="Sales_Europe_month_previous">#REF!</definedName>
    <definedName name="Sales_Europe_year_budget">#REF!</definedName>
    <definedName name="Sales_Europe_year_forecast">#REF!</definedName>
    <definedName name="Sales_Europe_year_previous">#REF!</definedName>
    <definedName name="Sales_Incentive">#REF!</definedName>
    <definedName name="Sales_Mining_America_month_actual">#REF!</definedName>
    <definedName name="Sales_Mining_America_month_budget">#REF!</definedName>
    <definedName name="Sales_Mining_America_month_previous">#REF!</definedName>
    <definedName name="Sales_Mining_America_year_budget">#REF!</definedName>
    <definedName name="Sales_Mining_America_year_forecast">#REF!</definedName>
    <definedName name="Sales_Mining_America_year_previous">#REF!</definedName>
    <definedName name="Sales_Mining_Asia_month_actual">#REF!</definedName>
    <definedName name="Sales_Mining_Asia_month_budget">#REF!</definedName>
    <definedName name="Sales_Mining_Asia_month_previous">#REF!</definedName>
    <definedName name="Sales_Mining_Asia_year_budget">#REF!</definedName>
    <definedName name="Sales_Mining_Asia_year_forecast">#REF!</definedName>
    <definedName name="Sales_Mining_Asia_year_previous">#REF!</definedName>
    <definedName name="Sales_Mining_Tunneling_month_actual">#REF!</definedName>
    <definedName name="Sales_Mining_Tunneling_month_budget">#REF!</definedName>
    <definedName name="Sales_Mining_Tunneling_month_previous">#REF!</definedName>
    <definedName name="Sales_Mining_Tunneling_year_budget">#REF!</definedName>
    <definedName name="Sales_Mining_Tunneling_year_forecast">#REF!</definedName>
    <definedName name="Sales_Mining_Tunneling_year_previous">#REF!</definedName>
    <definedName name="Sales_Total_month_actual">#REF!</definedName>
    <definedName name="Sales_Total_month_actual_consol">#REF!</definedName>
    <definedName name="Sales_Total_month_actual_LTM">#REF!+(#REF!-#REF!)</definedName>
    <definedName name="Sales_Total_month_budget">#REF!</definedName>
    <definedName name="Sales_Total_month_budget_consol">#REF!</definedName>
    <definedName name="Sales_Total_month_budget_LTM">#REF!+(#REF!-#REF!)</definedName>
    <definedName name="Sales_Total_month_previous">#REF!</definedName>
    <definedName name="Sales_Total_month_previous_consol">#REF!</definedName>
    <definedName name="Sales_Total_year_budget">#REF!</definedName>
    <definedName name="Sales_Total_year_budget_consol">#REF!</definedName>
    <definedName name="Sales_Total_year_forecast">#REF!</definedName>
    <definedName name="Sales_Total_year_forecast_consol">#REF!</definedName>
    <definedName name="Sales_Total_year_previous">#REF!</definedName>
    <definedName name="Sales_Total_year_previous_consol">#REF!</definedName>
    <definedName name="Sales_Tunneling_month_actual">#REF!</definedName>
    <definedName name="Sales_Tunneling_month_budget">#REF!</definedName>
    <definedName name="Sales_Tunneling_month_previous">#REF!</definedName>
    <definedName name="Sales_Tunneling_year_budget">#REF!</definedName>
    <definedName name="Sales_Tunneling_year_forecast">#REF!</definedName>
    <definedName name="Sales_Tunneling_year_previous">#REF!</definedName>
    <definedName name="Sales_Type_ID">!#REF!</definedName>
    <definedName name="Sales_Type_ID_1">!#REF!</definedName>
    <definedName name="SalesChange">#REF!</definedName>
    <definedName name="salll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sally" hidden="1">{#N/A,#N/A,FALSE,"Pharm";#N/A,#N/A,FALSE,"WWCM"}</definedName>
    <definedName name="Sals_OT_Allows">!#REF!</definedName>
    <definedName name="SAPBEXbbsBack" hidden="1">"xSAPtemp4995.xls"</definedName>
    <definedName name="SAPBEXdnldView" hidden="1">"007O7IWM5IVLEHCSJBIEV0QXM"</definedName>
    <definedName name="SAPBEXdnldView_1" hidden="1">"42Q153VFIJSPRBLKQZCUEVNWE"</definedName>
    <definedName name="SAPBEXhrIndnt" hidden="1">1</definedName>
    <definedName name="SAPBEXrevision" hidden="1">2</definedName>
    <definedName name="SAPBEXrevision_1" hidden="1">5</definedName>
    <definedName name="SAPBEXrevision_Plan" hidden="1">2</definedName>
    <definedName name="SAPBEXsysID" hidden="1">"PBW"</definedName>
    <definedName name="SAPBEXwbID" hidden="1">"3PQKVPPBGQVS6J7NXMMP5S2Z7"</definedName>
    <definedName name="SAPBEXwbID_1" hidden="1">"4CEUDOHMV5LAU96TG3WZZ1LPK"</definedName>
    <definedName name="SAPBEXwbID_Plan" hidden="1">"44IGYIZ130YRV2IVIILP4L86L"</definedName>
    <definedName name="SAPBW_DOWNLOAD_Q1" hidden="1">"4EKWXY5FHF4A1CVVTMJKIZE4F"</definedName>
    <definedName name="SAPContainer1">!#REF!</definedName>
    <definedName name="SAPCrosstab1">#REF!</definedName>
    <definedName name="SAPCrosstab11">#REF!</definedName>
    <definedName name="SAPCrosstab12">#REF!</definedName>
    <definedName name="SAPCrosstab13">#REF!</definedName>
    <definedName name="SAPCrosstab14">#REF!</definedName>
    <definedName name="SAPCrosstab15">#REF!</definedName>
    <definedName name="SAPCrosstab16">#REF!</definedName>
    <definedName name="SAPCrosstab17">#REF!</definedName>
    <definedName name="SAPCrosstab18">#REF!</definedName>
    <definedName name="SAPCrosstab19">#REF!</definedName>
    <definedName name="SAPCrosstab2">#REF!</definedName>
    <definedName name="SAPCrosstab20">#REF!</definedName>
    <definedName name="SAPCrosstab21">#REF!</definedName>
    <definedName name="SAPCrosstab22">#REF!</definedName>
    <definedName name="SAPCrosstab23">#REF!</definedName>
    <definedName name="SAPCrosstab24">#REF!</definedName>
    <definedName name="SAPCrosstab25">#REF!</definedName>
    <definedName name="SAPCrosstab27">#REF!</definedName>
    <definedName name="SAPCrosstab28">#REF!</definedName>
    <definedName name="SAPCrosstab29">#REF!</definedName>
    <definedName name="SAPCrosstab3">#REF!</definedName>
    <definedName name="SAPCrosstab30">#REF!</definedName>
    <definedName name="SAPCrosstab31">#REF!</definedName>
    <definedName name="SAPCrosstab4">#REF!</definedName>
    <definedName name="SAPCrosstab5">#REF!</definedName>
    <definedName name="SAPCrosstab6">#REF!</definedName>
    <definedName name="SAPCrosstab7">#REF!</definedName>
    <definedName name="SAPCrosstab8">#REF!</definedName>
    <definedName name="SAPCrosstab9">#REF!</definedName>
    <definedName name="SAPFuncF4Help" localSheetId="9" hidden="1">Main.SAPF4Help()</definedName>
    <definedName name="SAPFuncF4Help" localSheetId="11" hidden="1">Main.SAPF4Help()</definedName>
    <definedName name="SAPFuncF4Help" localSheetId="12" hidden="1">Main.SAPF4Help()</definedName>
    <definedName name="SAPFuncF4Help" localSheetId="13" hidden="1">Main.SAPF4Help()</definedName>
    <definedName name="SAPFuncF4Help" localSheetId="14" hidden="1">Main.SAPF4Help()</definedName>
    <definedName name="SAPFuncF4Help" localSheetId="15" hidden="1">Main.SAPF4Help()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rs" localSheetId="9">IF('Cashflow 2025'!rngPlant=20,INDEX('Cashflow 2025'!rngCost,20),0)</definedName>
    <definedName name="sas" hidden="1">{"Outflow 1",#N/A,FALSE,"Outflows-Inflows";"Outflow 2",#N/A,FALSE,"Outflows-Inflows";"Inflow 1",#N/A,FALSE,"Outflows-Inflows";"Inflow 2",#N/A,FALSE,"Outflows-Inflows"}</definedName>
    <definedName name="sasa" hidden="1">{"Qtrly Summary",#N/A,FALSE,"Direct Ship Fcst"}</definedName>
    <definedName name="sasaaa" hidden="1">{"Total_Fcst_GMrgn",#N/A,FALSE,"FY96"}</definedName>
    <definedName name="sasas" hidden="1">{"Assumptions",#N/A,FALSE,"MTHFCST4"}</definedName>
    <definedName name="Satronic">#REF!</definedName>
    <definedName name="SAÜBEXsysID2" hidden="1">"BW1"</definedName>
    <definedName name="Saudi">#REF!</definedName>
    <definedName name="sb" hidden="1">{#N/A,#N/A,FALSE,"Renewals In Process";#N/A,#N/A,FALSE,"New Clients In Process";#N/A,#N/A,FALSE,"Completed New Clients";#N/A,#N/A,FALSE,"Completed Renewals"}</definedName>
    <definedName name="SBE">#REF!</definedName>
    <definedName name="sbgsdgfgbb" hidden="1">#REF!</definedName>
    <definedName name="SBU_Costs">#REF!</definedName>
    <definedName name="sc" hidden="1">{"GRAF. C.A.",#N/A,TRUE,"GRAFICOS";"GRAF. VOLUM.",#N/A,TRUE,"GRAFICOS";"GRAF. M.B.",#N/A,TRUE,"GRAFICOS"}</definedName>
    <definedName name="SCAD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scen_name1" hidden="1">"NO MEO IN PEARLS"</definedName>
    <definedName name="scen_user1" hidden="1">"Kerry Park"</definedName>
    <definedName name="scen_value0" hidden="1">"3"</definedName>
    <definedName name="Scen1">#REF!</definedName>
    <definedName name="Scen1No">#REF!</definedName>
    <definedName name="Scen2">#REF!</definedName>
    <definedName name="Scen2No">#REF!</definedName>
    <definedName name="Scen3">#REF!</definedName>
    <definedName name="Scen3No">#REF!</definedName>
    <definedName name="Scen4">#REF!</definedName>
    <definedName name="Scen5">#REF!</definedName>
    <definedName name="Scen6">#REF!</definedName>
    <definedName name="Scen7">#REF!</definedName>
    <definedName name="Scenario">#REF!</definedName>
    <definedName name="Scenarios">#REF!</definedName>
    <definedName name="Scens">#REF!</definedName>
    <definedName name="schewiss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Schlüsselwort">#REF!</definedName>
    <definedName name="Schoenaich">#REF!</definedName>
    <definedName name="SCRAP" hidden="1">{"'subnets'!$A$1:$F$20"}</definedName>
    <definedName name="Scs">#REF!</definedName>
    <definedName name="sd">#REF!</definedName>
    <definedName name="sd_old">#REF!</definedName>
    <definedName name="sda" hidden="1">"4H0D5AQUS7ULUQ0W9RVT1HD4J"</definedName>
    <definedName name="sdaasd" hidden="1">{"Budget V Actual YTD",#N/A,FALSE,"Budget v Actual"}</definedName>
    <definedName name="sdad" hidden="1">#REF!</definedName>
    <definedName name="sdadfs" hidden="1">{"SUMMARY",#N/A,FALSE,"Summary"}</definedName>
    <definedName name="sdafgs" hidden="1">{#N/A,#N/A,FALSE,"Pharm";#N/A,#N/A,FALSE,"WWCM"}</definedName>
    <definedName name="sdagsadgs" hidden="1">#REF!,#REF!,#REF!,#REF!,#REF!,#REF!,#REF!,#REF!</definedName>
    <definedName name="sdas" hidden="1">{"Total",#N/A,FALSE,"Six Fields";"PDP",#N/A,FALSE,"Six Fields";"PNP",#N/A,FALSE,"Six Fields";"PUD",#N/A,FALSE,"Six Fields";"Prob",#N/A,FALSE,"Six Fields"}</definedName>
    <definedName name="sdasd" hidden="1">{"EVA",#N/A,FALSE,"EVA";"WACC",#N/A,FALSE,"WACC"}</definedName>
    <definedName name="sdasdasd" hidden="1">#REF!</definedName>
    <definedName name="sdasdfafdsaDSFAS" hidden="1">{"AOP_Mos.",#N/A,FALSE,"1995 AOP";"AOP_Qtrs.",#N/A,FALSE,"1995 AOP"}</definedName>
    <definedName name="sdasdwfff" hidden="1">{#N/A,#N/A,TRUE,"Regions"}</definedName>
    <definedName name="sddd" hidden="1">{"bs",#N/A,FALSE,"SCF"}</definedName>
    <definedName name="sddddd" hidden="1">{#N/A,#N/A,FALSE,"IB Totgeo Q1-Q4 ";#N/A,#N/A,FALSE,"IB AEME";#N/A,#N/A,FALSE,"IB West";#N/A,#N/A,FALSE,"IB Central";#N/A,#N/A,FALSE,"IB South ";#N/A,#N/A,FALSE,"IB North";#N/A,#N/A,FALSE,"IB Reg Tot ";#N/A,#N/A,FALSE,"IB Reg Tot graph"}</definedName>
    <definedName name="sddf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SDDSF" hidden="1">{"fdsup://IBCentral/FAT Viewer?action=UPDATE&amp;creator=factset&amp;DOC_NAME=fat:reuters_qtrly_source_window.fat&amp;display_string=Audit&amp;DYN_ARGS=TRUE&amp;VAR:ID1=55271510&amp;VAR:RCODE=SCSI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DER" hidden="1">{#N/A,#N/A,FALSE,"Calc";#N/A,#N/A,FALSE,"Sensitivity";#N/A,#N/A,FALSE,"LT Earn.Dil.";#N/A,#N/A,FALSE,"Dil. AVP"}</definedName>
    <definedName name="SDER_1" hidden="1">{#N/A,#N/A,FALSE,"Calc";#N/A,#N/A,FALSE,"Sensitivity";#N/A,#N/A,FALSE,"LT Earn.Dil.";#N/A,#N/A,FALSE,"Dil. AVP"}</definedName>
    <definedName name="sdf" hidden="1">{#N/A,#N/A,FALSE,"ORIX CSC"}</definedName>
    <definedName name="sdf_1" hidden="1">{#N/A,#N/A,FALSE,"Calc";#N/A,#N/A,FALSE,"Sensitivity";#N/A,#N/A,FALSE,"LT Earn.Dil.";#N/A,#N/A,FALSE,"Dil. AVP"}</definedName>
    <definedName name="sdfa" hidden="1">{#N/A,#N/A,FALSE,"Renewals In Process";#N/A,#N/A,FALSE,"New Clients In Process";#N/A,#N/A,FALSE,"Completed New Clients";#N/A,#N/A,FALSE,"Completed Renewals"}</definedName>
    <definedName name="sdfaef" hidden="1">{#N/A,#N/A,FALSE,"CNS_ADJ";"Balance Consolidado",#N/A,FALSE,"BCEC_CNS";#N/A,#N/A,FALSE,"USGAAP_ADJ"}</definedName>
    <definedName name="sdfasdfasdf">#REF!</definedName>
    <definedName name="sdfasfgvdsv">{#N/A,#N/A,FALSE,"DCF Summary";#N/A,#N/A,FALSE,"Casema";#N/A,#N/A,FALSE,"Casema NoTel";#N/A,#N/A,FALSE,"UK";#N/A,#N/A,FALSE,"RCF";#N/A,#N/A,FALSE,"Intercable CZ";#N/A,#N/A,FALSE,"Interkabel P"}</definedName>
    <definedName name="sdfass" hidden="1">{"Outflow 1",#N/A,FALSE,"Outflows-Inflows";"Outflow 2",#N/A,FALSE,"Outflows-Inflows";"Inflow 1",#N/A,FALSE,"Outflows-Inflows";"Inflow 2",#N/A,FALSE,"Outflows-Inflows"}</definedName>
    <definedName name="sdfd" hidden="1">{#N/A,#N/A,FALSE,"AR Summ.";#N/A,#N/A,FALSE,"Dec top 5 collects";#N/A,#N/A,FALSE,"Top 5 AR";#N/A,#N/A,FALSE,"Top 5&gt;90";#N/A,#N/A,FALSE,"AR Flow by Region";#N/A,#N/A,FALSE,"PrePays";#N/A,#N/A,FALSE,"Op&amp;Risk"}</definedName>
    <definedName name="sdfdfa" hidden="1">#REF!</definedName>
    <definedName name="sdfdsa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F" hidden="1">{#N/A,#N/A,FALSE,"CNS_ADJ";"Balance Consolidado",#N/A,FALSE,"BCEC_CNS";#N/A,#N/A,FALSE,"USGAAP_ADJ"}</definedName>
    <definedName name="SDFDSFSDF" hidden="1">{#N/A,#N/A,FALSE,"CNS_ADJ";"Balance Consolidado",#N/A,FALSE,"BCEC_CNS";#N/A,#N/A,FALSE,"USGAAP_ADJ"}</definedName>
    <definedName name="sdffsd">!#REF!</definedName>
    <definedName name="sdfg" hidden="1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sdfg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dsf" hidden="1">#REF!</definedName>
    <definedName name="SDFGFG" hidden="1">#REF!</definedName>
    <definedName name="sdfgghghjju" hidden="1">{#N/A,#N/A,FALSE,"Business Plan"}</definedName>
    <definedName name="sdfgty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sdfh" hidden="1">{#N/A,#N/A,FALSE,"Pharm";#N/A,#N/A,FALSE,"WWCM"}</definedName>
    <definedName name="sdfhdfj" hidden="1">#REF!</definedName>
    <definedName name="SDFHG" hidden="1">{"Agg Output",#N/A,FALSE,"Operational Drivers Output";"NW Output",#N/A,FALSE,"Operational Drivers Output";"South Output",#N/A,FALSE,"Operational Drivers Output";"Central Output",#N/A,FALSE,"Operational Drivers Output"}</definedName>
    <definedName name="sdf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s" hidden="1">{#N/A,#N/A,FALSE,"Projections";#N/A,#N/A,FALSE,"Multiples Valuation";#N/A,#N/A,FALSE,"LBO";#N/A,#N/A,FALSE,"Multiples_Sensitivity";#N/A,#N/A,FALSE,"Summary"}</definedName>
    <definedName name="sdfsadfaasf" hidden="1">{#N/A,#N/A,TRUE,"Statements";#N/A,#N/A,TRUE,"Capital";#N/A,#N/A,TRUE,"TOT Monthly Inc";#N/A,#N/A,TRUE,"TOT REVENUE";#N/A,#N/A,TRUE,"Manpower";#N/A,#N/A,TRUE,"Overheads";#N/A,#N/A,TRUE,"Salary";#N/A,#N/A,TRUE,"Admin";#N/A,#N/A,TRUE,"Barbados";#N/A,#N/A,TRUE,"Product Mktg";#N/A,#N/A,TRUE,"CONS - SI";#N/A,#N/A,TRUE,"PROJECTS";#N/A,#N/A,TRUE,"R&amp;D";#N/A,#N/A,TRUE,"Cons S&amp;M";#N/A,#N/A,TRUE,"Mktg"}</definedName>
    <definedName name="sdfsd">!#REF!</definedName>
    <definedName name="sdfsdf" hidden="1">{#N/A,#N/A,FALSE,"CNS_ADJ";"Balance Consolidado",#N/A,FALSE,"BCEC_CNS";#N/A,#N/A,FALSE,"USGAAP_ADJ"}</definedName>
    <definedName name="sdfsdfds" hidden="1">{#N/A,#N/A,FALSE,"CNS_ADJ";"Balance Consolidado",#N/A,FALSE,"BCEC_CNS";#N/A,#N/A,FALSE,"USGAAP_ADJ"}</definedName>
    <definedName name="sdfsdfsd" hidden="1">{#N/A,#N/A,FALSE,"CNS_ADJ";"Balance Consolidado",#N/A,FALSE,"BCEC_CNS";#N/A,#N/A,FALSE,"USGAAP_ADJ"}</definedName>
    <definedName name="sdfsdfsdf">!#REF!</definedName>
    <definedName name="sdfsdfsdfsdfsdfsdfsdf" hidden="1">{#N/A,#N/A,FALSE,"CNS_ADJ";"Balance Consolidado",#N/A,FALSE,"BCEC_CNS";#N/A,#N/A,FALSE,"USGAAP_ADJ"}</definedName>
    <definedName name="sdfsfd">!#REF!</definedName>
    <definedName name="sdfsfds">!#REF!</definedName>
    <definedName name="sdfsfsfd" hidden="1">{#N/A,#N/A,FALSE,"Operations";#N/A,#N/A,FALSE,"Financials"}</definedName>
    <definedName name="sdfsfsfd_1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sfsfsdf_1" hidden="1">{#N/A,#N/A,FALSE,"Calc";#N/A,#N/A,FALSE,"Sensitivity";#N/A,#N/A,FALSE,"LT Earn.Dil.";#N/A,#N/A,FALSE,"Dil. AVP"}</definedName>
    <definedName name="sdf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v" hidden="1">{"Full-model",#N/A,FALSE,"ProForma-ASPT"}</definedName>
    <definedName name="sdg">!#REF!</definedName>
    <definedName name="sDgae" hidden="1">{"Billed Performance 1998",#N/A,FALSE,"Billed Performance 94-C";"Cash Performance 1998",#N/A,FALSE,"MT Cash Performance";"COF 1998",#N/A,FALSE,"COF $";#N/A,#N/A,FALSE,"LLR";#N/A,#N/A,FALSE,"Fcst Variances"}</definedName>
    <definedName name="sDgae2" hidden="1">{"Billed Performance 1998",#N/A,FALSE,"Billed Performance 94-C";"Cash Performance 1998",#N/A,FALSE,"MT Cash Performance";"COF 1998",#N/A,FALSE,"COF $";#N/A,#N/A,FALSE,"LLR";#N/A,#N/A,FALSE,"Fcst Variances"}</definedName>
    <definedName name="sdgagf" hidden="1">{#N/A,#N/A,FALSE,"Pharm";#N/A,#N/A,FALSE,"WWCM"}</definedName>
    <definedName name="sdgdgdf" hidden="1">{"comp",#N/A,FALSE,"SPEC";"footnotes",#N/A,FALSE,"SPEC"}</definedName>
    <definedName name="sdgdgdf_1" hidden="1">{"comp",#N/A,FALSE,"SPEC";"footnotes",#N/A,FALSE,"SPEC"}</definedName>
    <definedName name="sdgfsdfsfd" hidden="1">{#N/A,#N/A,FALSE,"CNS_ADJ";"Balance Consolidado",#N/A,FALSE,"BCEC_CNS";#N/A,#N/A,FALSE,"USGAAP_ADJ"}</definedName>
    <definedName name="sdgsdgsdgsdg" hidden="1">#REF!</definedName>
    <definedName name="sdhdhfdfhh" hidden="1">{#N/A,#N/A,FALSE,"Balance Sheet";#N/A,#N/A,FALSE,"Income Statement";#N/A,#N/A,FALSE,"Changes in Financial Position"}</definedName>
    <definedName name="sdhs" hidden="1">40800.8107291667</definedName>
    <definedName name="SDKLFJSKL" hidden="1">{0,0,0,0;0,#VALUE!,0,FALSE;0,0,TRUE,0}</definedName>
    <definedName name="sdqf" hidden="1">#REF!</definedName>
    <definedName name="sdrfd" hidden="1">{#N/A,#N/A,FALSE,"Tracking";#N/A,#N/A,FALSE,"Lost Cycles ";#N/A,#N/A,FALSE,"VAR COST";#N/A,#N/A,FALSE,"RWIP Inv. ";#N/A,#N/A,FALSE,"CCI";#N/A,#N/A,FALSE,"Reconciliation"}</definedName>
    <definedName name="sds" hidden="1">{#N/A,#N/A,FALSE,"Sheet1"}</definedName>
    <definedName name="sdsad" hidden="1">{"Data Worksheet",#N/A,FALSE,"CAREY97"}</definedName>
    <definedName name="sdsadasd" hidden="1">{#N/A,#N/A,FALSE,"Pharm";#N/A,#N/A,FALSE,"WWCM"}</definedName>
    <definedName name="sdsafsdf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sdsaqaaawws">!#REF!</definedName>
    <definedName name="sdsd" hidden="1">#REF!</definedName>
    <definedName name="sdsdasd" localSheetId="9">IF(adaeddddddddddd=11,INDEX('Cashflow 2025'!aadadada,11),0)</definedName>
    <definedName name="sdsdsds" hidden="1">{#N/A,#N/A,FALSE,"Sheet1"}</definedName>
    <definedName name="sdsfdasadzxc" hidden="1">{#N/A,#N/A,FALSE,"Aging Summary";#N/A,#N/A,FALSE,"Ratio Analysis";#N/A,#N/A,FALSE,"Test 120 Day Accts";#N/A,#N/A,FALSE,"Tickmarks"}</definedName>
    <definedName name="sdvcx" hidden="1">#REF!</definedName>
    <definedName name="sdvsfdvfdsb" hidden="1">#REF!</definedName>
    <definedName name="sdw" hidden="1">{#N/A,#N/A,FALSE,"Admin";#N/A,#N/A,FALSE,"Other"}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ars" localSheetId="9">IF('Cashflow 2025'!rngPlant=11,INDEX('Cashflow 2025'!rngCost,11),0)</definedName>
    <definedName name="secondaries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SectionHead" hidden="1">#REF!</definedName>
    <definedName name="seew" hidden="1">{#N/A,#N/A,FALSE,"COVER PAGE";#N/A,#N/A,FALSE,"Flash Report";#N/A,#N/A,FALSE,"Technical Report-Inventory";#N/A,#N/A,FALSE,"Technical Rprt- Overall Results";#N/A,#N/A,FALSE,"Global";#N/A,#N/A,FALSE,"Production";#N/A,#N/A,FALSE,"Material Usage Efficiency '98";#N/A,#N/A,FALSE,"Labor Efficiency '98";#N/A,#N/A,FALSE,"PPV97";#N/A,#N/A,FALSE,"RONA";#N/A,#N/A,FALSE,"Cash Flow ";#N/A,#N/A,FALSE,"MONTHLY CIP CLAIMS"}</definedName>
    <definedName name="sef" hidden="1">{"mgmt forecast",#N/A,FALSE,"Mgmt Forecast";"dcf table",#N/A,FALSE,"Mgmt Forecast";"sensitivity",#N/A,FALSE,"Mgmt Forecast";"table inputs",#N/A,FALSE,"Mgmt Forecast";"calculations",#N/A,FALSE,"Mgmt Forecast"}</definedName>
    <definedName name="SEG1_DIRECTION1">#REF!</definedName>
    <definedName name="SEG1_DIRECTION2">#REF!</definedName>
    <definedName name="SEG1_FROM1">#REF!</definedName>
    <definedName name="SEG1_FROM2">#REF!</definedName>
    <definedName name="SEG1_SORT1">#REF!</definedName>
    <definedName name="SEG1_SORT2">#REF!</definedName>
    <definedName name="SEG1_TO1">#REF!</definedName>
    <definedName name="SEG1_TO2">#REF!</definedName>
    <definedName name="SEG2_DIRECTION1">#REF!</definedName>
    <definedName name="SEG2_DIRECTION2">#REF!</definedName>
    <definedName name="SEG2_FROM1">#REF!</definedName>
    <definedName name="SEG2_FROM2">#REF!</definedName>
    <definedName name="SEG2_SORT1">#REF!</definedName>
    <definedName name="SEG2_SORT2">#REF!</definedName>
    <definedName name="SEG2_TO1">#REF!</definedName>
    <definedName name="SEG2_TO2">#REF!</definedName>
    <definedName name="SEG3_DIRECTION1">#REF!</definedName>
    <definedName name="SEG3_DIRECTION2">#REF!</definedName>
    <definedName name="SEG3_FROM1">#REF!</definedName>
    <definedName name="SEG3_FROM2">#REF!</definedName>
    <definedName name="SEG3_SORT1">#REF!</definedName>
    <definedName name="SEG3_SORT2">#REF!</definedName>
    <definedName name="SEG3_TO1">#REF!</definedName>
    <definedName name="SEG3_TO2">#REF!</definedName>
    <definedName name="SEG4_DIRECTION1">#REF!</definedName>
    <definedName name="SEG4_DIRECTION2">#REF!</definedName>
    <definedName name="SEG4_FROM1">#REF!</definedName>
    <definedName name="SEG4_FROM2">#REF!</definedName>
    <definedName name="SEG4_SORT1">#REF!</definedName>
    <definedName name="SEG4_SORT2">#REF!</definedName>
    <definedName name="SEG4_TO1">#REF!</definedName>
    <definedName name="SEG4_TO2">#REF!</definedName>
    <definedName name="SEG5_DIRECTION1">#REF!</definedName>
    <definedName name="SEG5_DIRECTION2">#REF!</definedName>
    <definedName name="SEG5_FROM1">#REF!</definedName>
    <definedName name="SEG5_FROM2">#REF!</definedName>
    <definedName name="SEG5_SORT1">#REF!</definedName>
    <definedName name="SEG5_SORT2">#REF!</definedName>
    <definedName name="SEG5_TO1">#REF!</definedName>
    <definedName name="SEG5_TO2">#REF!</definedName>
    <definedName name="SEG6_DIRECTION1">#REF!</definedName>
    <definedName name="SEG6_DIRECTION2">#REF!</definedName>
    <definedName name="SEG6_FROM1">#REF!</definedName>
    <definedName name="SEG6_FROM2">#REF!</definedName>
    <definedName name="SEG6_SORT1">#REF!</definedName>
    <definedName name="SEG6_SORT2">#REF!</definedName>
    <definedName name="SEG6_TO1">#REF!</definedName>
    <definedName name="SEG6_TO2">#REF!</definedName>
    <definedName name="SEG7_DIRECTION1">#REF!</definedName>
    <definedName name="SEG7_DIRECTION2">#REF!</definedName>
    <definedName name="SEG7_FROM1">#REF!</definedName>
    <definedName name="SEG7_FROM2">#REF!</definedName>
    <definedName name="SEG7_SORT1">#REF!</definedName>
    <definedName name="SEG7_SORT2">#REF!</definedName>
    <definedName name="SEG7_TO1">#REF!</definedName>
    <definedName name="SEG7_TO2">#REF!</definedName>
    <definedName name="segfsdvgfsd" hidden="1">{"page1",#N/A,FALSE,"BHCOMPC5";"page2",#N/A,FALSE,"BHCOMPC5";"page3",#N/A,FALSE,"BHCOMPC5";"page4",#N/A,FALSE,"BHCOMPC5"}</definedName>
    <definedName name="Selim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sell" hidden="1">{"'Eng (page2)'!$A$1:$D$52"}</definedName>
    <definedName name="Selling" hidden="1">{"'P&amp;L1999 (2)X'!$A$1:$H$34"}</definedName>
    <definedName name="SEMAINE">!#REF!</definedName>
    <definedName name="SEMAINE_RAPPORT">!#REF!</definedName>
    <definedName name="semi_rate">#REF!</definedName>
    <definedName name="SEMIDEVICE" hidden="1">{"fdsup://IBCentral/FAT Viewer?action=UPDATE&amp;creator=factset&amp;DOC_NAME=fat:reuters_qtrly_source_window.fat&amp;display_string=Audit&amp;DYN_ARGS=TRUE&amp;VAR:ID1=50239210&amp;VAR:RCODE=STLD&amp;VAR:SDATE=20080499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encount" hidden="1">1</definedName>
    <definedName name="sensitivity">#REF!</definedName>
    <definedName name="sep">#REF!</definedName>
    <definedName name="Separation_Rate">#REF!</definedName>
    <definedName name="SEPTDB" hidden="1">#REF!</definedName>
    <definedName name="September2002">#REF!</definedName>
    <definedName name="September98" hidden="1">{#N/A,#N/A,TRUE,"January";#N/A,#N/A,TRUE,"February";#N/A,#N/A,TRUE,"March";#N/A,#N/A,TRUE,"1st Qtr"}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ergse" hidden="1">{"Valuation",#N/A,FALSE,"ProForma-ASPT"}</definedName>
    <definedName name="Serie1a">#REF!</definedName>
    <definedName name="Serie1b">#REF!</definedName>
    <definedName name="Serie1c">#REF!</definedName>
    <definedName name="serie1d">#REF!</definedName>
    <definedName name="serie2a">#REF!</definedName>
    <definedName name="serie2b">#REF!</definedName>
    <definedName name="serie2c">#REF!</definedName>
    <definedName name="serie2d">#REF!</definedName>
    <definedName name="serie3a">#REF!</definedName>
    <definedName name="serie3b">#REF!</definedName>
    <definedName name="serie3c">#REF!</definedName>
    <definedName name="serie3d">#REF!</definedName>
    <definedName name="serie4a">#REF!</definedName>
    <definedName name="serie4b">#REF!</definedName>
    <definedName name="serie4c">#REF!</definedName>
    <definedName name="serie4d">#REF!</definedName>
    <definedName name="serjhs" hidden="1">{"Valuation",#N/A,FALSE,"ProForma-ASPT"}</definedName>
    <definedName name="serthetjyhj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serthtj" hidden="1">{"Full-model",#N/A,FALSE,"ProForma-ASPT"}</definedName>
    <definedName name="sertxk" hidden="1">{"Full-model",#N/A,FALSE,"ProForma-ASPT"}</definedName>
    <definedName name="service" hidden="1">#REF!</definedName>
    <definedName name="SESSION">"NEWWORK"</definedName>
    <definedName name="Set">" "</definedName>
    <definedName name="SETOFBOOKSID1">#REF!</definedName>
    <definedName name="SETOFBOOKSID2">#REF!</definedName>
    <definedName name="SETOFBOOKSNAME1">#REF!</definedName>
    <definedName name="SETOFBOOKSNAME18">#REF!</definedName>
    <definedName name="SETOFBOOKSNAME19">#REF!</definedName>
    <definedName name="SETOFBOOKSNAME2">#REF!</definedName>
    <definedName name="SETTLE">#REF!</definedName>
    <definedName name="seven" hidden="1">#REF!,#REF!</definedName>
    <definedName name="sf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sfads" hidden="1">{"EVA",#N/A,FALSE,"EVA";"WACC",#N/A,FALSE,"WACC"}</definedName>
    <definedName name="sfag" hidden="1">#REF!</definedName>
    <definedName name="sfarer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sfbgsfbgsfbg" hidden="1">#REF!</definedName>
    <definedName name="SFC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SFD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sfdaasfdasfd" hidden="1">{"Current V Prior, Current Month",#N/A,FALSE,"Current v Prior"}</definedName>
    <definedName name="sfdasasfdsfd" hidden="1">{#N/A,#N/A,FALSE,"Aging Summary";#N/A,#N/A,FALSE,"Ratio Analysis";#N/A,#N/A,FALSE,"Test 120 Day Accts";#N/A,#N/A,FALSE,"Tickmarks"}</definedName>
    <definedName name="sfddfsd" hidden="1">{#N/A,#N/A,FALSE,"Aging Summary";#N/A,#N/A,FALSE,"Ratio Analysis";#N/A,#N/A,FALSE,"Test 120 Day Accts";#N/A,#N/A,FALSE,"Tickmarks"}</definedName>
    <definedName name="SFDGDSG" hidden="1">#REF!</definedName>
    <definedName name="sfdirect" hidden="1">{#N/A,#N/A,FALSE,"REPORT"}</definedName>
    <definedName name="sfdjdfhjd" hidden="1">#REF!</definedName>
    <definedName name="SFDS" hidden="1">{#N/A,#N/A,FALSE,"CNS_ADJ";"Balance Consolidado",#N/A,FALSE,"BCEC_CNS";#N/A,#N/A,FALSE,"USGAAP_ADJ"}</definedName>
    <definedName name="sfdsdf">!#REF!</definedName>
    <definedName name="sfdsfssssddf">!#REF!</definedName>
    <definedName name="sfdssdsd">!#REF!</definedName>
    <definedName name="SFG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asd" hidden="1">{0,0,0,0;0,0,0,0;0,0,0,0;0,0,0,0;0,0,0,0;0,0,0,0;0,0,2,0;2,3,3,0;FALSE,FALSE,FALSE,FALSE;TRUE,FALSE,TRUE,TRUE;FALSE,FALSE,TRUE,TRUE;FALSE,0,2.78134444564786E-308,4.45015196281921E-308;7.78776275135711E-308,1.33504516457612E-307,2.22507555776164E-307,3.56012157274209E-307}</definedName>
    <definedName name="sfgbsfhnsdgjn" hidden="1">{#N/A,#N/A,FALSE,"Inputs - Prices &amp; Forecasts"}</definedName>
    <definedName name="sfgv" hidden="1">{"consolidated",#N/A,FALSE,"Sheet1";"cms",#N/A,FALSE,"Sheet1";"fse",#N/A,FALSE,"Sheet1"}</definedName>
    <definedName name="sfgv_1" hidden="1">{"consolidated",#N/A,FALSE,"Sheet1";"cms",#N/A,FALSE,"Sheet1";"fse",#N/A,FALSE,"Sheet1"}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fq" hidden="1">{#N/A,#N/A,FALSE,"Calc";#N/A,#N/A,FALSE,"Sensitivity";#N/A,#N/A,FALSE,"LT Earn.Dil.";#N/A,#N/A,FALSE,"Dil. AVP"}</definedName>
    <definedName name="sfq_1" hidden="1">{#N/A,#N/A,FALSE,"Calc";#N/A,#N/A,FALSE,"Sensitivity";#N/A,#N/A,FALSE,"LT Earn.Dil.";#N/A,#N/A,FALSE,"Dil. AVP"}</definedName>
    <definedName name="sfqeq">!#REF!</definedName>
    <definedName name="sfr" hidden="1">#REF!</definedName>
    <definedName name="sfs">#REF!</definedName>
    <definedName name="sfsadf">!#REF!</definedName>
    <definedName name="sfsd">!#REF!</definedName>
    <definedName name="sfsdf">!#REF!</definedName>
    <definedName name="sfsdfsd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sfsdfsf" hidden="1">{"First Page",#N/A,FALSE,"Surfactants LBO";"Second Page",#N/A,FALSE,"Surfactants LBO"}</definedName>
    <definedName name="sfsdfsf_1" hidden="1">{"First Page",#N/A,FALSE,"Surfactants LBO";"Second Page",#N/A,FALSE,"Surfactants LBO"}</definedName>
    <definedName name="sfsdfsfsfd">!#REF!</definedName>
    <definedName name="sfsf" hidden="1">{#N/A,#N/A,FALSE,"Calc";#N/A,#N/A,FALSE,"Sensitivity";#N/A,#N/A,FALSE,"LT Earn.Dil.";#N/A,#N/A,FALSE,"Dil. AVP"}</definedName>
    <definedName name="sfsfs">!#REF!</definedName>
    <definedName name="sfsfsdf" hidden="1">{#N/A,#N/A,FALSE,"Calc";#N/A,#N/A,FALSE,"Sensitivity";#N/A,#N/A,FALSE,"LT Earn.Dil.";#N/A,#N/A,FALSE,"Dil. AVP"}</definedName>
    <definedName name="sfsfsdf_1" hidden="1">{#N/A,#N/A,FALSE,"Calc";#N/A,#N/A,FALSE,"Sensitivity";#N/A,#N/A,FALSE,"LT Earn.Dil.";#N/A,#N/A,FALSE,"Dil. AVP"}</definedName>
    <definedName name="sfsfsfsfsfd" hidden="1">{"away stand alones",#N/A,FALSE,"Target"}</definedName>
    <definedName name="sfsfsfsfsfd_1" hidden="1">{"away stand alones",#N/A,FALSE,"Target"}</definedName>
    <definedName name="sf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g" hidden="1">#REF!</definedName>
    <definedName name="SGA" hidden="1">"SGA"</definedName>
    <definedName name="SGA_admin">OFFSET(#REF!,0,#REF!,1,#REF!)</definedName>
    <definedName name="SGA_IT">OFFSET(#REF!,0,#REF!,1,#REF!)</definedName>
    <definedName name="SGA_marketing_adv">OFFSET(#REF!,0,#REF!,1,#REF!)</definedName>
    <definedName name="SGA_marketing_non_adv">OFFSET(#REF!,0,#REF!,1,#REF!)</definedName>
    <definedName name="SGA_ratio_sals">OFFSET(#REF!,0,#REF!,1,#REF!)</definedName>
    <definedName name="SGA_RD">OFFSET(#REF!,0,#REF!,1,#REF!)</definedName>
    <definedName name="SGA_selling">OFFSET(#REF!,0,#REF!,1,#REF!)</definedName>
    <definedName name="sgag" hidden="1">{"page1",#N/A,FALSE,"BHCOMPC5";"page2",#N/A,FALSE,"BHCOMPC5";"page3",#N/A,FALSE,"BHCOMPC5";"page4",#N/A,FALSE,"BHCOMPC5"}</definedName>
    <definedName name="sgd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dg_1" hidden="1">{#N/A,#N/A,FALSE,"Calc";#N/A,#N/A,FALSE,"Sensitivity";#N/A,#N/A,FALSE,"LT Earn.Dil.";#N/A,#N/A,FALSE,"Dil. AVP"}</definedName>
    <definedName name="sgdgf">!#REF!</definedName>
    <definedName name="sgf" hidden="1">#REF!</definedName>
    <definedName name="sgh">{#N/A,#N/A,TRUE,"Pro Forma";#N/A,#N/A,TRUE,"PF_Bal";#N/A,#N/A,TRUE,"PF_INC";#N/A,#N/A,TRUE,"CBE";#N/A,#N/A,TRUE,"SWK"}</definedName>
    <definedName name="sgrg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sgsx" hidden="1">{"consolidated",#N/A,FALSE,"Sheet1";"cms",#N/A,FALSE,"Sheet1";"fse",#N/A,FALSE,"Sheet1"}</definedName>
    <definedName name="sgsx_1" hidden="1">{"consolidated",#N/A,FALSE,"Sheet1";"cms",#N/A,FALSE,"Sheet1";"fse",#N/A,FALSE,"Sheet1"}</definedName>
    <definedName name="sh" hidden="1">{#N/A,#N/A,FALSE,"Duran"}</definedName>
    <definedName name="SHARESOUTSTANDING" hidden="1">"SHARESOUTSTANDING"</definedName>
    <definedName name="Sharjah">#REF!</definedName>
    <definedName name="Sheeet1" hidden="1">{#N/A,#N/A,FALSE,"Summary";#N/A,#N/A,FALSE,"Proforma";#N/A,#N/A,FALSE,"Tx"}</definedName>
    <definedName name="sheet" hidden="1">{#N/A,#N/A,FALSE,"Summary";#N/A,#N/A,FALSE,"Proforma";#N/A,#N/A,FALSE,"Tx"}</definedName>
    <definedName name="sheet1" hidden="1">{#N/A,#N/A,FALSE,"Summary";#N/A,#N/A,FALSE,"Proforma";#N/A,#N/A,FALSE,"Tx"}</definedName>
    <definedName name="sheet2" hidden="1">{#N/A,#N/A,TRUE,"Cover";#N/A,#N/A,TRUE,"BCU Agreement BPT";#N/A,#N/A,TRUE,"Graphics Fty-BCU"}</definedName>
    <definedName name="sheet3" hidden="1">{#N/A,#N/A,TRUE,"Cover";#N/A,#N/A,TRUE,"BPT AP";#N/A,#N/A,TRUE,"Graphics AP"}</definedName>
    <definedName name="sheet4" hidden="1">{#N/A,#N/A,TRUE,"Cover";#N/A,#N/A,TRUE,"BPT Europe";#N/A,#N/A,TRUE,"Graphics Europe"}</definedName>
    <definedName name="sheet5" hidden="1">{#N/A,#N/A,TRUE,"Cover";#N/A,#N/A,TRUE,"BPT USA";#N/A,#N/A,TRUE,"Graphics USA"}</definedName>
    <definedName name="sheet6" hidden="1">{#N/A,#N/A,TRUE,"Cover";#N/A,#N/A,TRUE,"BPT Europe";#N/A,#N/A,TRUE,"Graphics Europe";#N/A,#N/A,TRUE,"BPT USA";#N/A,#N/A,TRUE,"Graphics USA";#N/A,#N/A,TRUE,"BPT AP";#N/A,#N/A,TRUE,"Graphics AP";#N/A,#N/A,TRUE,"Factory Agreement BPT";#N/A,#N/A,TRUE,"BCU Agreement BPT";#N/A,#N/A,TRUE,"Graphics Fty-BCU"}</definedName>
    <definedName name="sheet7" hidden="1">{#N/A,#N/A,TRUE,"Cover";#N/A,#N/A,TRUE,"Factory Agreement BPT";#N/A,#N/A,TRUE,"Graphics Fty-BCU"}</definedName>
    <definedName name="sheet8" hidden="1">{#N/A,#N/A,TRUE,"Cover";#N/A,#N/A,TRUE,"Copy-list";#N/A,#N/A,TRUE,"Memo";#N/A,#N/A,TRUE,"Summary";#N/A,#N/A,TRUE,"Information"}</definedName>
    <definedName name="sheet9" hidden="1">{#N/A,#N/A,TRUE,"Cover";#N/A,#N/A,TRUE,"Copy-list";#N/A,#N/A,TRUE,"Memo";#N/A,#N/A,TRUE,"Summary";#N/A,#N/A,TRUE,"Information";#N/A,#N/A,TRUE,"PC";#N/A,#N/A,TRUE,"Region";#N/A,#N/A,TRUE,"Regional Graphics"}</definedName>
    <definedName name="SheetState" hidden="1">"'-1:2:-1:-1:-1:-1:-1:-1:-1:-1:-1:-1:-1:-1:-1:-1:-1:-1:-1:-1:-1:-1:-1:-1:-1:-1:-1:-1:-1:-1:-1:-1:-1:-1:-1:-1:-1:-1:-1:-1:-1:-1:-1:-1:-1:-1:-1:-1:-1:-1:-1:-1:-1:-1:-1:-1:-1:-1:-1:-1:-1:-1:-1:-1:-1:-1:-1:-1:-1:-1:-1:-1:-1:-1:-1:-1:-1:-1:-1:-1:-1:-1:-1:-1"</definedName>
    <definedName name="SheetSymbol">#REF!</definedName>
    <definedName name="sheettwo" hidden="1">{"'MVS'!$A$5:$O$716"}</definedName>
    <definedName name="SheetVisible" hidden="1">"'EVDRE_DATACACHE:0\Lookup:0\Report Menu:-1\Quarterly Summary P&amp;L:0\Quarterly Summary Other IncExp:0\Quarterly Summary P&amp;L Accounts:0\Quarterly Detail P&amp;L Accounts:0\Quarterly Account Analysis:0\Qtrly Acct Analysis by Company:0'"</definedName>
    <definedName name="shit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sho_yld">#REF!</definedName>
    <definedName name="SHORT_TERM_INVEST" hidden="1">"SHORT_TERM_INVEST"</definedName>
    <definedName name="Shorten_Compensation_Planning_Cycle_time_for_Compensation_Group">#REF!</definedName>
    <definedName name="ShortName">"New Millennium Business Planning Model"</definedName>
    <definedName name="Show.Acct.Update.Warning">#REF!</definedName>
    <definedName name="Show.MDB.Update.Warning">#REF!</definedName>
    <definedName name="s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SID" hidden="1">"Cpavan"</definedName>
    <definedName name="Siemens" hidden="1">{"'comite'!$A$9:$G$44","'comite'!$A$1:$G$6"}</definedName>
    <definedName name="SIG_ACFCOM_firstLine" localSheetId="9" hidden="1">#REF!</definedName>
    <definedName name="SIG_ACFCOM_firstLine" hidden="1">#REF!</definedName>
    <definedName name="SIG_ACFCOM_IsControlOK" localSheetId="9" hidden="1">#REF!</definedName>
    <definedName name="SIG_ACFCOM_IsControlOK" hidden="1">#REF!</definedName>
    <definedName name="SIG_ACFCOM_lastLine" localSheetId="9" hidden="1">#REF!</definedName>
    <definedName name="SIG_ACFCOM_lastLine" hidden="1">#REF!</definedName>
    <definedName name="SIG_ACFCOM_TITLECOL" localSheetId="9" hidden="1">#REF!</definedName>
    <definedName name="SIG_ACFCOM_TITLECOL" hidden="1">#REF!</definedName>
    <definedName name="SIG_ACFCOM_TITLELINE" localSheetId="9" hidden="1">#REF!</definedName>
    <definedName name="SIG_ACFCOM_TITLELINE" hidden="1">#REF!</definedName>
    <definedName name="SIG_AEKSP_firstLine" hidden="1">#REF!</definedName>
    <definedName name="SIG_AEKSP_IsControlOK" hidden="1">#REF!</definedName>
    <definedName name="SIG_AEKSP_lastLine" hidden="1">#REF!</definedName>
    <definedName name="SIG_AEKSP_TITLECOL" hidden="1">#REF!</definedName>
    <definedName name="SIG_AEKSP_TITLELINE" hidden="1">#REF!</definedName>
    <definedName name="SIG_AEKSPE_firstLine" hidden="1">#REF!</definedName>
    <definedName name="SIG_AEKSPE_lastLine" hidden="1">#REF!</definedName>
    <definedName name="SIG_AFAACSP_firstLine" hidden="1">#REF!</definedName>
    <definedName name="SIG_AFAACSP_IsControlOK" hidden="1">#REF!</definedName>
    <definedName name="SIG_AFAACSP_lastLine" hidden="1">#REF!</definedName>
    <definedName name="SIG_AFAACSP_TITLECOL" hidden="1">#REF!</definedName>
    <definedName name="SIG_AFAACSP_TITLELINE" hidden="1">#REF!</definedName>
    <definedName name="SIG_AFAVFVSP_firstLine" hidden="1">#REF!</definedName>
    <definedName name="SIG_AFAVFVSP_IsControlOK" hidden="1">#REF!</definedName>
    <definedName name="SIG_AFAVFVSP_lastLine" hidden="1">#REF!</definedName>
    <definedName name="SIG_AFAVFVSP_TITLECOL" hidden="1">#REF!</definedName>
    <definedName name="SIG_AFAVFVSP_TITLELINE" hidden="1">#REF!</definedName>
    <definedName name="SIG_AFINVERB_firstLine" hidden="1">#REF!</definedName>
    <definedName name="SIG_AFINVERB_lastLine" hidden="1">#REF!</definedName>
    <definedName name="SIG_AIMAVSP_firstLine" hidden="1">#REF!</definedName>
    <definedName name="SIG_AIMAVSP_IsControlOK" hidden="1">#REF!</definedName>
    <definedName name="SIG_AIMAVSP_lastLine" hidden="1">#REF!</definedName>
    <definedName name="SIG_AIMAVSP_TITLECOL" hidden="1">#REF!</definedName>
    <definedName name="SIG_AIMAVSP_TITLELINE" hidden="1">#REF!</definedName>
    <definedName name="SIG_AIPSP_firstLine" hidden="1">#REF!</definedName>
    <definedName name="SIG_AIPSP_IsControlOK" hidden="1">#REF!</definedName>
    <definedName name="SIG_AIPSP_lastLine" hidden="1">#REF!</definedName>
    <definedName name="SIG_AIPSP_TITLECOL" hidden="1">#REF!</definedName>
    <definedName name="SIG_AIPSP_TITLELINE" hidden="1">#REF!</definedName>
    <definedName name="SIG_AISCOM_firstLine" localSheetId="9" hidden="1">#REF!</definedName>
    <definedName name="SIG_AISCOM_firstLine" hidden="1">#REF!</definedName>
    <definedName name="SIG_AISCOM_IsControlOK" localSheetId="9" hidden="1">#REF!</definedName>
    <definedName name="SIG_AISCOM_IsControlOK" hidden="1">#REF!</definedName>
    <definedName name="SIG_AISCOM_lastLine" localSheetId="9" hidden="1">#REF!</definedName>
    <definedName name="SIG_AISCOM_lastLine" hidden="1">#REF!</definedName>
    <definedName name="SIG_AISCOM_TITLECOL" localSheetId="9" hidden="1">#REF!</definedName>
    <definedName name="SIG_AISCOM_TITLECOL" hidden="1">#REF!</definedName>
    <definedName name="SIG_AISCOM_TITLELINE" localSheetId="9" hidden="1">#REF!</definedName>
    <definedName name="SIG_AISCOM_TITLELINE" hidden="1">#REF!</definedName>
    <definedName name="SIG_AISTOT_firstLine" localSheetId="9" hidden="1">#REF!</definedName>
    <definedName name="SIG_AISTOT_firstLine" hidden="1">'[14]FEB 04 AISTOT'!$AK$74</definedName>
    <definedName name="SIG_AISTOT_IsControlOK" localSheetId="9" hidden="1">#REF!</definedName>
    <definedName name="SIG_AISTOT_IsControlOK" hidden="1">'[14]FEB 04 AISTOT'!$AK$73</definedName>
    <definedName name="SIG_AISTOT_lastLine" localSheetId="9" hidden="1">#REF!</definedName>
    <definedName name="SIG_AISTOT_lastLine" hidden="1">'[14]FEB 04 AISTOT'!$AK$75</definedName>
    <definedName name="SIG_AISTOT_TITLECOL" localSheetId="9" hidden="1">#REF!</definedName>
    <definedName name="SIG_AISTOT_TITLECOL" hidden="1">'[14]FEB 04 AISTOT'!$F$1</definedName>
    <definedName name="SIG_AISTOT_TITLELINE" localSheetId="9" hidden="1">#REF!</definedName>
    <definedName name="SIG_AISTOT_TITLELINE" hidden="1">'[14]FEB 04 AISTOT'!$A$11:$IV$11</definedName>
    <definedName name="SIG_ANACOM_firstLine" localSheetId="9" hidden="1">#REF!</definedName>
    <definedName name="SIG_ANACOM_firstLine" hidden="1">#REF!</definedName>
    <definedName name="SIG_ANACOM_IsControlOK" localSheetId="9" hidden="1">#REF!</definedName>
    <definedName name="SIG_ANACOM_IsControlOK" hidden="1">#REF!</definedName>
    <definedName name="SIG_ANACOM_lastLine" localSheetId="9" hidden="1">#REF!</definedName>
    <definedName name="SIG_ANACOM_lastLine" hidden="1">#REF!</definedName>
    <definedName name="SIG_ANACOM_TITLECOL" localSheetId="9" hidden="1">#REF!</definedName>
    <definedName name="SIG_ANACOM_TITLECOL" hidden="1">#REF!</definedName>
    <definedName name="SIG_ANACOM_TITLELINE" localSheetId="9" hidden="1">#REF!</definedName>
    <definedName name="SIG_ANACOM_TITLELINE" hidden="1">#REF!</definedName>
    <definedName name="SIG_ARATIOS_firstLine" localSheetId="9" hidden="1">#REF!</definedName>
    <definedName name="SIG_ARATIOS_firstLine" hidden="1">#REF!</definedName>
    <definedName name="SIG_ARATIOS_IsControlOK" localSheetId="9" hidden="1">#REF!</definedName>
    <definedName name="SIG_ARATIOS_IsControlOK" hidden="1">#REF!</definedName>
    <definedName name="SIG_ARATIOS_lastLine" localSheetId="9" hidden="1">#REF!</definedName>
    <definedName name="SIG_ARATIOS_lastLine" hidden="1">#REF!</definedName>
    <definedName name="SIG_ARATIOS_TITLECOL" localSheetId="9" hidden="1">#REF!</definedName>
    <definedName name="SIG_ARATIOS_TITLECOL" hidden="1">#REF!</definedName>
    <definedName name="SIG_ARATIOS_TITLELINE" localSheetId="9" hidden="1">#REF!</definedName>
    <definedName name="SIG_ARATIOS_TITLELINE" hidden="1">#REF!</definedName>
    <definedName name="SIG_ARSTSP_firstLine" hidden="1">#REF!</definedName>
    <definedName name="SIG_ARSTSP_IsControlOK" hidden="1">#REF!</definedName>
    <definedName name="SIG_ARSTSP_lastLine" hidden="1">#REF!</definedName>
    <definedName name="SIG_ARSTSP_TITLECOL" hidden="1">#REF!</definedName>
    <definedName name="SIG_ARSTSP_TITLELINE" hidden="1">#REF!</definedName>
    <definedName name="SIG_ASAVSP_firstLine" hidden="1">#REF!</definedName>
    <definedName name="SIG_ASAVSP_IsControlOK" hidden="1">#REF!</definedName>
    <definedName name="SIG_ASAVSP_lastLine" hidden="1">#REF!</definedName>
    <definedName name="SIG_ASAVSP_TITLECOL" hidden="1">#REF!</definedName>
    <definedName name="SIG_ASAVSP_TITLELINE" hidden="1">#REF!</definedName>
    <definedName name="SIG_AVERBSP_firstLine" hidden="1">#REF!</definedName>
    <definedName name="SIG_AVERBSP_IsControlOK" hidden="1">#REF!</definedName>
    <definedName name="SIG_AVERBSP_lastLine" hidden="1">#REF!</definedName>
    <definedName name="SIG_AVERBSP_TITLECOL" hidden="1">#REF!</definedName>
    <definedName name="SIG_AVERBSP_TITLELINE" hidden="1">#REF!</definedName>
    <definedName name="SIG_AZISTOT_firstLine" localSheetId="9" hidden="1">#REF!</definedName>
    <definedName name="SIG_AZISTOT_firstLine" hidden="1">'[14]P&amp;L TABLE'!$AJ$74</definedName>
    <definedName name="SIG_AZISTOT_IsControlOK" localSheetId="9" hidden="1">#REF!</definedName>
    <definedName name="SIG_AZISTOT_IsControlOK" hidden="1">'[14]P&amp;L TABLE'!$AJ$73</definedName>
    <definedName name="SIG_AZISTOT_lastLine" localSheetId="9" hidden="1">#REF!</definedName>
    <definedName name="SIG_AZISTOT_lastLine" hidden="1">'[14]P&amp;L TABLE'!$AJ$75</definedName>
    <definedName name="SIG_AZISTOT_TITLECOL" localSheetId="9" hidden="1">#REF!</definedName>
    <definedName name="SIG_AZISTOT_TITLECOL" hidden="1">'[14]P&amp;L TABLE'!$F$1</definedName>
    <definedName name="SIG_AZISTOT_TITLELINE" localSheetId="9" hidden="1">#REF!</definedName>
    <definedName name="SIG_AZISTOT_TITLELINE" hidden="1">'[14]P&amp;L TABLE'!$A$11:$IV$11</definedName>
    <definedName name="SIG_CONTROLE" localSheetId="9" hidden="1">#REF!</definedName>
    <definedName name="SIG_CONTROLE" hidden="1">#REF!</definedName>
    <definedName name="SIG_DERNIERECOLONNE" localSheetId="9" hidden="1">#REF!</definedName>
    <definedName name="SIG_DERNIERECOLONNE" hidden="1">'[14]P&amp;L TABLE'!$AI$1:$AI$65536</definedName>
    <definedName name="SIG_LG11_firstLine" hidden="1">#REF!</definedName>
    <definedName name="SIG_LG11_H349" hidden="1">#REF!</definedName>
    <definedName name="SIG_LG11_H353" hidden="1">#REF!</definedName>
    <definedName name="SIG_LG11_H354" hidden="1">#REF!</definedName>
    <definedName name="SIG_LG11_H357" hidden="1">#REF!</definedName>
    <definedName name="SIG_LG11_H358" hidden="1">#REF!</definedName>
    <definedName name="SIG_LG11_H359" hidden="1">#REF!</definedName>
    <definedName name="SIG_LG11_H388" hidden="1">#REF!</definedName>
    <definedName name="SIG_LG11_H395" hidden="1">#REF!</definedName>
    <definedName name="SIG_LG11_IsControlOK" hidden="1">#REF!</definedName>
    <definedName name="SIG_LG11_lastLine" hidden="1">#REF!</definedName>
    <definedName name="SIG_LG11_ListeRangeMontant" hidden="1">#REF!</definedName>
    <definedName name="SIG_LG11_TITLECOL" hidden="1">#REF!</definedName>
    <definedName name="SIG_LG11_TITLELINE" hidden="1">#REF!</definedName>
    <definedName name="SIG_LngApp">#REF!</definedName>
    <definedName name="SIG_PTBD_ACFCOM" localSheetId="9" hidden="1">#REF!</definedName>
    <definedName name="SIG_PTBD_ACFCOM" hidden="1">#REF!</definedName>
    <definedName name="SIG_PTBD_AEKSP" hidden="1">#REF!</definedName>
    <definedName name="SIG_PTBD_AFAACSP" hidden="1">#REF!</definedName>
    <definedName name="SIG_PTBD_AFAVFVSP" hidden="1">#REF!</definedName>
    <definedName name="SIG_PTBD_AIMAVSP" hidden="1">#REF!</definedName>
    <definedName name="SIG_PTBD_AIPSP" hidden="1">#REF!</definedName>
    <definedName name="SIG_PTBD_AISCOM" localSheetId="9" hidden="1">#REF!</definedName>
    <definedName name="SIG_PTBD_AISCOM" hidden="1">#REF!</definedName>
    <definedName name="SIG_PTBD_AISTOT" localSheetId="9" hidden="1">#REF!</definedName>
    <definedName name="SIG_PTBD_AISTOT" hidden="1">'[14]FEB 04 AISTOT'!$AE$72</definedName>
    <definedName name="SIG_PTBD_ANACOM" localSheetId="9" hidden="1">#REF!</definedName>
    <definedName name="SIG_PTBD_ANACOM" hidden="1">#REF!</definedName>
    <definedName name="SIG_PTBD_ARATIOS" localSheetId="9" hidden="1">#REF!</definedName>
    <definedName name="SIG_PTBD_ARATIOS" hidden="1">#REF!</definedName>
    <definedName name="SIG_PTBD_ARSTSP" hidden="1">#REF!</definedName>
    <definedName name="SIG_PTBD_ASAVSP" hidden="1">#REF!</definedName>
    <definedName name="SIG_PTBD_AVERBSP" hidden="1">#REF!</definedName>
    <definedName name="SIG_PTBD_AZISTOT" localSheetId="9" hidden="1">#REF!</definedName>
    <definedName name="SIG_PTBD_AZISTOT" hidden="1">'[14]P&amp;L TABLE'!$AH$72</definedName>
    <definedName name="SIG_PTBD_LG11" hidden="1">#REF!</definedName>
    <definedName name="SIG_PTBD_SEC3905" hidden="1">#REF!</definedName>
    <definedName name="SIG_PTBD_SES864" hidden="1">#REF!</definedName>
    <definedName name="SIG_PTBD_SES874" hidden="1">#REF!</definedName>
    <definedName name="SIG_PTBD_SES881" hidden="1">#REF!</definedName>
    <definedName name="SIG_PTBD_SES882" hidden="1">#REF!</definedName>
    <definedName name="SIG_PTBD_STC1010" hidden="1">#REF!</definedName>
    <definedName name="SIG_PTBD_STL2010" hidden="1">#REF!</definedName>
    <definedName name="SIG_PTHG_ACFCOM" localSheetId="9" hidden="1">#REF!</definedName>
    <definedName name="SIG_PTHG_ACFCOM" hidden="1">#REF!</definedName>
    <definedName name="SIG_PTHG_AEKSP" hidden="1">#REF!</definedName>
    <definedName name="SIG_PTHG_AEKSPE" hidden="1">#REF!</definedName>
    <definedName name="SIG_PTHG_AFAACSP" hidden="1">#REF!</definedName>
    <definedName name="SIG_PTHG_AFAVFVSP" hidden="1">#REF!</definedName>
    <definedName name="SIG_PTHG_AFINVERB" hidden="1">#REF!</definedName>
    <definedName name="SIG_PTHG_AIMAVSP" hidden="1">#REF!</definedName>
    <definedName name="SIG_PTHG_AIPSP" hidden="1">#REF!</definedName>
    <definedName name="SIG_PTHG_AISCOM" localSheetId="9" hidden="1">#REF!</definedName>
    <definedName name="SIG_PTHG_AISCOM" hidden="1">#REF!</definedName>
    <definedName name="SIG_PTHG_AISTOT" localSheetId="9" hidden="1">#REF!</definedName>
    <definedName name="SIG_PTHG_AISTOT" hidden="1">'[14]FEB 04 AISTOT'!$H$13</definedName>
    <definedName name="SIG_PTHG_ANACOM" localSheetId="9" hidden="1">#REF!</definedName>
    <definedName name="SIG_PTHG_ANACOM" hidden="1">#REF!</definedName>
    <definedName name="SIG_PTHG_ARATIOS" localSheetId="9" hidden="1">#REF!</definedName>
    <definedName name="SIG_PTHG_ARATIOS" hidden="1">#REF!</definedName>
    <definedName name="SIG_PTHG_ARSTSP" hidden="1">#REF!</definedName>
    <definedName name="SIG_PTHG_ASAV" hidden="1">#REF!</definedName>
    <definedName name="SIG_PTHG_ASAVSP" hidden="1">#REF!</definedName>
    <definedName name="SIG_PTHG_AVERBSP" hidden="1">#REF!</definedName>
    <definedName name="SIG_PTHG_AZISTOT" localSheetId="9" hidden="1">#REF!</definedName>
    <definedName name="SIG_PTHG_AZISTOT" hidden="1">'[14]P&amp;L TABLE'!$H$13</definedName>
    <definedName name="SIG_PTHG_LG11" hidden="1">#REF!</definedName>
    <definedName name="SIG_PTHG_SEC3905" hidden="1">#REF!</definedName>
    <definedName name="SIG_PTHG_SES864" hidden="1">#REF!</definedName>
    <definedName name="SIG_PTHG_SES874" hidden="1">#REF!</definedName>
    <definedName name="SIG_PTHG_SES881" hidden="1">#REF!</definedName>
    <definedName name="SIG_PTHG_SES882" hidden="1">#REF!</definedName>
    <definedName name="SIG_PTHG_STC1010" hidden="1">#REF!</definedName>
    <definedName name="SIG_PTHG_STL2010" hidden="1">#REF!</definedName>
    <definedName name="SIG_SEC3905_firstLine" hidden="1">#REF!</definedName>
    <definedName name="SIG_SEC3905_H0001" hidden="1">#REF!</definedName>
    <definedName name="SIG_SEC3905_H0002" hidden="1">#REF!</definedName>
    <definedName name="SIG_SEC3905_H0003" hidden="1">#REF!</definedName>
    <definedName name="SIG_SEC3905_H0004" hidden="1">#REF!</definedName>
    <definedName name="SIG_SEC3905_H0005" hidden="1">#REF!</definedName>
    <definedName name="SIG_SEC3905_IsControlOK" hidden="1">#REF!</definedName>
    <definedName name="SIG_SEC3905_lastLine" hidden="1">#REF!</definedName>
    <definedName name="SIG_SEC3905_TITLELINE" hidden="1">#REF!</definedName>
    <definedName name="SIG_SES862_H0001" hidden="1">#REF!</definedName>
    <definedName name="SIG_SES862_H0002" hidden="1">#REF!</definedName>
    <definedName name="SIG_SES862_H0003" hidden="1">#REF!</definedName>
    <definedName name="SIG_SES862_H0004" hidden="1">#REF!</definedName>
    <definedName name="SIG_SES862_H0005" hidden="1">#REF!</definedName>
    <definedName name="SIG_SES864_firstLine" hidden="1">#REF!</definedName>
    <definedName name="SIG_SES864_H0001" hidden="1">#REF!</definedName>
    <definedName name="SIG_SES864_H0002" hidden="1">#REF!</definedName>
    <definedName name="SIG_SES864_H0003" hidden="1">#REF!</definedName>
    <definedName name="SIG_SES864_H0004" hidden="1">#REF!</definedName>
    <definedName name="SIG_SES864_H0005" hidden="1">#REF!</definedName>
    <definedName name="SIG_SES864_IsControlOK" hidden="1">#REF!</definedName>
    <definedName name="SIG_SES864_lastLine" hidden="1">#REF!</definedName>
    <definedName name="SIG_SES864_TITLELINE" hidden="1">#REF!</definedName>
    <definedName name="SIG_SES872_H0001" hidden="1">#REF!</definedName>
    <definedName name="SIG_SES872_H0002" hidden="1">#REF!</definedName>
    <definedName name="SIG_SES872_H0003" hidden="1">#REF!</definedName>
    <definedName name="SIG_SES872_H0004" hidden="1">#REF!</definedName>
    <definedName name="SIG_SES872_H0005" hidden="1">#REF!</definedName>
    <definedName name="SIG_SES874_firstLine" hidden="1">#REF!</definedName>
    <definedName name="SIG_SES874_H0001" hidden="1">#REF!</definedName>
    <definedName name="SIG_SES874_H0002" hidden="1">#REF!</definedName>
    <definedName name="SIG_SES874_H0003" hidden="1">#REF!</definedName>
    <definedName name="SIG_SES874_H0004" hidden="1">#REF!</definedName>
    <definedName name="SIG_SES874_H0005" hidden="1">#REF!</definedName>
    <definedName name="SIG_SES874_IsControlOK" hidden="1">#REF!</definedName>
    <definedName name="SIG_SES874_lastLine" hidden="1">#REF!</definedName>
    <definedName name="SIG_SES874_TITLELINE" hidden="1">#REF!</definedName>
    <definedName name="SIG_SES881_firstLine" hidden="1">#REF!</definedName>
    <definedName name="SIG_SES881_IsControlOK" hidden="1">#REF!</definedName>
    <definedName name="SIG_SES881_lastLine" hidden="1">#REF!</definedName>
    <definedName name="SIG_SES881_TITLELINE" hidden="1">#REF!</definedName>
    <definedName name="SIG_SES882_firstLine" hidden="1">#REF!</definedName>
    <definedName name="SIG_SES882_IsControlOK" hidden="1">#REF!</definedName>
    <definedName name="SIG_SES882_lastLine" hidden="1">#REF!</definedName>
    <definedName name="SIG_SES882_TITLELINE" hidden="1">#REF!</definedName>
    <definedName name="SIG_STC1010_firstLine" hidden="1">#REF!</definedName>
    <definedName name="SIG_STC1010_H001" hidden="1">#REF!</definedName>
    <definedName name="SIG_STC1010_H002" hidden="1">#REF!</definedName>
    <definedName name="SIG_STC1010_H003" hidden="1">#REF!</definedName>
    <definedName name="SIG_STC1010_H004" hidden="1">#REF!</definedName>
    <definedName name="SIG_STC1010_H005" hidden="1">#REF!</definedName>
    <definedName name="SIG_STC1010_IsControlOK" hidden="1">#REF!</definedName>
    <definedName name="SIG_STC1010_lastLine" hidden="1">#REF!</definedName>
    <definedName name="SIG_STC1010_TITLELINE" hidden="1">#REF!</definedName>
    <definedName name="SIG_STL2010_firstLine" hidden="1">#REF!</definedName>
    <definedName name="SIG_STL2010_H001" hidden="1">#REF!</definedName>
    <definedName name="SIG_STL2010_H002" hidden="1">#REF!</definedName>
    <definedName name="SIG_STL2010_H003" hidden="1">#REF!</definedName>
    <definedName name="SIG_STL2010_H004" hidden="1">#REF!</definedName>
    <definedName name="SIG_STL2010_H005" hidden="1">#REF!</definedName>
    <definedName name="SIG_STL2010_IsControlOK" hidden="1">#REF!</definedName>
    <definedName name="SIG_STL2010_lastLine" hidden="1">#REF!</definedName>
    <definedName name="SIG_STL2010_TITLELINE" hidden="1">#REF!</definedName>
    <definedName name="SimulateFirst">#REF!</definedName>
    <definedName name="SingaporeAP">#REF!</definedName>
    <definedName name="SingaporeRC">#REF!</definedName>
    <definedName name="SIOP">#REF!</definedName>
    <definedName name="SiteList">#REF!</definedName>
    <definedName name="six" hidden="1">#REF!,#REF!</definedName>
    <definedName name="SJE" hidden="1">35430</definedName>
    <definedName name="sjkdsjdk" hidden="1">{#N/A,#N/A,TRUE,"Statements";#N/A,#N/A,TRUE,"Capital";#N/A,#N/A,TRUE,"TOT Monthly Inc";#N/A,#N/A,TRUE,"TOT REVENUE";#N/A,#N/A,TRUE,"Manpower";#N/A,#N/A,TRUE,"Overheads";#N/A,#N/A,TRUE,"Salary";#N/A,#N/A,TRUE,"Admin";#N/A,#N/A,TRUE,"Barbados";#N/A,#N/A,TRUE,"Product Mktg";#N/A,#N/A,TRUE,"CONS - SI";#N/A,#N/A,TRUE,"PROJECTS";#N/A,#N/A,TRUE,"R&amp;D";#N/A,#N/A,TRUE,"Cons S&amp;M";#N/A,#N/A,TRUE,"Mktg"}</definedName>
    <definedName name="sjs.sl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k" hidden="1">"1, 3, 1, False, 2, False, False, , 0, False, True, 3, 2"</definedName>
    <definedName name="skg" hidden="1">#REF!</definedName>
    <definedName name="Skinner">#REF!</definedName>
    <definedName name="Skinner_Eastern">#REF!</definedName>
    <definedName name="sksdidike" hidden="1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SL01C01HND">-1</definedName>
    <definedName name="SL01C02HND">-1</definedName>
    <definedName name="SL01R01HND">-1</definedName>
    <definedName name="SL01R02HND">-1</definedName>
    <definedName name="SL01VIEWHND">-1</definedName>
    <definedName name="SleepmasterIncom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leutel1" hidden="1">#REF!</definedName>
    <definedName name="sleutel3" hidden="1">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G4_1" hidden="1">{"'status'!$B$2:$H$15"}</definedName>
    <definedName name="sll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ovakia">#REF!</definedName>
    <definedName name="Smart_Chart_Data_Table_14437cde4f254d719513c275c1340e2d">#REF!</definedName>
    <definedName name="Smart_Chart_Data_Table_17e21e4c63a345f488e84f6f0c99ce75">#REF!</definedName>
    <definedName name="Smart_Chart_Data_Table_2676ec02a25044ebb5f65d0a14453327">#REF!</definedName>
    <definedName name="Smart_Chart_Data_Table_2a8a566dfc4748fdb2dd8ca697733b29">#REF!</definedName>
    <definedName name="Smart_Chart_Data_Table_2b4c3a5b098046e6b50d5495c2e47a3a">#REF!</definedName>
    <definedName name="Smart_Chart_Data_Table_341e48c9cea64f079d019db3e79098b9">#REF!</definedName>
    <definedName name="Smart_Chart_Data_Table_5a18fba507ae4db0af0affda06953def">#REF!</definedName>
    <definedName name="Smart_Chart_Data_Table_5ddf1393dba349698ec8ea3b0c9f8ac9">#REF!</definedName>
    <definedName name="Smart_Chart_Data_Table_60fb97e1d1bf421b87ee5468dd1d4119">#REF!</definedName>
    <definedName name="Smart_Chart_Data_Table_6c2864471a0c4144a8c6fe897ff9fe03">#REF!</definedName>
    <definedName name="Smart_Chart_Data_Table_74b40b489b1a422a85312e00d0623418">#REF!</definedName>
    <definedName name="Smart_Chart_Data_Table_77abf13a959349eba2d095191334e01f">#REF!</definedName>
    <definedName name="Smart_Chart_Data_Table_84425e5911f7412ea97c04846343310f">#REF!</definedName>
    <definedName name="Smart_Chart_Data_Table_ac6572cacc5b4f748c7478634909c588">#REF!</definedName>
    <definedName name="Smart_Chart_Data_Table_afb529ab6a674c78b42f92da0524145e">#REF!</definedName>
    <definedName name="Smart_Chart_Data_Table_b1eac1dfad094ddfa5ed3b362ca6d29e">#REF!</definedName>
    <definedName name="Smart_Chart_Data_Table_b5b2fd462bad4f01be9122ac58edaf3e">#REF!</definedName>
    <definedName name="Smart_Chart_Data_Table_bfb4388fe1dd4a2c83d5a33adb98a873">#REF!</definedName>
    <definedName name="Smart_Chart_Data_Table_d6496edd172348baa2b4f58c3650d2b2">#REF!</definedName>
    <definedName name="Smart_Chart_Data_Table_eb1cdedd6a8a45d1b8d31cc308671af6">#REF!</definedName>
    <definedName name="Smart_Chart_Data_Table_f05b9a942e73421db797b135b2784000">#REF!</definedName>
    <definedName name="Smart_Chart_Data_Table_f7cc86dd6bed447280732013412a208f">#REF!</definedName>
    <definedName name="smow" hidden="1">{#N/A,#N/A,FALSE,"Factors"}</definedName>
    <definedName name="SMPS" hidden="1">{#N/A,#N/A,FALSE,"AD_Purchase";#N/A,#N/A,FALSE,"Credit";#N/A,#N/A,FALSE,"PF Acquisition";#N/A,#N/A,FALSE,"PF Offering"}</definedName>
    <definedName name="SnecmaFAT" hidden="1">{#N/A,#N/A,TRUE,"Pro Forma";#N/A,#N/A,TRUE,"PF_Bal";#N/A,#N/A,TRUE,"PF_INC";#N/A,#N/A,TRUE,"CBE";#N/A,#N/A,TRUE,"SWK"}</definedName>
    <definedName name="SnecmaFAT_1" hidden="1">{#N/A,#N/A,TRUE,"Pro Forma";#N/A,#N/A,TRUE,"PF_Bal";#N/A,#N/A,TRUE,"PF_INC";#N/A,#N/A,TRUE,"CBE";#N/A,#N/A,TRUE,"SWK"}</definedName>
    <definedName name="software" hidden="1">{"'Eng (page2)'!$A$1:$D$52"}</definedName>
    <definedName name="solver_adj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hs10" hidden="1">#REF!</definedName>
    <definedName name="solver_lhs11" hidden="1">#REF!</definedName>
    <definedName name="solver_lhs2" hidden="1">#REF!</definedName>
    <definedName name="solver_lhs3" hidden="1">#REF!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lhs9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ldobj" hidden="1">1543721.6579517</definedName>
    <definedName name="solver_opt">#REF!</definedName>
    <definedName name="solver_pre" hidden="1">0.000001</definedName>
    <definedName name="solver_rel1" hidden="1">1</definedName>
    <definedName name="solver_rel10" hidden="1">1</definedName>
    <definedName name="solver_rel11" hidden="1">1</definedName>
    <definedName name="solver_rel12" hidden="1">3</definedName>
    <definedName name="solver_rel13" hidden="1">3</definedName>
    <definedName name="solver_rel14" hidden="1">3</definedName>
    <definedName name="solver_rel15" hidden="1">1</definedName>
    <definedName name="solver_rel16" hidden="1">3</definedName>
    <definedName name="solver_rel17" hidden="1">3</definedName>
    <definedName name="solver_rel18" hidden="1">3</definedName>
    <definedName name="solver_rel19" hidden="1">1</definedName>
    <definedName name="solver_rel2" hidden="1">1</definedName>
    <definedName name="solver_rel20" hidden="1">3</definedName>
    <definedName name="solver_rel21" hidden="1">3</definedName>
    <definedName name="solver_rel22" hidden="1">3</definedName>
    <definedName name="solver_rel23" hidden="1">1</definedName>
    <definedName name="solver_rel24" hidden="1">3</definedName>
    <definedName name="solver_rel25" hidden="1">1</definedName>
    <definedName name="solver_rel26" hidden="1">3</definedName>
    <definedName name="solver_rel27" hidden="1">1</definedName>
    <definedName name="solver_rel28" hidden="1">3</definedName>
    <definedName name="solver_rel29" hidden="1">1</definedName>
    <definedName name="solver_rel3" hidden="1">1</definedName>
    <definedName name="solver_rel30" hidden="1">3</definedName>
    <definedName name="solver_rel31" hidden="1">1</definedName>
    <definedName name="solver_rel32" hidden="1">3</definedName>
    <definedName name="solver_rel33" hidden="1">1</definedName>
    <definedName name="solver_rel34" hidden="1">3</definedName>
    <definedName name="solver_rel35" hidden="1">3</definedName>
    <definedName name="solver_rel36" hidden="1">3</definedName>
    <definedName name="solver_rel37" hidden="1">3</definedName>
    <definedName name="solver_rel38" hidden="1">3</definedName>
    <definedName name="solver_rel39" hidden="1">3</definedName>
    <definedName name="solver_rel4" hidden="1">4</definedName>
    <definedName name="solver_rel40" hidden="1">3</definedName>
    <definedName name="solver_rel41" hidden="1">2</definedName>
    <definedName name="solver_rel42" hidden="1">2</definedName>
    <definedName name="solver_rel43" hidden="1">2</definedName>
    <definedName name="solver_rel44" hidden="1">2</definedName>
    <definedName name="solver_rel45" hidden="1">2</definedName>
    <definedName name="solver_rel5" hidden="1">4</definedName>
    <definedName name="solver_rel6" hidden="1">4</definedName>
    <definedName name="solver_rel7" hidden="1">1</definedName>
    <definedName name="solver_rel8" hidden="1">1</definedName>
    <definedName name="solver_rel9" hidden="1">1</definedName>
    <definedName name="solver_rhs1" hidden="1">15</definedName>
    <definedName name="solver_rhs10" hidden="1">(#REF!+#REF!)*#REF!</definedName>
    <definedName name="solver_rhs11" hidden="1">(#REF!+#REF!)*#REF!</definedName>
    <definedName name="solver_rhs12" hidden="1">0.15</definedName>
    <definedName name="solver_rhs13" hidden="1">0.15</definedName>
    <definedName name="solver_rhs14" hidden="1">0.15</definedName>
    <definedName name="solver_rhs15" hidden="1">0.25</definedName>
    <definedName name="solver_rhs16" hidden="1">0.15</definedName>
    <definedName name="solver_rhs17" hidden="1">0.15</definedName>
    <definedName name="solver_rhs18" hidden="1">0.15</definedName>
    <definedName name="solver_rhs19" hidden="1">0.25</definedName>
    <definedName name="solver_rhs2" hidden="1">15</definedName>
    <definedName name="solver_rhs20" hidden="1">0.15</definedName>
    <definedName name="solver_rhs21" hidden="1">0.15</definedName>
    <definedName name="solver_rhs22" hidden="1">0.15</definedName>
    <definedName name="solver_rhs23" hidden="1">0.25</definedName>
    <definedName name="solver_rhs24" hidden="1">0.15</definedName>
    <definedName name="solver_rhs25" hidden="1">950</definedName>
    <definedName name="solver_rhs26" hidden="1">-950</definedName>
    <definedName name="solver_rhs27" hidden="1">950</definedName>
    <definedName name="solver_rhs28" hidden="1">-950</definedName>
    <definedName name="solver_rhs29" hidden="1">950</definedName>
    <definedName name="solver_rhs3" hidden="1">15</definedName>
    <definedName name="solver_rhs30" hidden="1">-950</definedName>
    <definedName name="solver_rhs31" hidden="1">950</definedName>
    <definedName name="solver_rhs32" hidden="1">-950</definedName>
    <definedName name="solver_rhs33" hidden="1">950</definedName>
    <definedName name="solver_rhs34" hidden="1">0</definedName>
    <definedName name="solver_rhs35" hidden="1">0</definedName>
    <definedName name="solver_rhs36" hidden="1">0</definedName>
    <definedName name="solver_rhs37" hidden="1">0</definedName>
    <definedName name="solver_rhs38" hidden="1">0</definedName>
    <definedName name="solver_rhs39" hidden="1">0</definedName>
    <definedName name="solver_rhs4" hidden="1">(#REF!+#REF!)*#REF!</definedName>
    <definedName name="solver_rhs40" hidden="1">0</definedName>
    <definedName name="solver_rhs41" hidden="1">TRUE</definedName>
    <definedName name="solver_rhs42" hidden="1">TRUE</definedName>
    <definedName name="solver_rhs43" hidden="1">TRUE</definedName>
    <definedName name="solver_rhs44" hidden="1">TRUE</definedName>
    <definedName name="solver_rhs45" hidden="1">TRUE</definedName>
    <definedName name="solver_rhs5" hidden="1">0.1</definedName>
    <definedName name="solver_rhs6" hidden="1">(#REF!+#REF!)*#REF!</definedName>
    <definedName name="solver_rhs7" hidden="1">(#REF!+#REF!)*#REF!</definedName>
    <definedName name="solver_rhs8" hidden="1">(#REF!+#REF!)*#REF!</definedName>
    <definedName name="solver_rhs9" hidden="1">(#REF!+#REF!)*#REF!</definedName>
    <definedName name="solver_scl" hidden="1">2</definedName>
    <definedName name="solver_sho" hidden="1">2</definedName>
    <definedName name="solver_tim" hidden="1">100</definedName>
    <definedName name="solver_tmp" hidden="1">15</definedName>
    <definedName name="solver_tol" hidden="1">0.05</definedName>
    <definedName name="solver_typ" hidden="1">1</definedName>
    <definedName name="solver_val" hidden="1">0</definedName>
    <definedName name="sophie" hidden="1">{"'SYNTH FALLET'!$A$6:$L$22"}</definedName>
    <definedName name="sor" hidden="1">#REF!</definedName>
    <definedName name="Sort" hidden="1">#REF!</definedName>
    <definedName name="sorta" hidden="1">#REF!</definedName>
    <definedName name="South_Africa">#REF!</definedName>
    <definedName name="South_Africa_HMX">#REF!</definedName>
    <definedName name="Sp" hidden="1">{#N/A,#N/A,FALSE,"Assessment";#N/A,#N/A,FALSE,"Staffing";#N/A,#N/A,FALSE,"Hires";#N/A,#N/A,FALSE,"Assumptions"}</definedName>
    <definedName name="Space">"          "</definedName>
    <definedName name="spaces">"     "</definedName>
    <definedName name="Spain">#REF!</definedName>
    <definedName name="SpecialPrice" hidden="1">#REF!</definedName>
    <definedName name="SPI_AK">!#REF!</definedName>
    <definedName name="SPI_VJ">!#REF!</definedName>
    <definedName name="SPI_VM">!#REF!</definedName>
    <definedName name="spoc">#REF!</definedName>
    <definedName name="Spread">#REF!</definedName>
    <definedName name="SPWD" hidden="1">"pepsico"</definedName>
    <definedName name="SPWS_WBID">"B9A7B041-D425-11D3-B281-0008C7CB295D"</definedName>
    <definedName name="sq" hidden="1">{"bs",#N/A,FALSE,"SCF"}</definedName>
    <definedName name="sqft">#REF!</definedName>
    <definedName name="SREUYSRHY" hidden="1">{"'Demand Units'!$X$11:$AD$45"}</definedName>
    <definedName name="SRFA581.Dec07" hidden="1">{"Revenue_no_Prior_Yr",#N/A,FALSE,"Summary";"Gross Profit_No_Prior_Yr",#N/A,FALSE,"Summary";"OPEX_No_Prior_Yr",#N/A,FALSE,"Summary";"IFO_No_Prior_Yr",#N/A,FALSE,"Summary"}</definedName>
    <definedName name="SRHYTWH" hidden="1">{"'Demand Units'!$X$11:$AD$45"}</definedName>
    <definedName name="srthd" hidden="1">{"Full-model",#N/A,FALSE,"ProForma-ASPT"}</definedName>
    <definedName name="SRTHRWHY" hidden="1">{"'Demand Units'!$X$11:$AD$45"}</definedName>
    <definedName name="SRTUWHSBWR" hidden="1">{"'Demand Units'!$X$11:$AD$45"}</definedName>
    <definedName name="SRTUYRHT" hidden="1">{"'Demand Units'!$X$11:$AD$45"}</definedName>
    <definedName name="ss" localSheetId="9" hidden="1">#REF!</definedName>
    <definedName name="ss" hidden="1">#REF!</definedName>
    <definedName name="SSAInvestments">#REF!</definedName>
    <definedName name="SSALE">#REF!</definedName>
    <definedName name="SSD" hidden="1">{#N/A,#N/A,FALSE,"을지 (4)";#N/A,#N/A,FALSE,"을지 (5)";#N/A,#N/A,FALSE,"을지 (6)"}</definedName>
    <definedName name="ssdsd" hidden="1">{"'Demand Units'!$Z$2:$AF$53"}</definedName>
    <definedName name="ssr" hidden="1">{"bs",#N/A,FALSE,"SCF"}</definedName>
    <definedName name="sss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SSS_1" hidden="1">{"view1",#N/A,FALSE,"EARN (US$)";"view1",#N/A,FALSE,"DASTBS (US$)";"view1",#N/A,FALSE,"DASTCF (US$)"}</definedName>
    <definedName name="sss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s" hidden="1">{#N/A,#N/A,FALSE,"FY97";#N/A,#N/A,FALSE,"FY98";#N/A,#N/A,FALSE,"FY99";#N/A,#N/A,FALSE,"FY00";#N/A,#N/A,FALSE,"FY01"}</definedName>
    <definedName name="ssss_1" hidden="1">{#N/A,#N/A,FALSE,"FY97";#N/A,#N/A,FALSE,"FY98";#N/A,#N/A,FALSE,"FY99";#N/A,#N/A,FALSE,"FY00";#N/A,#N/A,FALSE,"FY01"}</definedName>
    <definedName name="ssss_2" hidden="1">{"divisions",#N/A,TRUE,"Drivers";"PandL_Ratios",#N/A,TRUE,"P&amp;L"}</definedName>
    <definedName name="ssss_3" hidden="1">{"divisions",#N/A,TRUE,"Drivers";"PandL_Ratios",#N/A,TRUE,"P&amp;L"}</definedName>
    <definedName name="ssss_4" hidden="1">{"divisions",#N/A,TRUE,"Drivers";"PandL_Ratios",#N/A,TRUE,"P&amp;L"}</definedName>
    <definedName name="ssss_5" hidden="1">{"divisions",#N/A,TRUE,"Drivers";"PandL_Ratios",#N/A,TRUE,"P&amp;L"}</definedName>
    <definedName name="sss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_1" hidden="1">{#N/A,#N/A,FALSE,"Calc";#N/A,#N/A,FALSE,"Sensitivity";#N/A,#N/A,FALSE,"LT Earn.Dil.";#N/A,#N/A,FALSE,"Dil. AVP"}</definedName>
    <definedName name="sssss_2" hidden="1">{"divisions",#N/A,TRUE,"Drivers";"PandL_Ratios",#N/A,TRUE,"P&amp;L"}</definedName>
    <definedName name="sssss_3" hidden="1">{"divisions",#N/A,TRUE,"Drivers";"PandL_Ratios",#N/A,TRUE,"P&amp;L"}</definedName>
    <definedName name="sssss_4" hidden="1">{"divisions",#N/A,TRUE,"Drivers";"PandL_Ratios",#N/A,TRUE,"P&amp;L"}</definedName>
    <definedName name="sssss_5" hidden="1">{"divisions",#N/A,TRUE,"Drivers";"PandL_Ratios",#N/A,TRUE,"P&amp;L"}</definedName>
    <definedName name="ssss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s" hidden="1">#REF!</definedName>
    <definedName name="ssssssss" hidden="1">{"PA1",#N/A,FALSE,"BORDMW";"pa2",#N/A,FALSE,"BORDMW";"PA3",#N/A,FALSE,"BORDMW";"PA4",#N/A,FALSE,"BORDMW"}</definedName>
    <definedName name="ssssssssssss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sssssssssssss" localSheetId="9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sssssssssssss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ssssssssssssss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t" hidden="1">{"'Eng (page2)'!$A$1:$D$52"}</definedName>
    <definedName name="staffing2" hidden="1">{#N/A,#N/A,FALSE,"Assessment";#N/A,#N/A,FALSE,"Staffing";#N/A,#N/A,FALSE,"Hires";#N/A,#N/A,FALSE,"Assumptions"}</definedName>
    <definedName name="staffing2_1" hidden="1">{#N/A,#N/A,FALSE,"Assessment";#N/A,#N/A,FALSE,"Staffing";#N/A,#N/A,FALSE,"Hires";#N/A,#N/A,FALSE,"Assumptions"}</definedName>
    <definedName name="staffing2_1_1" hidden="1">{#N/A,#N/A,FALSE,"Assessment";#N/A,#N/A,FALSE,"Staffing";#N/A,#N/A,FALSE,"Hires";#N/A,#N/A,FALSE,"Assumptions"}</definedName>
    <definedName name="staffing2_1_2" hidden="1">{#N/A,#N/A,FALSE,"Assessment";#N/A,#N/A,FALSE,"Staffing";#N/A,#N/A,FALSE,"Hires";#N/A,#N/A,FALSE,"Assumptions"}</definedName>
    <definedName name="staffing2_1_3" hidden="1">{#N/A,#N/A,FALSE,"Assessment";#N/A,#N/A,FALSE,"Staffing";#N/A,#N/A,FALSE,"Hires";#N/A,#N/A,FALSE,"Assumptions"}</definedName>
    <definedName name="staffing2_1_4" hidden="1">{#N/A,#N/A,FALSE,"Assessment";#N/A,#N/A,FALSE,"Staffing";#N/A,#N/A,FALSE,"Hires";#N/A,#N/A,FALSE,"Assumptions"}</definedName>
    <definedName name="staffing2_1_5" hidden="1">{#N/A,#N/A,FALSE,"Assessment";#N/A,#N/A,FALSE,"Staffing";#N/A,#N/A,FALSE,"Hires";#N/A,#N/A,FALSE,"Assumptions"}</definedName>
    <definedName name="staffing2_2" hidden="1">{#N/A,#N/A,FALSE,"Assessment";#N/A,#N/A,FALSE,"Staffing";#N/A,#N/A,FALSE,"Hires";#N/A,#N/A,FALSE,"Assumptions"}</definedName>
    <definedName name="staffing2_2_1" hidden="1">{#N/A,#N/A,FALSE,"Assessment";#N/A,#N/A,FALSE,"Staffing";#N/A,#N/A,FALSE,"Hires";#N/A,#N/A,FALSE,"Assumptions"}</definedName>
    <definedName name="staffing2_2_2" hidden="1">{#N/A,#N/A,FALSE,"Assessment";#N/A,#N/A,FALSE,"Staffing";#N/A,#N/A,FALSE,"Hires";#N/A,#N/A,FALSE,"Assumptions"}</definedName>
    <definedName name="staffing2_2_3" hidden="1">{#N/A,#N/A,FALSE,"Assessment";#N/A,#N/A,FALSE,"Staffing";#N/A,#N/A,FALSE,"Hires";#N/A,#N/A,FALSE,"Assumptions"}</definedName>
    <definedName name="staffing2_2_4" hidden="1">{#N/A,#N/A,FALSE,"Assessment";#N/A,#N/A,FALSE,"Staffing";#N/A,#N/A,FALSE,"Hires";#N/A,#N/A,FALSE,"Assumptions"}</definedName>
    <definedName name="staffing2_2_5" hidden="1">{#N/A,#N/A,FALSE,"Assessment";#N/A,#N/A,FALSE,"Staffing";#N/A,#N/A,FALSE,"Hires";#N/A,#N/A,FALSE,"Assumptions"}</definedName>
    <definedName name="staffing2_3" hidden="1">{#N/A,#N/A,FALSE,"Assessment";#N/A,#N/A,FALSE,"Staffing";#N/A,#N/A,FALSE,"Hires";#N/A,#N/A,FALSE,"Assumptions"}</definedName>
    <definedName name="staffing2_3_1" hidden="1">{#N/A,#N/A,FALSE,"Assessment";#N/A,#N/A,FALSE,"Staffing";#N/A,#N/A,FALSE,"Hires";#N/A,#N/A,FALSE,"Assumptions"}</definedName>
    <definedName name="staffing2_3_2" hidden="1">{#N/A,#N/A,FALSE,"Assessment";#N/A,#N/A,FALSE,"Staffing";#N/A,#N/A,FALSE,"Hires";#N/A,#N/A,FALSE,"Assumptions"}</definedName>
    <definedName name="staffing2_3_3" hidden="1">{#N/A,#N/A,FALSE,"Assessment";#N/A,#N/A,FALSE,"Staffing";#N/A,#N/A,FALSE,"Hires";#N/A,#N/A,FALSE,"Assumptions"}</definedName>
    <definedName name="staffing2_3_4" hidden="1">{#N/A,#N/A,FALSE,"Assessment";#N/A,#N/A,FALSE,"Staffing";#N/A,#N/A,FALSE,"Hires";#N/A,#N/A,FALSE,"Assumptions"}</definedName>
    <definedName name="staffing2_3_5" hidden="1">{#N/A,#N/A,FALSE,"Assessment";#N/A,#N/A,FALSE,"Staffing";#N/A,#N/A,FALSE,"Hires";#N/A,#N/A,FALSE,"Assumptions"}</definedName>
    <definedName name="staffing2_4" hidden="1">{#N/A,#N/A,FALSE,"Assessment";#N/A,#N/A,FALSE,"Staffing";#N/A,#N/A,FALSE,"Hires";#N/A,#N/A,FALSE,"Assumptions"}</definedName>
    <definedName name="staffing2_4_1" hidden="1">{#N/A,#N/A,FALSE,"Assessment";#N/A,#N/A,FALSE,"Staffing";#N/A,#N/A,FALSE,"Hires";#N/A,#N/A,FALSE,"Assumptions"}</definedName>
    <definedName name="staffing2_4_2" hidden="1">{#N/A,#N/A,FALSE,"Assessment";#N/A,#N/A,FALSE,"Staffing";#N/A,#N/A,FALSE,"Hires";#N/A,#N/A,FALSE,"Assumptions"}</definedName>
    <definedName name="staffing2_4_3" hidden="1">{#N/A,#N/A,FALSE,"Assessment";#N/A,#N/A,FALSE,"Staffing";#N/A,#N/A,FALSE,"Hires";#N/A,#N/A,FALSE,"Assumptions"}</definedName>
    <definedName name="staffing2_4_4" hidden="1">{#N/A,#N/A,FALSE,"Assessment";#N/A,#N/A,FALSE,"Staffing";#N/A,#N/A,FALSE,"Hires";#N/A,#N/A,FALSE,"Assumptions"}</definedName>
    <definedName name="staffing2_4_5" hidden="1">{#N/A,#N/A,FALSE,"Assessment";#N/A,#N/A,FALSE,"Staffing";#N/A,#N/A,FALSE,"Hires";#N/A,#N/A,FALSE,"Assumptions"}</definedName>
    <definedName name="staffing2_5" hidden="1">{#N/A,#N/A,FALSE,"Assessment";#N/A,#N/A,FALSE,"Staffing";#N/A,#N/A,FALSE,"Hires";#N/A,#N/A,FALSE,"Assumptions"}</definedName>
    <definedName name="staffing2_5_1" hidden="1">{#N/A,#N/A,FALSE,"Assessment";#N/A,#N/A,FALSE,"Staffing";#N/A,#N/A,FALSE,"Hires";#N/A,#N/A,FALSE,"Assumptions"}</definedName>
    <definedName name="staffing2_5_2" hidden="1">{#N/A,#N/A,FALSE,"Assessment";#N/A,#N/A,FALSE,"Staffing";#N/A,#N/A,FALSE,"Hires";#N/A,#N/A,FALSE,"Assumptions"}</definedName>
    <definedName name="staffing2_5_3" hidden="1">{#N/A,#N/A,FALSE,"Assessment";#N/A,#N/A,FALSE,"Staffing";#N/A,#N/A,FALSE,"Hires";#N/A,#N/A,FALSE,"Assumptions"}</definedName>
    <definedName name="staffing2_5_4" hidden="1">{#N/A,#N/A,FALSE,"Assessment";#N/A,#N/A,FALSE,"Staffing";#N/A,#N/A,FALSE,"Hires";#N/A,#N/A,FALSE,"Assumptions"}</definedName>
    <definedName name="staffing2_5_5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ffing3_1" hidden="1">{#N/A,#N/A,FALSE,"Assessment";#N/A,#N/A,FALSE,"Staffing";#N/A,#N/A,FALSE,"Hires";#N/A,#N/A,FALSE,"Assumptions"}</definedName>
    <definedName name="Staffing3_1_1" hidden="1">{#N/A,#N/A,FALSE,"Assessment";#N/A,#N/A,FALSE,"Staffing";#N/A,#N/A,FALSE,"Hires";#N/A,#N/A,FALSE,"Assumptions"}</definedName>
    <definedName name="Staffing3_1_2" hidden="1">{#N/A,#N/A,FALSE,"Assessment";#N/A,#N/A,FALSE,"Staffing";#N/A,#N/A,FALSE,"Hires";#N/A,#N/A,FALSE,"Assumptions"}</definedName>
    <definedName name="Staffing3_1_3" hidden="1">{#N/A,#N/A,FALSE,"Assessment";#N/A,#N/A,FALSE,"Staffing";#N/A,#N/A,FALSE,"Hires";#N/A,#N/A,FALSE,"Assumptions"}</definedName>
    <definedName name="Staffing3_1_4" hidden="1">{#N/A,#N/A,FALSE,"Assessment";#N/A,#N/A,FALSE,"Staffing";#N/A,#N/A,FALSE,"Hires";#N/A,#N/A,FALSE,"Assumptions"}</definedName>
    <definedName name="Staffing3_1_5" hidden="1">{#N/A,#N/A,FALSE,"Assessment";#N/A,#N/A,FALSE,"Staffing";#N/A,#N/A,FALSE,"Hires";#N/A,#N/A,FALSE,"Assumptions"}</definedName>
    <definedName name="Staffing3_2" hidden="1">{#N/A,#N/A,FALSE,"Assessment";#N/A,#N/A,FALSE,"Staffing";#N/A,#N/A,FALSE,"Hires";#N/A,#N/A,FALSE,"Assumptions"}</definedName>
    <definedName name="Staffing3_2_1" hidden="1">{#N/A,#N/A,FALSE,"Assessment";#N/A,#N/A,FALSE,"Staffing";#N/A,#N/A,FALSE,"Hires";#N/A,#N/A,FALSE,"Assumptions"}</definedName>
    <definedName name="Staffing3_2_2" hidden="1">{#N/A,#N/A,FALSE,"Assessment";#N/A,#N/A,FALSE,"Staffing";#N/A,#N/A,FALSE,"Hires";#N/A,#N/A,FALSE,"Assumptions"}</definedName>
    <definedName name="Staffing3_2_3" hidden="1">{#N/A,#N/A,FALSE,"Assessment";#N/A,#N/A,FALSE,"Staffing";#N/A,#N/A,FALSE,"Hires";#N/A,#N/A,FALSE,"Assumptions"}</definedName>
    <definedName name="Staffing3_2_4" hidden="1">{#N/A,#N/A,FALSE,"Assessment";#N/A,#N/A,FALSE,"Staffing";#N/A,#N/A,FALSE,"Hires";#N/A,#N/A,FALSE,"Assumptions"}</definedName>
    <definedName name="Staffing3_2_5" hidden="1">{#N/A,#N/A,FALSE,"Assessment";#N/A,#N/A,FALSE,"Staffing";#N/A,#N/A,FALSE,"Hires";#N/A,#N/A,FALSE,"Assumptions"}</definedName>
    <definedName name="Staffing3_3" hidden="1">{#N/A,#N/A,FALSE,"Assessment";#N/A,#N/A,FALSE,"Staffing";#N/A,#N/A,FALSE,"Hires";#N/A,#N/A,FALSE,"Assumptions"}</definedName>
    <definedName name="Staffing3_3_1" hidden="1">{#N/A,#N/A,FALSE,"Assessment";#N/A,#N/A,FALSE,"Staffing";#N/A,#N/A,FALSE,"Hires";#N/A,#N/A,FALSE,"Assumptions"}</definedName>
    <definedName name="Staffing3_3_2" hidden="1">{#N/A,#N/A,FALSE,"Assessment";#N/A,#N/A,FALSE,"Staffing";#N/A,#N/A,FALSE,"Hires";#N/A,#N/A,FALSE,"Assumptions"}</definedName>
    <definedName name="Staffing3_3_3" hidden="1">{#N/A,#N/A,FALSE,"Assessment";#N/A,#N/A,FALSE,"Staffing";#N/A,#N/A,FALSE,"Hires";#N/A,#N/A,FALSE,"Assumptions"}</definedName>
    <definedName name="Staffing3_3_4" hidden="1">{#N/A,#N/A,FALSE,"Assessment";#N/A,#N/A,FALSE,"Staffing";#N/A,#N/A,FALSE,"Hires";#N/A,#N/A,FALSE,"Assumptions"}</definedName>
    <definedName name="Staffing3_3_5" hidden="1">{#N/A,#N/A,FALSE,"Assessment";#N/A,#N/A,FALSE,"Staffing";#N/A,#N/A,FALSE,"Hires";#N/A,#N/A,FALSE,"Assumptions"}</definedName>
    <definedName name="Staffing3_4" hidden="1">{#N/A,#N/A,FALSE,"Assessment";#N/A,#N/A,FALSE,"Staffing";#N/A,#N/A,FALSE,"Hires";#N/A,#N/A,FALSE,"Assumptions"}</definedName>
    <definedName name="Staffing3_4_1" hidden="1">{#N/A,#N/A,FALSE,"Assessment";#N/A,#N/A,FALSE,"Staffing";#N/A,#N/A,FALSE,"Hires";#N/A,#N/A,FALSE,"Assumptions"}</definedName>
    <definedName name="Staffing3_4_2" hidden="1">{#N/A,#N/A,FALSE,"Assessment";#N/A,#N/A,FALSE,"Staffing";#N/A,#N/A,FALSE,"Hires";#N/A,#N/A,FALSE,"Assumptions"}</definedName>
    <definedName name="Staffing3_4_3" hidden="1">{#N/A,#N/A,FALSE,"Assessment";#N/A,#N/A,FALSE,"Staffing";#N/A,#N/A,FALSE,"Hires";#N/A,#N/A,FALSE,"Assumptions"}</definedName>
    <definedName name="Staffing3_4_4" hidden="1">{#N/A,#N/A,FALSE,"Assessment";#N/A,#N/A,FALSE,"Staffing";#N/A,#N/A,FALSE,"Hires";#N/A,#N/A,FALSE,"Assumptions"}</definedName>
    <definedName name="Staffing3_4_5" hidden="1">{#N/A,#N/A,FALSE,"Assessment";#N/A,#N/A,FALSE,"Staffing";#N/A,#N/A,FALSE,"Hires";#N/A,#N/A,FALSE,"Assumptions"}</definedName>
    <definedName name="Staffing3_5" hidden="1">{#N/A,#N/A,FALSE,"Assessment";#N/A,#N/A,FALSE,"Staffing";#N/A,#N/A,FALSE,"Hires";#N/A,#N/A,FALSE,"Assumptions"}</definedName>
    <definedName name="Staffing3_5_1" hidden="1">{#N/A,#N/A,FALSE,"Assessment";#N/A,#N/A,FALSE,"Staffing";#N/A,#N/A,FALSE,"Hires";#N/A,#N/A,FALSE,"Assumptions"}</definedName>
    <definedName name="Staffing3_5_2" hidden="1">{#N/A,#N/A,FALSE,"Assessment";#N/A,#N/A,FALSE,"Staffing";#N/A,#N/A,FALSE,"Hires";#N/A,#N/A,FALSE,"Assumptions"}</definedName>
    <definedName name="Staffing3_5_3" hidden="1">{#N/A,#N/A,FALSE,"Assessment";#N/A,#N/A,FALSE,"Staffing";#N/A,#N/A,FALSE,"Hires";#N/A,#N/A,FALSE,"Assumptions"}</definedName>
    <definedName name="Staffing3_5_4" hidden="1">{#N/A,#N/A,FALSE,"Assessment";#N/A,#N/A,FALSE,"Staffing";#N/A,#N/A,FALSE,"Hires";#N/A,#N/A,FALSE,"Assumptions"}</definedName>
    <definedName name="Staffing3_5_5" hidden="1">{#N/A,#N/A,FALSE,"Assessment";#N/A,#N/A,FALSE,"Staffing";#N/A,#N/A,FALSE,"Hires";#N/A,#N/A,FALSE,"Assumptions"}</definedName>
    <definedName name="Staril" hidden="1">{#N/A,#N/A,FALSE,"REPORT"}</definedName>
    <definedName name="Start">#REF!</definedName>
    <definedName name="STARTBUDGETPOST1">#REF!</definedName>
    <definedName name="STARTBUDGETPOST2">#REF!</definedName>
    <definedName name="STARTDATE">!#REF!</definedName>
    <definedName name="STARTDATE_LIVRAISON">!#REF!</definedName>
    <definedName name="Startdatum">#REF!</definedName>
    <definedName name="STARTPERIODNAME1">#REF!</definedName>
    <definedName name="STARTPERIODNAME2">#REF!</definedName>
    <definedName name="STARTPERIODNUM1">#REF!</definedName>
    <definedName name="STARTPERIODNUM2">#REF!</definedName>
    <definedName name="STARTPERIODYEAR1">#REF!</definedName>
    <definedName name="STARTPERIODYEAR2">#REF!</definedName>
    <definedName name="StartSearchForDataRange" hidden="1">INDIRECT("s1")</definedName>
    <definedName name="STATE" hidden="1">"STATE"</definedName>
    <definedName name="STATUS">#REF!</definedName>
    <definedName name="status1">#REF!</definedName>
    <definedName name="statuts">!#REF!</definedName>
    <definedName name="stdgklugh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ph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tephanie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teve" hidden="1">{#N/A,#N/A,FALSE,"Bakersfield PCs";#N/A,#N/A,FALSE,"Bremer PCs";#N/A,#N/A,FALSE,"Bakersfield Notebooks"}</definedName>
    <definedName name="steve2" hidden="1">{#N/A,#N/A,FALSE,"Bakersfield PCs";#N/A,#N/A,FALSE,"Bremer PCs";#N/A,#N/A,FALSE,"Bakersfield Notebooks"}</definedName>
    <definedName name="sthw" hidden="1">{#N/A,#N/A,FALSE,"Duran"}</definedName>
    <definedName name="Stichtag">"30.06.2010"</definedName>
    <definedName name="StichtagVJ">"30.06.2009"</definedName>
    <definedName name="stock">#REF!</definedName>
    <definedName name="STOCK_BASED" hidden="1">"STOCK_BASED"</definedName>
    <definedName name="Stock_ouverture_bijoux">!#REF!</definedName>
    <definedName name="Stock_ouverture_boutons">!#REF!</definedName>
    <definedName name="Stock_ouverture_loisirs">!#REF!</definedName>
    <definedName name="Stock_ouverture_perles">!#REF!</definedName>
    <definedName name="stock_turns">OFFSET(#REF!,0,#REF!,1,#REF!)</definedName>
    <definedName name="stock_turns_target">OFFSET(#REF!,0,#REF!,1,#REF!)</definedName>
    <definedName name="STOCK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tocks_Actual">OFFSET(#REF!,0,13,1,#REF!-12)</definedName>
    <definedName name="Stocks_Bud2">OFFSET(#REF!,0,13,1,#REF!-12)</definedName>
    <definedName name="Stocks_Original_Budget">OFFSET(#REF!,0,13,1,#REF!-12)</definedName>
    <definedName name="Stocks_Prior_year">OFFSET(#REF!,0,13,1,#REF!-12)</definedName>
    <definedName name="stop" hidden="1">{"Headcount Worksheet",#N/A,FALSE,"HEADCOUNT"}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tratégie" localSheetId="9" hidden="1">{"Stats_qsumm",#N/A,FALSE,"STATSQ";"Stats_Detail",#N/A,FALSE,"STATSM";"Stats_Summary",#N/A,FALSE,"STATSM"}</definedName>
    <definedName name="Stratégie" hidden="1">{"Stats_qsumm",#N/A,FALSE,"STATSQ";"Stats_Detail",#N/A,FALSE,"STATSM";"Stats_Summary",#N/A,FALSE,"STATSM"}</definedName>
    <definedName name="StratPlanAP" hidden="1">{#N/A,#N/A,FALSE,"Pharm";#N/A,#N/A,FALSE,"WWCM"}</definedName>
    <definedName name="structure">#REF!</definedName>
    <definedName name="Stub_Header1" hidden="1">#REF!</definedName>
    <definedName name="Stub_Header2" hidden="1">#REF!</definedName>
    <definedName name="Stub_Header3" hidden="1">#REF!</definedName>
    <definedName name="stuff" hidden="1">{"TOTAL",#N/A,FALSE,"A";"FISCAL94",#N/A,FALSE,"A";"FISCAL95",#N/A,FALSE,"A";"FISCAL96",#N/A,FALSE,"A";"misc page",#N/A,FALSE,"A"}</definedName>
    <definedName name="stuffs" hidden="1">{"TOTAL",#N/A,FALSE,"A";"FISCAL94",#N/A,FALSE,"A";"FISCAL95",#N/A,FALSE,"A";"FISCAL96",#N/A,FALSE,"A";"misc page",#N/A,FALSE,"A"}</definedName>
    <definedName name="SU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ub" hidden="1">#REF!</definedName>
    <definedName name="SubDeb">#REF!</definedName>
    <definedName name="SubDeb1">#REF!</definedName>
    <definedName name="SubDeb2">#REF!</definedName>
    <definedName name="subfin">#REF!</definedName>
    <definedName name="Submission" hidden="1">{"'Act-Fcst Summary'!$A$1:$L$59","'Act-Fcst Summary'!$M$5:$N$5"}</definedName>
    <definedName name="subs" hidden="1">{"Back Page",#N/A,FALSE,"Front and Back"}</definedName>
    <definedName name="SubsGrowth" hidden="1">#REF!</definedName>
    <definedName name="subtotalapp_isp_oem_video99">#REF!</definedName>
    <definedName name="subtotaldesktop01">#REF!</definedName>
    <definedName name="subtotaldesktop98">#REF!</definedName>
    <definedName name="subtotaldesktop99">#REF!</definedName>
    <definedName name="Subtotapp_isp_oem_video">#REF!</definedName>
    <definedName name="subtotAppISPOEM">#REF!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suckit">#REF!</definedName>
    <definedName name="sue" hidden="1">{#N/A,#N/A,TRUE,"Sheet5 (4)";#N/A,#N/A,TRUE,"Sheet10 (2)";#N/A,#N/A,TRUE,"Sheet16 (2)"}</definedName>
    <definedName name="Sumarea">#REF!</definedName>
    <definedName name="SUMM">#REF!</definedName>
    <definedName name="summ2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summ3" hidden="1">{#N/A,#N/A,TRUE,"Title page (2)";#N/A,#N/A,TRUE,"Inc Stmt All 99-05";#N/A,#N/A,TRUE,"Total TC Rev 99-05 ";#N/A,#N/A,TRUE,"Bus Res Detail";#N/A,#N/A,TRUE,"M&amp;S Local Summary 99-05";#N/A,#N/A,TRUE,"M&amp;S CPE,Other 99-05";#N/A,#N/A,TRUE,"M&amp;S LD Summary 99-05";#N/A,#N/A,TRUE,"Carrier 99-05";#N/A,#N/A,TRUE,"Corp_Other 99-05";#N/A,#N/A,TRUE,"Exp Forecast 99-05"}</definedName>
    <definedName name="summ4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Summary" hidden="1">{"MONTHPLAN",#N/A,FALSE,"DETAIL REPORT";"MONTHPRIOR",#N/A,FALSE,"DETAIL REPORT";"YTDPLAN",#N/A,FALSE,"DETAIL REPORT";"YTDPRIOR",#N/A,FALSE,"DETAIL REPORT"}</definedName>
    <definedName name="SUMMARY_BOOK" hidden="1">{"page1",#N/A,FALSE,"GIRLBO";"page2",#N/A,FALSE,"GIRLBO";"page3",#N/A,FALSE,"GIRLBO";"page4",#N/A,FALSE,"GIRLBO";"page5",#N/A,FALSE,"GIRLBO"}</definedName>
    <definedName name="SUMMARY_BOOK_1" hidden="1">{"page1",#N/A,FALSE,"GIRLBO";"page2",#N/A,FALSE,"GIRLBO";"page3",#N/A,FALSE,"GIRLBO";"page4",#N/A,FALSE,"GIRLBO";"page5",#N/A,FALSE,"GIRLBO"}</definedName>
    <definedName name="SUMMARY_BOOK_1_1" hidden="1">{"page1",#N/A,FALSE,"GIRLBO";"page2",#N/A,FALSE,"GIRLBO";"page3",#N/A,FALSE,"GIRLBO";"page4",#N/A,FALSE,"GIRLBO";"page5",#N/A,FALSE,"GIRLBO"}</definedName>
    <definedName name="SUMMARY_BOOK_1_2" hidden="1">{"page1",#N/A,FALSE,"GIRLBO";"page2",#N/A,FALSE,"GIRLBO";"page3",#N/A,FALSE,"GIRLBO";"page4",#N/A,FALSE,"GIRLBO";"page5",#N/A,FALSE,"GIRLBO"}</definedName>
    <definedName name="SUMMARY_BOOK_1_3" hidden="1">{"page1",#N/A,FALSE,"GIRLBO";"page2",#N/A,FALSE,"GIRLBO";"page3",#N/A,FALSE,"GIRLBO";"page4",#N/A,FALSE,"GIRLBO";"page5",#N/A,FALSE,"GIRLBO"}</definedName>
    <definedName name="SUMMARY_BOOK_1_4" hidden="1">{"page1",#N/A,FALSE,"GIRLBO";"page2",#N/A,FALSE,"GIRLBO";"page3",#N/A,FALSE,"GIRLBO";"page4",#N/A,FALSE,"GIRLBO";"page5",#N/A,FALSE,"GIRLBO"}</definedName>
    <definedName name="SUMMARY_BOOK_1_5" hidden="1">{"page1",#N/A,FALSE,"GIRLBO";"page2",#N/A,FALSE,"GIRLBO";"page3",#N/A,FALSE,"GIRLBO";"page4",#N/A,FALSE,"GIRLBO";"page5",#N/A,FALSE,"GIRLBO"}</definedName>
    <definedName name="SUMMARY_BOOK_2" hidden="1">{"page1",#N/A,FALSE,"GIRLBO";"page2",#N/A,FALSE,"GIRLBO";"page3",#N/A,FALSE,"GIRLBO";"page4",#N/A,FALSE,"GIRLBO";"page5",#N/A,FALSE,"GIRLBO"}</definedName>
    <definedName name="SUMMARY_BOOK_2_1" hidden="1">{"page1",#N/A,FALSE,"GIRLBO";"page2",#N/A,FALSE,"GIRLBO";"page3",#N/A,FALSE,"GIRLBO";"page4",#N/A,FALSE,"GIRLBO";"page5",#N/A,FALSE,"GIRLBO"}</definedName>
    <definedName name="SUMMARY_BOOK_2_2" hidden="1">{"page1",#N/A,FALSE,"GIRLBO";"page2",#N/A,FALSE,"GIRLBO";"page3",#N/A,FALSE,"GIRLBO";"page4",#N/A,FALSE,"GIRLBO";"page5",#N/A,FALSE,"GIRLBO"}</definedName>
    <definedName name="SUMMARY_BOOK_2_3" hidden="1">{"page1",#N/A,FALSE,"GIRLBO";"page2",#N/A,FALSE,"GIRLBO";"page3",#N/A,FALSE,"GIRLBO";"page4",#N/A,FALSE,"GIRLBO";"page5",#N/A,FALSE,"GIRLBO"}</definedName>
    <definedName name="SUMMARY_BOOK_2_4" hidden="1">{"page1",#N/A,FALSE,"GIRLBO";"page2",#N/A,FALSE,"GIRLBO";"page3",#N/A,FALSE,"GIRLBO";"page4",#N/A,FALSE,"GIRLBO";"page5",#N/A,FALSE,"GIRLBO"}</definedName>
    <definedName name="SUMMARY_BOOK_2_5" hidden="1">{"page1",#N/A,FALSE,"GIRLBO";"page2",#N/A,FALSE,"GIRLBO";"page3",#N/A,FALSE,"GIRLBO";"page4",#N/A,FALSE,"GIRLBO";"page5",#N/A,FALSE,"GIRLBO"}</definedName>
    <definedName name="SUMMARY_BOOK_3" hidden="1">{"page1",#N/A,FALSE,"GIRLBO";"page2",#N/A,FALSE,"GIRLBO";"page3",#N/A,FALSE,"GIRLBO";"page4",#N/A,FALSE,"GIRLBO";"page5",#N/A,FALSE,"GIRLBO"}</definedName>
    <definedName name="SUMMARY_BOOK_3_1" hidden="1">{"page1",#N/A,FALSE,"GIRLBO";"page2",#N/A,FALSE,"GIRLBO";"page3",#N/A,FALSE,"GIRLBO";"page4",#N/A,FALSE,"GIRLBO";"page5",#N/A,FALSE,"GIRLBO"}</definedName>
    <definedName name="SUMMARY_BOOK_3_2" hidden="1">{"page1",#N/A,FALSE,"GIRLBO";"page2",#N/A,FALSE,"GIRLBO";"page3",#N/A,FALSE,"GIRLBO";"page4",#N/A,FALSE,"GIRLBO";"page5",#N/A,FALSE,"GIRLBO"}</definedName>
    <definedName name="SUMMARY_BOOK_3_3" hidden="1">{"page1",#N/A,FALSE,"GIRLBO";"page2",#N/A,FALSE,"GIRLBO";"page3",#N/A,FALSE,"GIRLBO";"page4",#N/A,FALSE,"GIRLBO";"page5",#N/A,FALSE,"GIRLBO"}</definedName>
    <definedName name="SUMMARY_BOOK_3_4" hidden="1">{"page1",#N/A,FALSE,"GIRLBO";"page2",#N/A,FALSE,"GIRLBO";"page3",#N/A,FALSE,"GIRLBO";"page4",#N/A,FALSE,"GIRLBO";"page5",#N/A,FALSE,"GIRLBO"}</definedName>
    <definedName name="SUMMARY_BOOK_3_5" hidden="1">{"page1",#N/A,FALSE,"GIRLBO";"page2",#N/A,FALSE,"GIRLBO";"page3",#N/A,FALSE,"GIRLBO";"page4",#N/A,FALSE,"GIRLBO";"page5",#N/A,FALSE,"GIRLBO"}</definedName>
    <definedName name="SUMMARY_BOOK_4" hidden="1">{"page1",#N/A,FALSE,"GIRLBO";"page2",#N/A,FALSE,"GIRLBO";"page3",#N/A,FALSE,"GIRLBO";"page4",#N/A,FALSE,"GIRLBO";"page5",#N/A,FALSE,"GIRLBO"}</definedName>
    <definedName name="SUMMARY_BOOK_4_1" hidden="1">{"page1",#N/A,FALSE,"GIRLBO";"page2",#N/A,FALSE,"GIRLBO";"page3",#N/A,FALSE,"GIRLBO";"page4",#N/A,FALSE,"GIRLBO";"page5",#N/A,FALSE,"GIRLBO"}</definedName>
    <definedName name="SUMMARY_BOOK_4_2" hidden="1">{"page1",#N/A,FALSE,"GIRLBO";"page2",#N/A,FALSE,"GIRLBO";"page3",#N/A,FALSE,"GIRLBO";"page4",#N/A,FALSE,"GIRLBO";"page5",#N/A,FALSE,"GIRLBO"}</definedName>
    <definedName name="SUMMARY_BOOK_4_3" hidden="1">{"page1",#N/A,FALSE,"GIRLBO";"page2",#N/A,FALSE,"GIRLBO";"page3",#N/A,FALSE,"GIRLBO";"page4",#N/A,FALSE,"GIRLBO";"page5",#N/A,FALSE,"GIRLBO"}</definedName>
    <definedName name="SUMMARY_BOOK_4_4" hidden="1">{"page1",#N/A,FALSE,"GIRLBO";"page2",#N/A,FALSE,"GIRLBO";"page3",#N/A,FALSE,"GIRLBO";"page4",#N/A,FALSE,"GIRLBO";"page5",#N/A,FALSE,"GIRLBO"}</definedName>
    <definedName name="SUMMARY_BOOK_4_5" hidden="1">{"page1",#N/A,FALSE,"GIRLBO";"page2",#N/A,FALSE,"GIRLBO";"page3",#N/A,FALSE,"GIRLBO";"page4",#N/A,FALSE,"GIRLBO";"page5",#N/A,FALSE,"GIRLBO"}</definedName>
    <definedName name="SUMMARY_BOOK_5" hidden="1">{"page1",#N/A,FALSE,"GIRLBO";"page2",#N/A,FALSE,"GIRLBO";"page3",#N/A,FALSE,"GIRLBO";"page4",#N/A,FALSE,"GIRLBO";"page5",#N/A,FALSE,"GIRLBO"}</definedName>
    <definedName name="SUMMARY_BOOK_5_1" hidden="1">{"page1",#N/A,FALSE,"GIRLBO";"page2",#N/A,FALSE,"GIRLBO";"page3",#N/A,FALSE,"GIRLBO";"page4",#N/A,FALSE,"GIRLBO";"page5",#N/A,FALSE,"GIRLBO"}</definedName>
    <definedName name="SUMMARY_BOOK_5_2" hidden="1">{"page1",#N/A,FALSE,"GIRLBO";"page2",#N/A,FALSE,"GIRLBO";"page3",#N/A,FALSE,"GIRLBO";"page4",#N/A,FALSE,"GIRLBO";"page5",#N/A,FALSE,"GIRLBO"}</definedName>
    <definedName name="SUMMARY_BOOK_5_3" hidden="1">{"page1",#N/A,FALSE,"GIRLBO";"page2",#N/A,FALSE,"GIRLBO";"page3",#N/A,FALSE,"GIRLBO";"page4",#N/A,FALSE,"GIRLBO";"page5",#N/A,FALSE,"GIRLBO"}</definedName>
    <definedName name="SUMMARY_BOOK_5_4" hidden="1">{"page1",#N/A,FALSE,"GIRLBO";"page2",#N/A,FALSE,"GIRLBO";"page3",#N/A,FALSE,"GIRLBO";"page4",#N/A,FALSE,"GIRLBO";"page5",#N/A,FALSE,"GIRLBO"}</definedName>
    <definedName name="SUMMARY_BOOK_5_5" hidden="1">{"page1",#N/A,FALSE,"GIRLBO";"page2",#N/A,FALSE,"GIRLBO";"page3",#N/A,FALSE,"GIRLBO";"page4",#N/A,FALSE,"GIRLBO";"page5",#N/A,FALSE,"GIRLBO"}</definedName>
    <definedName name="Summary_Date">#REF!</definedName>
    <definedName name="Summary2" hidden="1">{#N/A,#N/A,FALSE,"FACTSHEETS";#N/A,#N/A,FALSE,"pump";#N/A,#N/A,FALSE,"filter"}</definedName>
    <definedName name="summary2_2" hidden="1">{#N/A,#N/A,FALSE,"Aging Summary";#N/A,#N/A,FALSE,"Ratio Analysis";#N/A,#N/A,FALSE,"Test 120 Day Accts";#N/A,#N/A,FALSE,"Tickmarks"}</definedName>
    <definedName name="summary2_3" hidden="1">{#N/A,#N/A,FALSE,"Aging Summary";#N/A,#N/A,FALSE,"Ratio Analysis";#N/A,#N/A,FALSE,"Test 120 Day Accts";#N/A,#N/A,FALSE,"Tickmarks"}</definedName>
    <definedName name="summDomain">!#REF!</definedName>
    <definedName name="summDomain1">!#REF!</definedName>
    <definedName name="summDomain2">!#REF!</definedName>
    <definedName name="SumRpt">#REF!</definedName>
    <definedName name="sun">#REF!</definedName>
    <definedName name="supp_cum">#REF!</definedName>
    <definedName name="Supplier">#REF!</definedName>
    <definedName name="SupplierName">#REF!</definedName>
    <definedName name="Suppliers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V_AUTO_CONN_CATALOG" hidden="1">"013"</definedName>
    <definedName name="SV_AUTO_CONN_SERVER" hidden="1">""</definedName>
    <definedName name="SV_ENCPT_AUTO_CONN_PASSWORD" hidden="1">"083096084083070116098118105104120113110106111100115"</definedName>
    <definedName name="SV_ENCPT_AUTO_CONN_USER" hidden="1">"095094088070084105111098119103108118111119"</definedName>
    <definedName name="SV_ENCPT_LOGON_PWD" hidden="1">"078104085088070"</definedName>
    <definedName name="SV_ENCPT_LOGON_USER" hidden="1">"095094088070084084080096087083073084"</definedName>
    <definedName name="SV_PAS_PastelDatabase" hidden="1">"PAS11ALCGROUP"</definedName>
    <definedName name="SV_PAS_PervasiveServer" hidden="1">"ALCHEMEX-SRV64"</definedName>
    <definedName name="SV_SOLUTION_ID" hidden="1">"7"</definedName>
    <definedName name="SVE" hidden="1">35064</definedName>
    <definedName name="sw" hidden="1">{"bs",#N/A,FALSE,"SCF"}</definedName>
    <definedName name="swarwe6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Sweden">#REF!</definedName>
    <definedName name="Sweden_HMX">#REF!</definedName>
    <definedName name="swefawbeqweqwe" hidden="1">40014.650625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zerland">#REF!</definedName>
    <definedName name="Switzerland_HMX">#REF!</definedName>
    <definedName name="Swvu.Cntrl." hidden="1">#REF!</definedName>
    <definedName name="Swvu.dd." hidden="1">#REF!</definedName>
    <definedName name="Swvu.Gmbh." hidden="1">#REF!</definedName>
    <definedName name="Swvu.income_statement." hidden="1">#REF!,#REF!</definedName>
    <definedName name="Swvu.operating_segment." hidden="1">#REF!</definedName>
    <definedName name="Swvu.summary1." hidden="1">#REF!</definedName>
    <definedName name="Swvu.summary2." hidden="1">#REF!</definedName>
    <definedName name="Swvu.summary3." hidden="1">#REF!</definedName>
    <definedName name="SX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SXD" hidden="1">{"'Demand Units'!$X$11:$AD$45"}</definedName>
    <definedName name="SYN_SCN">#REF!</definedName>
    <definedName name="syn_sga">#REF!</definedName>
    <definedName name="Synergies" hidden="1">{"'Sheet3'!$B$2:$C$183"}</definedName>
    <definedName name="synergy">#REF!</definedName>
    <definedName name="SYSTEM_VER">"Windows (32-bit) NT 4.00"</definedName>
    <definedName name="szdsd" hidden="1">{#N/A,#N/A,FALSE,"Tracking";#N/A,#N/A,FALSE,"Fixedctm";#N/A,#N/A,FALSE,"CCI";#N/A,#N/A,FALSE,"Headcount - FTE's"}</definedName>
    <definedName name="t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t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T_DB_RevAss99">#REF!</definedName>
    <definedName name="T_Div">#REF!</definedName>
    <definedName name="T_Rate">#REF!</definedName>
    <definedName name="t4wqd" hidden="1">{"AnnInc",#N/A,TRUE,"Inc";"QtrInc1",#N/A,TRUE,"Inc";"Balance",#N/A,TRUE,"Bal";"Cflow",#N/A,TRUE,"Cash"}</definedName>
    <definedName name="t6ujru" hidden="1">{"Full-model",#N/A,FALSE,"ProForma-ASPT"}</definedName>
    <definedName name="t6uky" hidden="1">{"Full-model",#N/A,FALSE,"ProForma-ASPT"}</definedName>
    <definedName name="tab">#REF!</definedName>
    <definedName name="TabDimName">"test.TBD"</definedName>
    <definedName name="Tabelnaam">"Dummy"</definedName>
    <definedName name="tabküngesamt">#REF!</definedName>
    <definedName name="Table" hidden="1">#REF!</definedName>
    <definedName name="TABLE1" hidden="1">#REF!</definedName>
    <definedName name="Table2_in2" hidden="1">#REF!</definedName>
    <definedName name="Table2_out" hidden="1">#REF!</definedName>
    <definedName name="Table20181818" hidden="1">#REF!</definedName>
    <definedName name="Table2018181818" hidden="1">#REF!</definedName>
    <definedName name="TableName">"Dummy"</definedName>
    <definedName name="Tables" hidden="1">{"sales",#N/A,FALSE,"Sales";"sales existing",#N/A,FALSE,"Sales";"sales rd1",#N/A,FALSE,"Sales";"sales rd2",#N/A,FALSE,"Sales"}</definedName>
    <definedName name="tanya" hidden="1">{#N/A,#N/A,FALSE,"Aging Summary";#N/A,#N/A,FALSE,"Ratio Analysis";#N/A,#N/A,FALSE,"Test 120 Day Accts";#N/A,#N/A,FALSE,"Tickmarks"}</definedName>
    <definedName name="tanya_2" hidden="1">{#N/A,#N/A,FALSE,"Aging Summary";#N/A,#N/A,FALSE,"Ratio Analysis";#N/A,#N/A,FALSE,"Test 120 Day Accts";#N/A,#N/A,FALSE,"Tickmarks"}</definedName>
    <definedName name="tanya_3" hidden="1">{#N/A,#N/A,FALSE,"Aging Summary";#N/A,#N/A,FALSE,"Ratio Analysis";#N/A,#N/A,FALSE,"Test 120 Day Accts";#N/A,#N/A,FALSE,"Tickmarks"}</definedName>
    <definedName name="Tar_basic_sha">#REF!</definedName>
    <definedName name="Tar_opt">#REF!</definedName>
    <definedName name="Tar_Price">#REF!</definedName>
    <definedName name="Tar_Strike">#REF!</definedName>
    <definedName name="Targ">#REF!</definedName>
    <definedName name="Targ1">#REF!</definedName>
    <definedName name="Targ2">#REF!</definedName>
    <definedName name="Targ3">#REF!</definedName>
    <definedName name="Targ4">#REF!</definedName>
    <definedName name="targe">"abc"</definedName>
    <definedName name="Target">#REF!</definedName>
    <definedName name="target_capex01">#REF!</definedName>
    <definedName name="target_capex02">#REF!</definedName>
    <definedName name="target_capex03">#REF!</definedName>
    <definedName name="target_debt">#REF!</definedName>
    <definedName name="target_ebit00">#REF!</definedName>
    <definedName name="target_ebit01">#REF!</definedName>
    <definedName name="target_ebit02">#REF!</definedName>
    <definedName name="target_ebit03">#REF!</definedName>
    <definedName name="target_ebit04">#REF!</definedName>
    <definedName name="target_ebita01">#REF!</definedName>
    <definedName name="target_ebita02">#REF!</definedName>
    <definedName name="target_ebita03">#REF!</definedName>
    <definedName name="target_ebita04">#REF!</definedName>
    <definedName name="target_ebitda00">#REF!</definedName>
    <definedName name="target_ebitda01">#REF!</definedName>
    <definedName name="target_ebitda02">#REF!</definedName>
    <definedName name="target_ebitda03">#REF!</definedName>
    <definedName name="target_ebitda04">#REF!</definedName>
    <definedName name="target_ebitdar00">#REF!</definedName>
    <definedName name="target_ebitdar01">#REF!</definedName>
    <definedName name="target_ebitdar02">#REF!</definedName>
    <definedName name="target_ebitdar03">#REF!</definedName>
    <definedName name="target_ebitdar04">#REF!</definedName>
    <definedName name="target_market_cap">#REF!</definedName>
    <definedName name="target_minorities">#REF!</definedName>
    <definedName name="target_net_assets">#REF!</definedName>
    <definedName name="target_net_debt">#REF!</definedName>
    <definedName name="TARGET_NETICONE01">#REF!</definedName>
    <definedName name="target_netincome00">#REF!</definedName>
    <definedName name="target_netincome01">#REF!</definedName>
    <definedName name="target_netincome02">#REF!</definedName>
    <definedName name="target_netincome03">#REF!</definedName>
    <definedName name="target_netincome04">#REF!</definedName>
    <definedName name="target_netinterest">#REF!</definedName>
    <definedName name="target_netinterest00">#REF!</definedName>
    <definedName name="target_netinterest01">#REF!</definedName>
    <definedName name="target_netinterest02">#REF!</definedName>
    <definedName name="target_netinterest03">#REF!</definedName>
    <definedName name="target_netinterest04">#REF!</definedName>
    <definedName name="target_nosh">#REF!</definedName>
    <definedName name="target_sales01">#REF!</definedName>
    <definedName name="target_sales02">#REF!</definedName>
    <definedName name="target_sales03">#REF!</definedName>
    <definedName name="target_sales04">#REF!</definedName>
    <definedName name="target_shareprice">#REF!</definedName>
    <definedName name="TargetDCF2" hidden="1">{#N/A,#N/A,FALSE,"Sheet1"}</definedName>
    <definedName name="targets3" hidden="1">{"'NWC03'!$C$81"}</definedName>
    <definedName name="targets4" hidden="1">{"'NWC03'!$C$81"}</definedName>
    <definedName name="TAS" localSheetId="9">OFFSET(rngVol,0,2)</definedName>
    <definedName name="tata" hidden="1">{#N/A,#N/A,FALSE,"3";#N/A,#N/A,FALSE,"5";#N/A,#N/A,FALSE,"6";#N/A,#N/A,FALSE,"8";#N/A,#N/A,FALSE,"10";#N/A,#N/A,FALSE,"13";#N/A,#N/A,FALSE,"14";#N/A,#N/A,FALSE,"15";#N/A,#N/A,FALSE,"16"}</definedName>
    <definedName name="Tax">#REF!</definedName>
    <definedName name="Tax_Form202" hidden="1">{#N/A,#N/A,FALSE,"A";#N/A,#N/A,FALSE,"B-TOT";#N/A,#N/A,FALSE,"Declaration1";#N/A,#N/A,FALSE,"Spravka1";#N/A,#N/A,FALSE,"A (2)";#N/A,#N/A,FALSE,"B-TOT (2)";#N/A,#N/A,FALSE,"Declaration1 (2)";#N/A,#N/A,FALSE,"Spravka1 (2)"}</definedName>
    <definedName name="tax_rate">38%</definedName>
    <definedName name="tax_tunstall">#REF!</definedName>
    <definedName name="Taxarea">#REF!</definedName>
    <definedName name="Taxation__including_ACT">#REF!</definedName>
    <definedName name="taxcal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taxcalc" hidden="1">{#N/A,#N/A,FALSE,"A";#N/A,#N/A,FALSE,"B-TOT";#N/A,#N/A,FALSE,"Declaration1";#N/A,#N/A,FALSE,"Spravka1";#N/A,#N/A,FALSE,"A (2)";#N/A,#N/A,FALSE,"B-TOT (2)";#N/A,#N/A,FALSE,"Declaration1 (2)";#N/A,#N/A,FALSE,"Spravka1 (2)"}</definedName>
    <definedName name="Taxi_s">#REF!</definedName>
    <definedName name="Taxi_sales">#REF!</definedName>
    <definedName name="taxol" hidden="1">{#N/A,#N/A,FALSE,"Pharm";#N/A,#N/A,FALSE,"WWCM"}</definedName>
    <definedName name="Taxpb" hidden="1">#REF!</definedName>
    <definedName name="taxrate">#REF!</definedName>
    <definedName name="tb">#REF!</definedName>
    <definedName name="TBaae738a5_d061_445f_912b_a2eadaf96880" hidden="1">#REF!</definedName>
    <definedName name="TBbc800a9d_d4c7_465f_ae2a_4ebae9aa6b8f" hidden="1">#REF!</definedName>
    <definedName name="TBc51b1d13_fc00_4b78_826a_109d4093cd3d" hidden="1">#REF!</definedName>
    <definedName name="tbd" hidden="1">{"Cover",#N/A,FALSE,"Cover";"Summary",#N/A,FALSE,"Summarpage"}</definedName>
    <definedName name="tbl_ProdInfo" hidden="1">#REF!</definedName>
    <definedName name="TCghost_oem">!#REF!</definedName>
    <definedName name="TCI" hidden="1">{"prt_jev",#N/A,FALSE,"Sheet1"}</definedName>
    <definedName name="TCR_DATUM">37378</definedName>
    <definedName name="TCR_PosRes">12</definedName>
    <definedName name="TCR_TG">"0104TGNr.0102"</definedName>
    <definedName name="TCR_TGSize">"0110TGSiz0006005704"</definedName>
    <definedName name="TCR_TGW">"0104TGW  0030"</definedName>
    <definedName name="TCR_VER">8</definedName>
    <definedName name="TCraven_oem">!#REF!</definedName>
    <definedName name="TCsplinter_oem">!#REF!</definedName>
    <definedName name="TDesigner">#REF!</definedName>
    <definedName name="TDeveloper">#REF!</definedName>
    <definedName name="tdt">!#REF!</definedName>
    <definedName name="TE" hidden="1">{"Computation Tax",#N/A,FALSE,"43B";"Dep I.Tax",#N/A,FALSE,"43B";"I Tax Losses",#N/A,FALSE,"43B";"Annex-III 3CD",#N/A,FALSE,"43B";"Cash Payments",#N/A,FALSE,"43B";"43B",#N/A,FALSE,"43B"}</definedName>
    <definedName name="tec" hidden="1">{"Recon",#N/A,FALSE,"Recon"}</definedName>
    <definedName name="tech" hidden="1">{"Page1",#N/A,FALSE,"Recon";"Page2",#N/A,FALSE,"Recon"}</definedName>
    <definedName name="Technoreg">#REF!</definedName>
    <definedName name="TECNOFIBRAS" hidden="1">{"'PXR_6500'!$A$1:$I$124"}</definedName>
    <definedName name="TECNOFIBRAS2" hidden="1">{"'PXR_6500'!$A$1:$I$124"}</definedName>
    <definedName name="tel" hidden="1">{"DCF",#N/A,FALSE,"CF"}</definedName>
    <definedName name="tel_1" hidden="1">{"DCF",#N/A,FALSE,"CF"}</definedName>
    <definedName name="tel_2" hidden="1">{"DCF",#N/A,FALSE,"CF"}</definedName>
    <definedName name="tel_3" hidden="1">{"DCF",#N/A,FALSE,"CF"}</definedName>
    <definedName name="tel_4" hidden="1">{"DCF",#N/A,FALSE,"CF"}</definedName>
    <definedName name="tel_5" hidden="1">{"DCF",#N/A,FALSE,"CF"}</definedName>
    <definedName name="Telephone_sales">#REF!</definedName>
    <definedName name="Tem" hidden="1">{#N/A,#N/A,FALSE,"Pharm";#N/A,#N/A,FALSE,"WWCM"}</definedName>
    <definedName name="TEMP">#REF!</definedName>
    <definedName name="Temp_2" hidden="1">{#N/A,#N/A,FALSE,"Assessment";#N/A,#N/A,FALSE,"Staffing";#N/A,#N/A,FALSE,"Hires";#N/A,#N/A,FALSE,"Assumptions"}</definedName>
    <definedName name="Temp_2_1" hidden="1">{#N/A,#N/A,FALSE,"Assessment";#N/A,#N/A,FALSE,"Staffing";#N/A,#N/A,FALSE,"Hires";#N/A,#N/A,FALSE,"Assumptions"}</definedName>
    <definedName name="Temp_2_1_1" hidden="1">{#N/A,#N/A,FALSE,"Assessment";#N/A,#N/A,FALSE,"Staffing";#N/A,#N/A,FALSE,"Hires";#N/A,#N/A,FALSE,"Assumptions"}</definedName>
    <definedName name="Temp_2_1_2" hidden="1">{#N/A,#N/A,FALSE,"Assessment";#N/A,#N/A,FALSE,"Staffing";#N/A,#N/A,FALSE,"Hires";#N/A,#N/A,FALSE,"Assumptions"}</definedName>
    <definedName name="Temp_2_1_3" hidden="1">{#N/A,#N/A,FALSE,"Assessment";#N/A,#N/A,FALSE,"Staffing";#N/A,#N/A,FALSE,"Hires";#N/A,#N/A,FALSE,"Assumptions"}</definedName>
    <definedName name="Temp_2_1_4" hidden="1">{#N/A,#N/A,FALSE,"Assessment";#N/A,#N/A,FALSE,"Staffing";#N/A,#N/A,FALSE,"Hires";#N/A,#N/A,FALSE,"Assumptions"}</definedName>
    <definedName name="Temp_2_1_5" hidden="1">{#N/A,#N/A,FALSE,"Assessment";#N/A,#N/A,FALSE,"Staffing";#N/A,#N/A,FALSE,"Hires";#N/A,#N/A,FALSE,"Assumptions"}</definedName>
    <definedName name="Temp_2_2" hidden="1">{#N/A,#N/A,FALSE,"Assessment";#N/A,#N/A,FALSE,"Staffing";#N/A,#N/A,FALSE,"Hires";#N/A,#N/A,FALSE,"Assumptions"}</definedName>
    <definedName name="Temp_2_2_1" hidden="1">{#N/A,#N/A,FALSE,"Assessment";#N/A,#N/A,FALSE,"Staffing";#N/A,#N/A,FALSE,"Hires";#N/A,#N/A,FALSE,"Assumptions"}</definedName>
    <definedName name="Temp_2_2_2" hidden="1">{#N/A,#N/A,FALSE,"Assessment";#N/A,#N/A,FALSE,"Staffing";#N/A,#N/A,FALSE,"Hires";#N/A,#N/A,FALSE,"Assumptions"}</definedName>
    <definedName name="Temp_2_2_3" hidden="1">{#N/A,#N/A,FALSE,"Assessment";#N/A,#N/A,FALSE,"Staffing";#N/A,#N/A,FALSE,"Hires";#N/A,#N/A,FALSE,"Assumptions"}</definedName>
    <definedName name="Temp_2_2_4" hidden="1">{#N/A,#N/A,FALSE,"Assessment";#N/A,#N/A,FALSE,"Staffing";#N/A,#N/A,FALSE,"Hires";#N/A,#N/A,FALSE,"Assumptions"}</definedName>
    <definedName name="Temp_2_2_5" hidden="1">{#N/A,#N/A,FALSE,"Assessment";#N/A,#N/A,FALSE,"Staffing";#N/A,#N/A,FALSE,"Hires";#N/A,#N/A,FALSE,"Assumptions"}</definedName>
    <definedName name="Temp_2_3" hidden="1">{#N/A,#N/A,FALSE,"Assessment";#N/A,#N/A,FALSE,"Staffing";#N/A,#N/A,FALSE,"Hires";#N/A,#N/A,FALSE,"Assumptions"}</definedName>
    <definedName name="Temp_2_3_1" hidden="1">{#N/A,#N/A,FALSE,"Assessment";#N/A,#N/A,FALSE,"Staffing";#N/A,#N/A,FALSE,"Hires";#N/A,#N/A,FALSE,"Assumptions"}</definedName>
    <definedName name="Temp_2_3_2" hidden="1">{#N/A,#N/A,FALSE,"Assessment";#N/A,#N/A,FALSE,"Staffing";#N/A,#N/A,FALSE,"Hires";#N/A,#N/A,FALSE,"Assumptions"}</definedName>
    <definedName name="Temp_2_3_3" hidden="1">{#N/A,#N/A,FALSE,"Assessment";#N/A,#N/A,FALSE,"Staffing";#N/A,#N/A,FALSE,"Hires";#N/A,#N/A,FALSE,"Assumptions"}</definedName>
    <definedName name="Temp_2_3_4" hidden="1">{#N/A,#N/A,FALSE,"Assessment";#N/A,#N/A,FALSE,"Staffing";#N/A,#N/A,FALSE,"Hires";#N/A,#N/A,FALSE,"Assumptions"}</definedName>
    <definedName name="Temp_2_3_5" hidden="1">{#N/A,#N/A,FALSE,"Assessment";#N/A,#N/A,FALSE,"Staffing";#N/A,#N/A,FALSE,"Hires";#N/A,#N/A,FALSE,"Assumptions"}</definedName>
    <definedName name="Temp_2_4" hidden="1">{#N/A,#N/A,FALSE,"Assessment";#N/A,#N/A,FALSE,"Staffing";#N/A,#N/A,FALSE,"Hires";#N/A,#N/A,FALSE,"Assumptions"}</definedName>
    <definedName name="Temp_2_4_1" hidden="1">{#N/A,#N/A,FALSE,"Assessment";#N/A,#N/A,FALSE,"Staffing";#N/A,#N/A,FALSE,"Hires";#N/A,#N/A,FALSE,"Assumptions"}</definedName>
    <definedName name="Temp_2_4_2" hidden="1">{#N/A,#N/A,FALSE,"Assessment";#N/A,#N/A,FALSE,"Staffing";#N/A,#N/A,FALSE,"Hires";#N/A,#N/A,FALSE,"Assumptions"}</definedName>
    <definedName name="Temp_2_4_3" hidden="1">{#N/A,#N/A,FALSE,"Assessment";#N/A,#N/A,FALSE,"Staffing";#N/A,#N/A,FALSE,"Hires";#N/A,#N/A,FALSE,"Assumptions"}</definedName>
    <definedName name="Temp_2_4_4" hidden="1">{#N/A,#N/A,FALSE,"Assessment";#N/A,#N/A,FALSE,"Staffing";#N/A,#N/A,FALSE,"Hires";#N/A,#N/A,FALSE,"Assumptions"}</definedName>
    <definedName name="Temp_2_4_5" hidden="1">{#N/A,#N/A,FALSE,"Assessment";#N/A,#N/A,FALSE,"Staffing";#N/A,#N/A,FALSE,"Hires";#N/A,#N/A,FALSE,"Assumptions"}</definedName>
    <definedName name="Temp_2_5" hidden="1">{#N/A,#N/A,FALSE,"Assessment";#N/A,#N/A,FALSE,"Staffing";#N/A,#N/A,FALSE,"Hires";#N/A,#N/A,FALSE,"Assumptions"}</definedName>
    <definedName name="Temp_2_5_1" hidden="1">{#N/A,#N/A,FALSE,"Assessment";#N/A,#N/A,FALSE,"Staffing";#N/A,#N/A,FALSE,"Hires";#N/A,#N/A,FALSE,"Assumptions"}</definedName>
    <definedName name="Temp_2_5_2" hidden="1">{#N/A,#N/A,FALSE,"Assessment";#N/A,#N/A,FALSE,"Staffing";#N/A,#N/A,FALSE,"Hires";#N/A,#N/A,FALSE,"Assumptions"}</definedName>
    <definedName name="Temp_2_5_3" hidden="1">{#N/A,#N/A,FALSE,"Assessment";#N/A,#N/A,FALSE,"Staffing";#N/A,#N/A,FALSE,"Hires";#N/A,#N/A,FALSE,"Assumptions"}</definedName>
    <definedName name="Temp_2_5_4" hidden="1">{#N/A,#N/A,FALSE,"Assessment";#N/A,#N/A,FALSE,"Staffing";#N/A,#N/A,FALSE,"Hires";#N/A,#N/A,FALSE,"Assumptions"}</definedName>
    <definedName name="Temp_2_5_5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mp_3_1" hidden="1">{#N/A,#N/A,FALSE,"Assessment";#N/A,#N/A,FALSE,"Staffing";#N/A,#N/A,FALSE,"Hires";#N/A,#N/A,FALSE,"Assumptions"}</definedName>
    <definedName name="Temp_3_1_1" hidden="1">{#N/A,#N/A,FALSE,"Assessment";#N/A,#N/A,FALSE,"Staffing";#N/A,#N/A,FALSE,"Hires";#N/A,#N/A,FALSE,"Assumptions"}</definedName>
    <definedName name="Temp_3_1_2" hidden="1">{#N/A,#N/A,FALSE,"Assessment";#N/A,#N/A,FALSE,"Staffing";#N/A,#N/A,FALSE,"Hires";#N/A,#N/A,FALSE,"Assumptions"}</definedName>
    <definedName name="Temp_3_1_3" hidden="1">{#N/A,#N/A,FALSE,"Assessment";#N/A,#N/A,FALSE,"Staffing";#N/A,#N/A,FALSE,"Hires";#N/A,#N/A,FALSE,"Assumptions"}</definedName>
    <definedName name="Temp_3_1_4" hidden="1">{#N/A,#N/A,FALSE,"Assessment";#N/A,#N/A,FALSE,"Staffing";#N/A,#N/A,FALSE,"Hires";#N/A,#N/A,FALSE,"Assumptions"}</definedName>
    <definedName name="Temp_3_1_5" hidden="1">{#N/A,#N/A,FALSE,"Assessment";#N/A,#N/A,FALSE,"Staffing";#N/A,#N/A,FALSE,"Hires";#N/A,#N/A,FALSE,"Assumptions"}</definedName>
    <definedName name="Temp_3_2" hidden="1">{#N/A,#N/A,FALSE,"Assessment";#N/A,#N/A,FALSE,"Staffing";#N/A,#N/A,FALSE,"Hires";#N/A,#N/A,FALSE,"Assumptions"}</definedName>
    <definedName name="Temp_3_2_1" hidden="1">{#N/A,#N/A,FALSE,"Assessment";#N/A,#N/A,FALSE,"Staffing";#N/A,#N/A,FALSE,"Hires";#N/A,#N/A,FALSE,"Assumptions"}</definedName>
    <definedName name="Temp_3_2_2" hidden="1">{#N/A,#N/A,FALSE,"Assessment";#N/A,#N/A,FALSE,"Staffing";#N/A,#N/A,FALSE,"Hires";#N/A,#N/A,FALSE,"Assumptions"}</definedName>
    <definedName name="Temp_3_2_3" hidden="1">{#N/A,#N/A,FALSE,"Assessment";#N/A,#N/A,FALSE,"Staffing";#N/A,#N/A,FALSE,"Hires";#N/A,#N/A,FALSE,"Assumptions"}</definedName>
    <definedName name="Temp_3_2_4" hidden="1">{#N/A,#N/A,FALSE,"Assessment";#N/A,#N/A,FALSE,"Staffing";#N/A,#N/A,FALSE,"Hires";#N/A,#N/A,FALSE,"Assumptions"}</definedName>
    <definedName name="Temp_3_2_5" hidden="1">{#N/A,#N/A,FALSE,"Assessment";#N/A,#N/A,FALSE,"Staffing";#N/A,#N/A,FALSE,"Hires";#N/A,#N/A,FALSE,"Assumptions"}</definedName>
    <definedName name="Temp_3_3" hidden="1">{#N/A,#N/A,FALSE,"Assessment";#N/A,#N/A,FALSE,"Staffing";#N/A,#N/A,FALSE,"Hires";#N/A,#N/A,FALSE,"Assumptions"}</definedName>
    <definedName name="Temp_3_3_1" hidden="1">{#N/A,#N/A,FALSE,"Assessment";#N/A,#N/A,FALSE,"Staffing";#N/A,#N/A,FALSE,"Hires";#N/A,#N/A,FALSE,"Assumptions"}</definedName>
    <definedName name="Temp_3_3_2" hidden="1">{#N/A,#N/A,FALSE,"Assessment";#N/A,#N/A,FALSE,"Staffing";#N/A,#N/A,FALSE,"Hires";#N/A,#N/A,FALSE,"Assumptions"}</definedName>
    <definedName name="Temp_3_3_3" hidden="1">{#N/A,#N/A,FALSE,"Assessment";#N/A,#N/A,FALSE,"Staffing";#N/A,#N/A,FALSE,"Hires";#N/A,#N/A,FALSE,"Assumptions"}</definedName>
    <definedName name="Temp_3_3_4" hidden="1">{#N/A,#N/A,FALSE,"Assessment";#N/A,#N/A,FALSE,"Staffing";#N/A,#N/A,FALSE,"Hires";#N/A,#N/A,FALSE,"Assumptions"}</definedName>
    <definedName name="Temp_3_3_5" hidden="1">{#N/A,#N/A,FALSE,"Assessment";#N/A,#N/A,FALSE,"Staffing";#N/A,#N/A,FALSE,"Hires";#N/A,#N/A,FALSE,"Assumptions"}</definedName>
    <definedName name="Temp_3_4" hidden="1">{#N/A,#N/A,FALSE,"Assessment";#N/A,#N/A,FALSE,"Staffing";#N/A,#N/A,FALSE,"Hires";#N/A,#N/A,FALSE,"Assumptions"}</definedName>
    <definedName name="Temp_3_4_1" hidden="1">{#N/A,#N/A,FALSE,"Assessment";#N/A,#N/A,FALSE,"Staffing";#N/A,#N/A,FALSE,"Hires";#N/A,#N/A,FALSE,"Assumptions"}</definedName>
    <definedName name="Temp_3_4_2" hidden="1">{#N/A,#N/A,FALSE,"Assessment";#N/A,#N/A,FALSE,"Staffing";#N/A,#N/A,FALSE,"Hires";#N/A,#N/A,FALSE,"Assumptions"}</definedName>
    <definedName name="Temp_3_4_3" hidden="1">{#N/A,#N/A,FALSE,"Assessment";#N/A,#N/A,FALSE,"Staffing";#N/A,#N/A,FALSE,"Hires";#N/A,#N/A,FALSE,"Assumptions"}</definedName>
    <definedName name="Temp_3_4_4" hidden="1">{#N/A,#N/A,FALSE,"Assessment";#N/A,#N/A,FALSE,"Staffing";#N/A,#N/A,FALSE,"Hires";#N/A,#N/A,FALSE,"Assumptions"}</definedName>
    <definedName name="Temp_3_4_5" hidden="1">{#N/A,#N/A,FALSE,"Assessment";#N/A,#N/A,FALSE,"Staffing";#N/A,#N/A,FALSE,"Hires";#N/A,#N/A,FALSE,"Assumptions"}</definedName>
    <definedName name="Temp_3_5" hidden="1">{#N/A,#N/A,FALSE,"Assessment";#N/A,#N/A,FALSE,"Staffing";#N/A,#N/A,FALSE,"Hires";#N/A,#N/A,FALSE,"Assumptions"}</definedName>
    <definedName name="Temp_3_5_1" hidden="1">{#N/A,#N/A,FALSE,"Assessment";#N/A,#N/A,FALSE,"Staffing";#N/A,#N/A,FALSE,"Hires";#N/A,#N/A,FALSE,"Assumptions"}</definedName>
    <definedName name="Temp_3_5_2" hidden="1">{#N/A,#N/A,FALSE,"Assessment";#N/A,#N/A,FALSE,"Staffing";#N/A,#N/A,FALSE,"Hires";#N/A,#N/A,FALSE,"Assumptions"}</definedName>
    <definedName name="Temp_3_5_3" hidden="1">{#N/A,#N/A,FALSE,"Assessment";#N/A,#N/A,FALSE,"Staffing";#N/A,#N/A,FALSE,"Hires";#N/A,#N/A,FALSE,"Assumptions"}</definedName>
    <definedName name="Temp_3_5_4" hidden="1">{#N/A,#N/A,FALSE,"Assessment";#N/A,#N/A,FALSE,"Staffing";#N/A,#N/A,FALSE,"Hires";#N/A,#N/A,FALSE,"Assumptions"}</definedName>
    <definedName name="Temp_3_5_5" hidden="1">{#N/A,#N/A,FALSE,"Assessment";#N/A,#N/A,FALSE,"Staffing";#N/A,#N/A,FALSE,"Hires";#N/A,#N/A,FALSE,"Assumptions"}</definedName>
    <definedName name="temp1" hidden="1">{"PAGE 1",#N/A,FALSE,"WEST_OT"}</definedName>
    <definedName name="temp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2" hidden="1">{"PAGE 1",#N/A,FALSE,"WEST_OT"}</definedName>
    <definedName name="temp2_1" hidden="1">{"Frequency Graph",#N/A,FALSE,"Trend";"Loss Cost Graph",#N/A,FALSE,"Trend";"Severity Trend Graph",#N/A,FALSE,"Trend"}</definedName>
    <definedName name="temp2_1_1" hidden="1">{"Frequency Graph",#N/A,FALSE,"Trend";"Loss Cost Graph",#N/A,FALSE,"Trend";"Severity Trend Graph",#N/A,FALSE,"Trend"}</definedName>
    <definedName name="temp2_1_2" hidden="1">{"Frequency Graph",#N/A,FALSE,"Trend";"Loss Cost Graph",#N/A,FALSE,"Trend";"Severity Trend Graph",#N/A,FALSE,"Trend"}</definedName>
    <definedName name="temp2_1_3" hidden="1">{"Frequency Graph",#N/A,FALSE,"Trend";"Loss Cost Graph",#N/A,FALSE,"Trend";"Severity Trend Graph",#N/A,FALSE,"Trend"}</definedName>
    <definedName name="temp2_1_4" hidden="1">{"Frequency Graph",#N/A,FALSE,"Trend";"Loss Cost Graph",#N/A,FALSE,"Trend";"Severity Trend Graph",#N/A,FALSE,"Trend"}</definedName>
    <definedName name="temp2_1_5" hidden="1">{"Frequency Graph",#N/A,FALSE,"Trend";"Loss Cost Graph",#N/A,FALSE,"Trend";"Severity Trend Graph",#N/A,FALSE,"Trend"}</definedName>
    <definedName name="temp2_2" hidden="1">{"Frequency Graph",#N/A,FALSE,"Trend";"Loss Cost Graph",#N/A,FALSE,"Trend";"Severity Trend Graph",#N/A,FALSE,"Trend"}</definedName>
    <definedName name="temp2_2_1" hidden="1">{"Frequency Graph",#N/A,FALSE,"Trend";"Loss Cost Graph",#N/A,FALSE,"Trend";"Severity Trend Graph",#N/A,FALSE,"Trend"}</definedName>
    <definedName name="temp2_2_2" hidden="1">{"Frequency Graph",#N/A,FALSE,"Trend";"Loss Cost Graph",#N/A,FALSE,"Trend";"Severity Trend Graph",#N/A,FALSE,"Trend"}</definedName>
    <definedName name="temp2_2_3" hidden="1">{"Frequency Graph",#N/A,FALSE,"Trend";"Loss Cost Graph",#N/A,FALSE,"Trend";"Severity Trend Graph",#N/A,FALSE,"Trend"}</definedName>
    <definedName name="temp2_2_4" hidden="1">{"Frequency Graph",#N/A,FALSE,"Trend";"Loss Cost Graph",#N/A,FALSE,"Trend";"Severity Trend Graph",#N/A,FALSE,"Trend"}</definedName>
    <definedName name="temp2_2_5" hidden="1">{"Frequency Graph",#N/A,FALSE,"Trend";"Loss Cost Graph",#N/A,FALSE,"Trend";"Severity Trend Graph",#N/A,FALSE,"Trend"}</definedName>
    <definedName name="temp2_3" hidden="1">{"Frequency Graph",#N/A,FALSE,"Trend";"Loss Cost Graph",#N/A,FALSE,"Trend";"Severity Trend Graph",#N/A,FALSE,"Trend"}</definedName>
    <definedName name="temp2_3_1" hidden="1">{"Frequency Graph",#N/A,FALSE,"Trend";"Loss Cost Graph",#N/A,FALSE,"Trend";"Severity Trend Graph",#N/A,FALSE,"Trend"}</definedName>
    <definedName name="temp2_3_2" hidden="1">{"Frequency Graph",#N/A,FALSE,"Trend";"Loss Cost Graph",#N/A,FALSE,"Trend";"Severity Trend Graph",#N/A,FALSE,"Trend"}</definedName>
    <definedName name="temp2_3_3" hidden="1">{"Frequency Graph",#N/A,FALSE,"Trend";"Loss Cost Graph",#N/A,FALSE,"Trend";"Severity Trend Graph",#N/A,FALSE,"Trend"}</definedName>
    <definedName name="temp2_3_4" hidden="1">{"Frequency Graph",#N/A,FALSE,"Trend";"Loss Cost Graph",#N/A,FALSE,"Trend";"Severity Trend Graph",#N/A,FALSE,"Trend"}</definedName>
    <definedName name="temp2_3_5" hidden="1">{"Frequency Graph",#N/A,FALSE,"Trend";"Loss Cost Graph",#N/A,FALSE,"Trend";"Severity Trend Graph",#N/A,FALSE,"Trend"}</definedName>
    <definedName name="temp2_4" hidden="1">{"Frequency Graph",#N/A,FALSE,"Trend";"Loss Cost Graph",#N/A,FALSE,"Trend";"Severity Trend Graph",#N/A,FALSE,"Trend"}</definedName>
    <definedName name="temp2_4_1" hidden="1">{"Frequency Graph",#N/A,FALSE,"Trend";"Loss Cost Graph",#N/A,FALSE,"Trend";"Severity Trend Graph",#N/A,FALSE,"Trend"}</definedName>
    <definedName name="temp2_4_2" hidden="1">{"Frequency Graph",#N/A,FALSE,"Trend";"Loss Cost Graph",#N/A,FALSE,"Trend";"Severity Trend Graph",#N/A,FALSE,"Trend"}</definedName>
    <definedName name="temp2_4_3" hidden="1">{"Frequency Graph",#N/A,FALSE,"Trend";"Loss Cost Graph",#N/A,FALSE,"Trend";"Severity Trend Graph",#N/A,FALSE,"Trend"}</definedName>
    <definedName name="temp2_4_4" hidden="1">{"Frequency Graph",#N/A,FALSE,"Trend";"Loss Cost Graph",#N/A,FALSE,"Trend";"Severity Trend Graph",#N/A,FALSE,"Trend"}</definedName>
    <definedName name="temp2_4_5" hidden="1">{"Frequency Graph",#N/A,FALSE,"Trend";"Loss Cost Graph",#N/A,FALSE,"Trend";"Severity Trend Graph",#N/A,FALSE,"Trend"}</definedName>
    <definedName name="temp2_5" hidden="1">{"Frequency Graph",#N/A,FALSE,"Trend";"Loss Cost Graph",#N/A,FALSE,"Trend";"Severity Trend Graph",#N/A,FALSE,"Trend"}</definedName>
    <definedName name="temp2_5_1" hidden="1">{"Frequency Graph",#N/A,FALSE,"Trend";"Loss Cost Graph",#N/A,FALSE,"Trend";"Severity Trend Graph",#N/A,FALSE,"Trend"}</definedName>
    <definedName name="temp2_5_2" hidden="1">{"Frequency Graph",#N/A,FALSE,"Trend";"Loss Cost Graph",#N/A,FALSE,"Trend";"Severity Trend Graph",#N/A,FALSE,"Trend"}</definedName>
    <definedName name="temp2_5_3" hidden="1">{"Frequency Graph",#N/A,FALSE,"Trend";"Loss Cost Graph",#N/A,FALSE,"Trend";"Severity Trend Graph",#N/A,FALSE,"Trend"}</definedName>
    <definedName name="temp2_5_4" hidden="1">{"Frequency Graph",#N/A,FALSE,"Trend";"Loss Cost Graph",#N/A,FALSE,"Trend";"Severity Trend Graph",#N/A,FALSE,"Trend"}</definedName>
    <definedName name="temp2_5_5" hidden="1">{"Frequency Graph",#N/A,FALSE,"Trend";"Loss Cost Graph",#N/A,FALSE,"Trend";"Severity Trend Graph",#N/A,FALSE,"Trend"}</definedName>
    <definedName name="temp3" hidden="1">{#N/A,#N/A,FALSE,"Bakersfield PCs";#N/A,#N/A,FALSE,"Bremer PCs";#N/A,#N/A,FALSE,"Bakersfield Notebooks"}</definedName>
    <definedName name="temp3." hidden="1">{#N/A,#N/A,FALSE,"Op_Stmt";#N/A,#N/A,FALSE,"Consol_Op_Stmt";#N/A,#N/A,FALSE,"rev_summ";#N/A,#N/A,FALSE,"Unit_Summ";#N/A,#N/A,FALSE,"EBIT_summ";#N/A,#N/A,FALSE,"RONA_NetAssets"}</definedName>
    <definedName name="temp3_1" hidden="1">{"Reported Interpolated Dev Factors",#N/A,FALSE,"Interpolation";"Paid Interpolated Dev Factors",#N/A,FALSE,"Interpolation";"Reported Claim Interpolated Dev Factors",#N/A,FALSE,"Interpolation"}</definedName>
    <definedName name="temp3_1_1" hidden="1">{"Reported Interpolated Dev Factors",#N/A,FALSE,"Interpolation";"Paid Interpolated Dev Factors",#N/A,FALSE,"Interpolation";"Reported Claim Interpolated Dev Factors",#N/A,FALSE,"Interpolation"}</definedName>
    <definedName name="temp3_1_2" hidden="1">{"Reported Interpolated Dev Factors",#N/A,FALSE,"Interpolation";"Paid Interpolated Dev Factors",#N/A,FALSE,"Interpolation";"Reported Claim Interpolated Dev Factors",#N/A,FALSE,"Interpolation"}</definedName>
    <definedName name="temp3_1_3" hidden="1">{"Reported Interpolated Dev Factors",#N/A,FALSE,"Interpolation";"Paid Interpolated Dev Factors",#N/A,FALSE,"Interpolation";"Reported Claim Interpolated Dev Factors",#N/A,FALSE,"Interpolation"}</definedName>
    <definedName name="temp3_1_4" hidden="1">{"Reported Interpolated Dev Factors",#N/A,FALSE,"Interpolation";"Paid Interpolated Dev Factors",#N/A,FALSE,"Interpolation";"Reported Claim Interpolated Dev Factors",#N/A,FALSE,"Interpolation"}</definedName>
    <definedName name="temp3_1_5" hidden="1">{"Reported Interpolated Dev Factors",#N/A,FALSE,"Interpolation";"Paid Interpolated Dev Factors",#N/A,FALSE,"Interpolation";"Reported Claim Interpolated Dev Factors",#N/A,FALSE,"Interpolation"}</definedName>
    <definedName name="temp3_2" hidden="1">{"Reported Interpolated Dev Factors",#N/A,FALSE,"Interpolation";"Paid Interpolated Dev Factors",#N/A,FALSE,"Interpolation";"Reported Claim Interpolated Dev Factors",#N/A,FALSE,"Interpolation"}</definedName>
    <definedName name="temp3_2_1" hidden="1">{"Reported Interpolated Dev Factors",#N/A,FALSE,"Interpolation";"Paid Interpolated Dev Factors",#N/A,FALSE,"Interpolation";"Reported Claim Interpolated Dev Factors",#N/A,FALSE,"Interpolation"}</definedName>
    <definedName name="temp3_2_2" hidden="1">{"Reported Interpolated Dev Factors",#N/A,FALSE,"Interpolation";"Paid Interpolated Dev Factors",#N/A,FALSE,"Interpolation";"Reported Claim Interpolated Dev Factors",#N/A,FALSE,"Interpolation"}</definedName>
    <definedName name="temp3_2_3" hidden="1">{"Reported Interpolated Dev Factors",#N/A,FALSE,"Interpolation";"Paid Interpolated Dev Factors",#N/A,FALSE,"Interpolation";"Reported Claim Interpolated Dev Factors",#N/A,FALSE,"Interpolation"}</definedName>
    <definedName name="temp3_2_4" hidden="1">{"Reported Interpolated Dev Factors",#N/A,FALSE,"Interpolation";"Paid Interpolated Dev Factors",#N/A,FALSE,"Interpolation";"Reported Claim Interpolated Dev Factors",#N/A,FALSE,"Interpolation"}</definedName>
    <definedName name="temp3_2_5" hidden="1">{"Reported Interpolated Dev Factors",#N/A,FALSE,"Interpolation";"Paid Interpolated Dev Factors",#N/A,FALSE,"Interpolation";"Reported Claim Interpolated Dev Factors",#N/A,FALSE,"Interpolation"}</definedName>
    <definedName name="temp3_3" hidden="1">{"Reported Interpolated Dev Factors",#N/A,FALSE,"Interpolation";"Paid Interpolated Dev Factors",#N/A,FALSE,"Interpolation";"Reported Claim Interpolated Dev Factors",#N/A,FALSE,"Interpolation"}</definedName>
    <definedName name="temp3_3_1" hidden="1">{"Reported Interpolated Dev Factors",#N/A,FALSE,"Interpolation";"Paid Interpolated Dev Factors",#N/A,FALSE,"Interpolation";"Reported Claim Interpolated Dev Factors",#N/A,FALSE,"Interpolation"}</definedName>
    <definedName name="temp3_3_2" hidden="1">{"Reported Interpolated Dev Factors",#N/A,FALSE,"Interpolation";"Paid Interpolated Dev Factors",#N/A,FALSE,"Interpolation";"Reported Claim Interpolated Dev Factors",#N/A,FALSE,"Interpolation"}</definedName>
    <definedName name="temp3_3_3" hidden="1">{"Reported Interpolated Dev Factors",#N/A,FALSE,"Interpolation";"Paid Interpolated Dev Factors",#N/A,FALSE,"Interpolation";"Reported Claim Interpolated Dev Factors",#N/A,FALSE,"Interpolation"}</definedName>
    <definedName name="temp3_3_4" hidden="1">{"Reported Interpolated Dev Factors",#N/A,FALSE,"Interpolation";"Paid Interpolated Dev Factors",#N/A,FALSE,"Interpolation";"Reported Claim Interpolated Dev Factors",#N/A,FALSE,"Interpolation"}</definedName>
    <definedName name="temp3_3_5" hidden="1">{"Reported Interpolated Dev Factors",#N/A,FALSE,"Interpolation";"Paid Interpolated Dev Factors",#N/A,FALSE,"Interpolation";"Reported Claim Interpolated Dev Factors",#N/A,FALSE,"Interpolation"}</definedName>
    <definedName name="temp3_4" hidden="1">{"Reported Interpolated Dev Factors",#N/A,FALSE,"Interpolation";"Paid Interpolated Dev Factors",#N/A,FALSE,"Interpolation";"Reported Claim Interpolated Dev Factors",#N/A,FALSE,"Interpolation"}</definedName>
    <definedName name="temp3_4_1" hidden="1">{"Reported Interpolated Dev Factors",#N/A,FALSE,"Interpolation";"Paid Interpolated Dev Factors",#N/A,FALSE,"Interpolation";"Reported Claim Interpolated Dev Factors",#N/A,FALSE,"Interpolation"}</definedName>
    <definedName name="temp3_4_2" hidden="1">{"Reported Interpolated Dev Factors",#N/A,FALSE,"Interpolation";"Paid Interpolated Dev Factors",#N/A,FALSE,"Interpolation";"Reported Claim Interpolated Dev Factors",#N/A,FALSE,"Interpolation"}</definedName>
    <definedName name="temp3_4_3" hidden="1">{"Reported Interpolated Dev Factors",#N/A,FALSE,"Interpolation";"Paid Interpolated Dev Factors",#N/A,FALSE,"Interpolation";"Reported Claim Interpolated Dev Factors",#N/A,FALSE,"Interpolation"}</definedName>
    <definedName name="temp3_4_4" hidden="1">{"Reported Interpolated Dev Factors",#N/A,FALSE,"Interpolation";"Paid Interpolated Dev Factors",#N/A,FALSE,"Interpolation";"Reported Claim Interpolated Dev Factors",#N/A,FALSE,"Interpolation"}</definedName>
    <definedName name="temp3_4_5" hidden="1">{"Reported Interpolated Dev Factors",#N/A,FALSE,"Interpolation";"Paid Interpolated Dev Factors",#N/A,FALSE,"Interpolation";"Reported Claim Interpolated Dev Factors",#N/A,FALSE,"Interpolation"}</definedName>
    <definedName name="temp3_5" hidden="1">{"Reported Interpolated Dev Factors",#N/A,FALSE,"Interpolation";"Paid Interpolated Dev Factors",#N/A,FALSE,"Interpolation";"Reported Claim Interpolated Dev Factors",#N/A,FALSE,"Interpolation"}</definedName>
    <definedName name="temp3_5_1" hidden="1">{"Reported Interpolated Dev Factors",#N/A,FALSE,"Interpolation";"Paid Interpolated Dev Factors",#N/A,FALSE,"Interpolation";"Reported Claim Interpolated Dev Factors",#N/A,FALSE,"Interpolation"}</definedName>
    <definedName name="temp3_5_2" hidden="1">{"Reported Interpolated Dev Factors",#N/A,FALSE,"Interpolation";"Paid Interpolated Dev Factors",#N/A,FALSE,"Interpolation";"Reported Claim Interpolated Dev Factors",#N/A,FALSE,"Interpolation"}</definedName>
    <definedName name="temp3_5_3" hidden="1">{"Reported Interpolated Dev Factors",#N/A,FALSE,"Interpolation";"Paid Interpolated Dev Factors",#N/A,FALSE,"Interpolation";"Reported Claim Interpolated Dev Factors",#N/A,FALSE,"Interpolation"}</definedName>
    <definedName name="temp3_5_4" hidden="1">{"Reported Interpolated Dev Factors",#N/A,FALSE,"Interpolation";"Paid Interpolated Dev Factors",#N/A,FALSE,"Interpolation";"Reported Claim Interpolated Dev Factors",#N/A,FALSE,"Interpolation"}</definedName>
    <definedName name="temp3_5_5" hidden="1">{"Reported Interpolated Dev Factors",#N/A,FALSE,"Interpolation";"Paid Interpolated Dev Factors",#N/A,FALSE,"Interpolation";"Reported Claim Interpolated Dev Factors",#N/A,FALSE,"Interpolation"}</definedName>
    <definedName name="temp4" hidden="1">{"Reported Loss Inverse Power Curve",#N/A,FALSE,"IPC";"Paid Inverse Power Curve",#N/A,FALSE,"IPC";"Reported Claim Inverse Power Curve",#N/A,FALSE,"IPC"}</definedName>
    <definedName name="temp4_1" hidden="1">{"Reported Loss Inverse Power Curve",#N/A,FALSE,"IPC";"Paid Inverse Power Curve",#N/A,FALSE,"IPC";"Reported Claim Inverse Power Curve",#N/A,FALSE,"IPC"}</definedName>
    <definedName name="temp4_1_1" hidden="1">{"Reported Loss Inverse Power Curve",#N/A,FALSE,"IPC";"Paid Inverse Power Curve",#N/A,FALSE,"IPC";"Reported Claim Inverse Power Curve",#N/A,FALSE,"IPC"}</definedName>
    <definedName name="temp4_1_2" hidden="1">{"Reported Loss Inverse Power Curve",#N/A,FALSE,"IPC";"Paid Inverse Power Curve",#N/A,FALSE,"IPC";"Reported Claim Inverse Power Curve",#N/A,FALSE,"IPC"}</definedName>
    <definedName name="temp4_1_3" hidden="1">{"Reported Loss Inverse Power Curve",#N/A,FALSE,"IPC";"Paid Inverse Power Curve",#N/A,FALSE,"IPC";"Reported Claim Inverse Power Curve",#N/A,FALSE,"IPC"}</definedName>
    <definedName name="temp4_1_4" hidden="1">{"Reported Loss Inverse Power Curve",#N/A,FALSE,"IPC";"Paid Inverse Power Curve",#N/A,FALSE,"IPC";"Reported Claim Inverse Power Curve",#N/A,FALSE,"IPC"}</definedName>
    <definedName name="temp4_1_5" hidden="1">{"Reported Loss Inverse Power Curve",#N/A,FALSE,"IPC";"Paid Inverse Power Curve",#N/A,FALSE,"IPC";"Reported Claim Inverse Power Curve",#N/A,FALSE,"IPC"}</definedName>
    <definedName name="temp4_2" hidden="1">{"Reported Loss Inverse Power Curve",#N/A,FALSE,"IPC";"Paid Inverse Power Curve",#N/A,FALSE,"IPC";"Reported Claim Inverse Power Curve",#N/A,FALSE,"IPC"}</definedName>
    <definedName name="temp4_2_1" hidden="1">{"Reported Loss Inverse Power Curve",#N/A,FALSE,"IPC";"Paid Inverse Power Curve",#N/A,FALSE,"IPC";"Reported Claim Inverse Power Curve",#N/A,FALSE,"IPC"}</definedName>
    <definedName name="temp4_2_2" hidden="1">{"Reported Loss Inverse Power Curve",#N/A,FALSE,"IPC";"Paid Inverse Power Curve",#N/A,FALSE,"IPC";"Reported Claim Inverse Power Curve",#N/A,FALSE,"IPC"}</definedName>
    <definedName name="temp4_2_3" hidden="1">{"Reported Loss Inverse Power Curve",#N/A,FALSE,"IPC";"Paid Inverse Power Curve",#N/A,FALSE,"IPC";"Reported Claim Inverse Power Curve",#N/A,FALSE,"IPC"}</definedName>
    <definedName name="temp4_2_4" hidden="1">{"Reported Loss Inverse Power Curve",#N/A,FALSE,"IPC";"Paid Inverse Power Curve",#N/A,FALSE,"IPC";"Reported Claim Inverse Power Curve",#N/A,FALSE,"IPC"}</definedName>
    <definedName name="temp4_2_5" hidden="1">{"Reported Loss Inverse Power Curve",#N/A,FALSE,"IPC";"Paid Inverse Power Curve",#N/A,FALSE,"IPC";"Reported Claim Inverse Power Curve",#N/A,FALSE,"IPC"}</definedName>
    <definedName name="temp4_3" hidden="1">{"Reported Loss Inverse Power Curve",#N/A,FALSE,"IPC";"Paid Inverse Power Curve",#N/A,FALSE,"IPC";"Reported Claim Inverse Power Curve",#N/A,FALSE,"IPC"}</definedName>
    <definedName name="temp4_3_1" hidden="1">{"Reported Loss Inverse Power Curve",#N/A,FALSE,"IPC";"Paid Inverse Power Curve",#N/A,FALSE,"IPC";"Reported Claim Inverse Power Curve",#N/A,FALSE,"IPC"}</definedName>
    <definedName name="temp4_3_2" hidden="1">{"Reported Loss Inverse Power Curve",#N/A,FALSE,"IPC";"Paid Inverse Power Curve",#N/A,FALSE,"IPC";"Reported Claim Inverse Power Curve",#N/A,FALSE,"IPC"}</definedName>
    <definedName name="temp4_3_3" hidden="1">{"Reported Loss Inverse Power Curve",#N/A,FALSE,"IPC";"Paid Inverse Power Curve",#N/A,FALSE,"IPC";"Reported Claim Inverse Power Curve",#N/A,FALSE,"IPC"}</definedName>
    <definedName name="temp4_3_4" hidden="1">{"Reported Loss Inverse Power Curve",#N/A,FALSE,"IPC";"Paid Inverse Power Curve",#N/A,FALSE,"IPC";"Reported Claim Inverse Power Curve",#N/A,FALSE,"IPC"}</definedName>
    <definedName name="temp4_3_5" hidden="1">{"Reported Loss Inverse Power Curve",#N/A,FALSE,"IPC";"Paid Inverse Power Curve",#N/A,FALSE,"IPC";"Reported Claim Inverse Power Curve",#N/A,FALSE,"IPC"}</definedName>
    <definedName name="temp4_4" hidden="1">{"Reported Loss Inverse Power Curve",#N/A,FALSE,"IPC";"Paid Inverse Power Curve",#N/A,FALSE,"IPC";"Reported Claim Inverse Power Curve",#N/A,FALSE,"IPC"}</definedName>
    <definedName name="temp4_4_1" hidden="1">{"Reported Loss Inverse Power Curve",#N/A,FALSE,"IPC";"Paid Inverse Power Curve",#N/A,FALSE,"IPC";"Reported Claim Inverse Power Curve",#N/A,FALSE,"IPC"}</definedName>
    <definedName name="temp4_4_2" hidden="1">{"Reported Loss Inverse Power Curve",#N/A,FALSE,"IPC";"Paid Inverse Power Curve",#N/A,FALSE,"IPC";"Reported Claim Inverse Power Curve",#N/A,FALSE,"IPC"}</definedName>
    <definedName name="temp4_4_3" hidden="1">{"Reported Loss Inverse Power Curve",#N/A,FALSE,"IPC";"Paid Inverse Power Curve",#N/A,FALSE,"IPC";"Reported Claim Inverse Power Curve",#N/A,FALSE,"IPC"}</definedName>
    <definedName name="temp4_4_4" hidden="1">{"Reported Loss Inverse Power Curve",#N/A,FALSE,"IPC";"Paid Inverse Power Curve",#N/A,FALSE,"IPC";"Reported Claim Inverse Power Curve",#N/A,FALSE,"IPC"}</definedName>
    <definedName name="temp4_4_5" hidden="1">{"Reported Loss Inverse Power Curve",#N/A,FALSE,"IPC";"Paid Inverse Power Curve",#N/A,FALSE,"IPC";"Reported Claim Inverse Power Curve",#N/A,FALSE,"IPC"}</definedName>
    <definedName name="temp4_5" hidden="1">{"Reported Loss Inverse Power Curve",#N/A,FALSE,"IPC";"Paid Inverse Power Curve",#N/A,FALSE,"IPC";"Reported Claim Inverse Power Curve",#N/A,FALSE,"IPC"}</definedName>
    <definedName name="temp4_5_1" hidden="1">{"Reported Loss Inverse Power Curve",#N/A,FALSE,"IPC";"Paid Inverse Power Curve",#N/A,FALSE,"IPC";"Reported Claim Inverse Power Curve",#N/A,FALSE,"IPC"}</definedName>
    <definedName name="temp4_5_2" hidden="1">{"Reported Loss Inverse Power Curve",#N/A,FALSE,"IPC";"Paid Inverse Power Curve",#N/A,FALSE,"IPC";"Reported Claim Inverse Power Curve",#N/A,FALSE,"IPC"}</definedName>
    <definedName name="temp4_5_3" hidden="1">{"Reported Loss Inverse Power Curve",#N/A,FALSE,"IPC";"Paid Inverse Power Curve",#N/A,FALSE,"IPC";"Reported Claim Inverse Power Curve",#N/A,FALSE,"IPC"}</definedName>
    <definedName name="temp4_5_4" hidden="1">{"Reported Loss Inverse Power Curve",#N/A,FALSE,"IPC";"Paid Inverse Power Curve",#N/A,FALSE,"IPC";"Reported Claim Inverse Power Curve",#N/A,FALSE,"IPC"}</definedName>
    <definedName name="temp4_5_5" hidden="1">{"Reported Loss Inverse Power Curve",#N/A,FALSE,"IPC";"Paid Inverse Power Curve",#N/A,FALSE,"IPC";"Reported Claim Inverse Power Curve",#N/A,FALSE,"IPC"}</definedName>
    <definedName name="temp5" hidden="1">{"PAIDLOSS",#N/A,FALSE,"PAIDLOSS";"INCLOSS",#N/A,FALSE,"INCLOSS";"pdcts",#N/A,FALSE,"PAIDCTS";"INCCTS",#N/A,FALSE,"INCCTS";"AVGCASE",#N/A,FALSE,"AVG CASE";"SUM",#N/A,FALSE,"SUM STAT";"UNPAID",#N/A,FALSE,"AVG UNPD 2"}</definedName>
    <definedName name="temp5_1" hidden="1">{"PAIDLOSS",#N/A,FALSE,"PAIDLOSS";"INCLOSS",#N/A,FALSE,"INCLOSS";"pdcts",#N/A,FALSE,"PAIDCTS";"INCCTS",#N/A,FALSE,"INCCTS";"AVGCASE",#N/A,FALSE,"AVG CASE";"SUM",#N/A,FALSE,"SUM STAT";"UNPAID",#N/A,FALSE,"AVG UNPD 2"}</definedName>
    <definedName name="temp5_1_1" hidden="1">{"PAIDLOSS",#N/A,FALSE,"PAIDLOSS";"INCLOSS",#N/A,FALSE,"INCLOSS";"pdcts",#N/A,FALSE,"PAIDCTS";"INCCTS",#N/A,FALSE,"INCCTS";"AVGCASE",#N/A,FALSE,"AVG CASE";"SUM",#N/A,FALSE,"SUM STAT";"UNPAID",#N/A,FALSE,"AVG UNPD 2"}</definedName>
    <definedName name="temp5_1_2" hidden="1">{"PAIDLOSS",#N/A,FALSE,"PAIDLOSS";"INCLOSS",#N/A,FALSE,"INCLOSS";"pdcts",#N/A,FALSE,"PAIDCTS";"INCCTS",#N/A,FALSE,"INCCTS";"AVGCASE",#N/A,FALSE,"AVG CASE";"SUM",#N/A,FALSE,"SUM STAT";"UNPAID",#N/A,FALSE,"AVG UNPD 2"}</definedName>
    <definedName name="temp5_1_3" hidden="1">{"PAIDLOSS",#N/A,FALSE,"PAIDLOSS";"INCLOSS",#N/A,FALSE,"INCLOSS";"pdcts",#N/A,FALSE,"PAIDCTS";"INCCTS",#N/A,FALSE,"INCCTS";"AVGCASE",#N/A,FALSE,"AVG CASE";"SUM",#N/A,FALSE,"SUM STAT";"UNPAID",#N/A,FALSE,"AVG UNPD 2"}</definedName>
    <definedName name="temp5_1_4" hidden="1">{"PAIDLOSS",#N/A,FALSE,"PAIDLOSS";"INCLOSS",#N/A,FALSE,"INCLOSS";"pdcts",#N/A,FALSE,"PAIDCTS";"INCCTS",#N/A,FALSE,"INCCTS";"AVGCASE",#N/A,FALSE,"AVG CASE";"SUM",#N/A,FALSE,"SUM STAT";"UNPAID",#N/A,FALSE,"AVG UNPD 2"}</definedName>
    <definedName name="temp5_1_5" hidden="1">{"PAIDLOSS",#N/A,FALSE,"PAIDLOSS";"INCLOSS",#N/A,FALSE,"INCLOSS";"pdcts",#N/A,FALSE,"PAIDCTS";"INCCTS",#N/A,FALSE,"INCCTS";"AVGCASE",#N/A,FALSE,"AVG CASE";"SUM",#N/A,FALSE,"SUM STAT";"UNPAID",#N/A,FALSE,"AVG UNPD 2"}</definedName>
    <definedName name="temp5_2" hidden="1">{"PAIDLOSS",#N/A,FALSE,"PAIDLOSS";"INCLOSS",#N/A,FALSE,"INCLOSS";"pdcts",#N/A,FALSE,"PAIDCTS";"INCCTS",#N/A,FALSE,"INCCTS";"AVGCASE",#N/A,FALSE,"AVG CASE";"SUM",#N/A,FALSE,"SUM STAT";"UNPAID",#N/A,FALSE,"AVG UNPD 2"}</definedName>
    <definedName name="temp5_2_1" hidden="1">{"PAIDLOSS",#N/A,FALSE,"PAIDLOSS";"INCLOSS",#N/A,FALSE,"INCLOSS";"pdcts",#N/A,FALSE,"PAIDCTS";"INCCTS",#N/A,FALSE,"INCCTS";"AVGCASE",#N/A,FALSE,"AVG CASE";"SUM",#N/A,FALSE,"SUM STAT";"UNPAID",#N/A,FALSE,"AVG UNPD 2"}</definedName>
    <definedName name="temp5_2_2" hidden="1">{"PAIDLOSS",#N/A,FALSE,"PAIDLOSS";"INCLOSS",#N/A,FALSE,"INCLOSS";"pdcts",#N/A,FALSE,"PAIDCTS";"INCCTS",#N/A,FALSE,"INCCTS";"AVGCASE",#N/A,FALSE,"AVG CASE";"SUM",#N/A,FALSE,"SUM STAT";"UNPAID",#N/A,FALSE,"AVG UNPD 2"}</definedName>
    <definedName name="temp5_2_3" hidden="1">{"PAIDLOSS",#N/A,FALSE,"PAIDLOSS";"INCLOSS",#N/A,FALSE,"INCLOSS";"pdcts",#N/A,FALSE,"PAIDCTS";"INCCTS",#N/A,FALSE,"INCCTS";"AVGCASE",#N/A,FALSE,"AVG CASE";"SUM",#N/A,FALSE,"SUM STAT";"UNPAID",#N/A,FALSE,"AVG UNPD 2"}</definedName>
    <definedName name="temp5_2_4" hidden="1">{"PAIDLOSS",#N/A,FALSE,"PAIDLOSS";"INCLOSS",#N/A,FALSE,"INCLOSS";"pdcts",#N/A,FALSE,"PAIDCTS";"INCCTS",#N/A,FALSE,"INCCTS";"AVGCASE",#N/A,FALSE,"AVG CASE";"SUM",#N/A,FALSE,"SUM STAT";"UNPAID",#N/A,FALSE,"AVG UNPD 2"}</definedName>
    <definedName name="temp5_2_5" hidden="1">{"PAIDLOSS",#N/A,FALSE,"PAIDLOSS";"INCLOSS",#N/A,FALSE,"INCLOSS";"pdcts",#N/A,FALSE,"PAIDCTS";"INCCTS",#N/A,FALSE,"INCCTS";"AVGCASE",#N/A,FALSE,"AVG CASE";"SUM",#N/A,FALSE,"SUM STAT";"UNPAID",#N/A,FALSE,"AVG UNPD 2"}</definedName>
    <definedName name="temp5_3" hidden="1">{"PAIDLOSS",#N/A,FALSE,"PAIDLOSS";"INCLOSS",#N/A,FALSE,"INCLOSS";"pdcts",#N/A,FALSE,"PAIDCTS";"INCCTS",#N/A,FALSE,"INCCTS";"AVGCASE",#N/A,FALSE,"AVG CASE";"SUM",#N/A,FALSE,"SUM STAT";"UNPAID",#N/A,FALSE,"AVG UNPD 2"}</definedName>
    <definedName name="temp5_3_1" hidden="1">{"PAIDLOSS",#N/A,FALSE,"PAIDLOSS";"INCLOSS",#N/A,FALSE,"INCLOSS";"pdcts",#N/A,FALSE,"PAIDCTS";"INCCTS",#N/A,FALSE,"INCCTS";"AVGCASE",#N/A,FALSE,"AVG CASE";"SUM",#N/A,FALSE,"SUM STAT";"UNPAID",#N/A,FALSE,"AVG UNPD 2"}</definedName>
    <definedName name="temp5_3_2" hidden="1">{"PAIDLOSS",#N/A,FALSE,"PAIDLOSS";"INCLOSS",#N/A,FALSE,"INCLOSS";"pdcts",#N/A,FALSE,"PAIDCTS";"INCCTS",#N/A,FALSE,"INCCTS";"AVGCASE",#N/A,FALSE,"AVG CASE";"SUM",#N/A,FALSE,"SUM STAT";"UNPAID",#N/A,FALSE,"AVG UNPD 2"}</definedName>
    <definedName name="temp5_3_3" hidden="1">{"PAIDLOSS",#N/A,FALSE,"PAIDLOSS";"INCLOSS",#N/A,FALSE,"INCLOSS";"pdcts",#N/A,FALSE,"PAIDCTS";"INCCTS",#N/A,FALSE,"INCCTS";"AVGCASE",#N/A,FALSE,"AVG CASE";"SUM",#N/A,FALSE,"SUM STAT";"UNPAID",#N/A,FALSE,"AVG UNPD 2"}</definedName>
    <definedName name="temp5_3_4" hidden="1">{"PAIDLOSS",#N/A,FALSE,"PAIDLOSS";"INCLOSS",#N/A,FALSE,"INCLOSS";"pdcts",#N/A,FALSE,"PAIDCTS";"INCCTS",#N/A,FALSE,"INCCTS";"AVGCASE",#N/A,FALSE,"AVG CASE";"SUM",#N/A,FALSE,"SUM STAT";"UNPAID",#N/A,FALSE,"AVG UNPD 2"}</definedName>
    <definedName name="temp5_3_5" hidden="1">{"PAIDLOSS",#N/A,FALSE,"PAIDLOSS";"INCLOSS",#N/A,FALSE,"INCLOSS";"pdcts",#N/A,FALSE,"PAIDCTS";"INCCTS",#N/A,FALSE,"INCCTS";"AVGCASE",#N/A,FALSE,"AVG CASE";"SUM",#N/A,FALSE,"SUM STAT";"UNPAID",#N/A,FALSE,"AVG UNPD 2"}</definedName>
    <definedName name="temp5_4" hidden="1">{"PAIDLOSS",#N/A,FALSE,"PAIDLOSS";"INCLOSS",#N/A,FALSE,"INCLOSS";"pdcts",#N/A,FALSE,"PAIDCTS";"INCCTS",#N/A,FALSE,"INCCTS";"AVGCASE",#N/A,FALSE,"AVG CASE";"SUM",#N/A,FALSE,"SUM STAT";"UNPAID",#N/A,FALSE,"AVG UNPD 2"}</definedName>
    <definedName name="temp5_4_1" hidden="1">{"PAIDLOSS",#N/A,FALSE,"PAIDLOSS";"INCLOSS",#N/A,FALSE,"INCLOSS";"pdcts",#N/A,FALSE,"PAIDCTS";"INCCTS",#N/A,FALSE,"INCCTS";"AVGCASE",#N/A,FALSE,"AVG CASE";"SUM",#N/A,FALSE,"SUM STAT";"UNPAID",#N/A,FALSE,"AVG UNPD 2"}</definedName>
    <definedName name="temp5_4_2" hidden="1">{"PAIDLOSS",#N/A,FALSE,"PAIDLOSS";"INCLOSS",#N/A,FALSE,"INCLOSS";"pdcts",#N/A,FALSE,"PAIDCTS";"INCCTS",#N/A,FALSE,"INCCTS";"AVGCASE",#N/A,FALSE,"AVG CASE";"SUM",#N/A,FALSE,"SUM STAT";"UNPAID",#N/A,FALSE,"AVG UNPD 2"}</definedName>
    <definedName name="temp5_4_3" hidden="1">{"PAIDLOSS",#N/A,FALSE,"PAIDLOSS";"INCLOSS",#N/A,FALSE,"INCLOSS";"pdcts",#N/A,FALSE,"PAIDCTS";"INCCTS",#N/A,FALSE,"INCCTS";"AVGCASE",#N/A,FALSE,"AVG CASE";"SUM",#N/A,FALSE,"SUM STAT";"UNPAID",#N/A,FALSE,"AVG UNPD 2"}</definedName>
    <definedName name="temp5_4_4" hidden="1">{"PAIDLOSS",#N/A,FALSE,"PAIDLOSS";"INCLOSS",#N/A,FALSE,"INCLOSS";"pdcts",#N/A,FALSE,"PAIDCTS";"INCCTS",#N/A,FALSE,"INCCTS";"AVGCASE",#N/A,FALSE,"AVG CASE";"SUM",#N/A,FALSE,"SUM STAT";"UNPAID",#N/A,FALSE,"AVG UNPD 2"}</definedName>
    <definedName name="temp5_4_5" hidden="1">{"PAIDLOSS",#N/A,FALSE,"PAIDLOSS";"INCLOSS",#N/A,FALSE,"INCLOSS";"pdcts",#N/A,FALSE,"PAIDCTS";"INCCTS",#N/A,FALSE,"INCCTS";"AVGCASE",#N/A,FALSE,"AVG CASE";"SUM",#N/A,FALSE,"SUM STAT";"UNPAID",#N/A,FALSE,"AVG UNPD 2"}</definedName>
    <definedName name="temp5_5" hidden="1">{"PAIDLOSS",#N/A,FALSE,"PAIDLOSS";"INCLOSS",#N/A,FALSE,"INCLOSS";"pdcts",#N/A,FALSE,"PAIDCTS";"INCCTS",#N/A,FALSE,"INCCTS";"AVGCASE",#N/A,FALSE,"AVG CASE";"SUM",#N/A,FALSE,"SUM STAT";"UNPAID",#N/A,FALSE,"AVG UNPD 2"}</definedName>
    <definedName name="temp5_5_1" hidden="1">{"PAIDLOSS",#N/A,FALSE,"PAIDLOSS";"INCLOSS",#N/A,FALSE,"INCLOSS";"pdcts",#N/A,FALSE,"PAIDCTS";"INCCTS",#N/A,FALSE,"INCCTS";"AVGCASE",#N/A,FALSE,"AVG CASE";"SUM",#N/A,FALSE,"SUM STAT";"UNPAID",#N/A,FALSE,"AVG UNPD 2"}</definedName>
    <definedName name="temp5_5_2" hidden="1">{"PAIDLOSS",#N/A,FALSE,"PAIDLOSS";"INCLOSS",#N/A,FALSE,"INCLOSS";"pdcts",#N/A,FALSE,"PAIDCTS";"INCCTS",#N/A,FALSE,"INCCTS";"AVGCASE",#N/A,FALSE,"AVG CASE";"SUM",#N/A,FALSE,"SUM STAT";"UNPAID",#N/A,FALSE,"AVG UNPD 2"}</definedName>
    <definedName name="temp5_5_3" hidden="1">{"PAIDLOSS",#N/A,FALSE,"PAIDLOSS";"INCLOSS",#N/A,FALSE,"INCLOSS";"pdcts",#N/A,FALSE,"PAIDCTS";"INCCTS",#N/A,FALSE,"INCCTS";"AVGCASE",#N/A,FALSE,"AVG CASE";"SUM",#N/A,FALSE,"SUM STAT";"UNPAID",#N/A,FALSE,"AVG UNPD 2"}</definedName>
    <definedName name="temp5_5_4" hidden="1">{"PAIDLOSS",#N/A,FALSE,"PAIDLOSS";"INCLOSS",#N/A,FALSE,"INCLOSS";"pdcts",#N/A,FALSE,"PAIDCTS";"INCCTS",#N/A,FALSE,"INCCTS";"AVGCASE",#N/A,FALSE,"AVG CASE";"SUM",#N/A,FALSE,"SUM STAT";"UNPAID",#N/A,FALSE,"AVG UNPD 2"}</definedName>
    <definedName name="temp5_5_5" hidden="1">{"PAIDLOSS",#N/A,FALSE,"PAIDLOSS";"INCLOSS",#N/A,FALSE,"INCLOSS";"pdcts",#N/A,FALSE,"PAIDCTS";"INCCTS",#N/A,FALSE,"INCCTS";"AVGCASE",#N/A,FALSE,"AVG CASE";"SUM",#N/A,FALSE,"SUM STAT";"UNPAID",#N/A,FALSE,"AVG UNPD 2"}</definedName>
    <definedName name="temp6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7" hidden="1">{"Summary",#N/A,FALSE,"Summary";"Summary Diagnotics",#N/A,FALSE,"Summary"}</definedName>
    <definedName name="temp7_1" hidden="1">{"Summary",#N/A,FALSE,"Summary";"Summary Diagnotics",#N/A,FALSE,"Summary"}</definedName>
    <definedName name="temp7_1_1" hidden="1">{"Summary",#N/A,FALSE,"Summary";"Summary Diagnotics",#N/A,FALSE,"Summary"}</definedName>
    <definedName name="temp7_1_2" hidden="1">{"Summary",#N/A,FALSE,"Summary";"Summary Diagnotics",#N/A,FALSE,"Summary"}</definedName>
    <definedName name="temp7_1_3" hidden="1">{"Summary",#N/A,FALSE,"Summary";"Summary Diagnotics",#N/A,FALSE,"Summary"}</definedName>
    <definedName name="temp7_1_4" hidden="1">{"Summary",#N/A,FALSE,"Summary";"Summary Diagnotics",#N/A,FALSE,"Summary"}</definedName>
    <definedName name="temp7_1_5" hidden="1">{"Summary",#N/A,FALSE,"Summary";"Summary Diagnotics",#N/A,FALSE,"Summary"}</definedName>
    <definedName name="temp7_2" hidden="1">{"Summary",#N/A,FALSE,"Summary";"Summary Diagnotics",#N/A,FALSE,"Summary"}</definedName>
    <definedName name="temp7_2_1" hidden="1">{"Summary",#N/A,FALSE,"Summary";"Summary Diagnotics",#N/A,FALSE,"Summary"}</definedName>
    <definedName name="temp7_2_2" hidden="1">{"Summary",#N/A,FALSE,"Summary";"Summary Diagnotics",#N/A,FALSE,"Summary"}</definedName>
    <definedName name="temp7_2_3" hidden="1">{"Summary",#N/A,FALSE,"Summary";"Summary Diagnotics",#N/A,FALSE,"Summary"}</definedName>
    <definedName name="temp7_2_4" hidden="1">{"Summary",#N/A,FALSE,"Summary";"Summary Diagnotics",#N/A,FALSE,"Summary"}</definedName>
    <definedName name="temp7_2_5" hidden="1">{"Summary",#N/A,FALSE,"Summary";"Summary Diagnotics",#N/A,FALSE,"Summary"}</definedName>
    <definedName name="temp7_3" hidden="1">{"Summary",#N/A,FALSE,"Summary";"Summary Diagnotics",#N/A,FALSE,"Summary"}</definedName>
    <definedName name="temp7_3_1" hidden="1">{"Summary",#N/A,FALSE,"Summary";"Summary Diagnotics",#N/A,FALSE,"Summary"}</definedName>
    <definedName name="temp7_3_2" hidden="1">{"Summary",#N/A,FALSE,"Summary";"Summary Diagnotics",#N/A,FALSE,"Summary"}</definedName>
    <definedName name="temp7_3_3" hidden="1">{"Summary",#N/A,FALSE,"Summary";"Summary Diagnotics",#N/A,FALSE,"Summary"}</definedName>
    <definedName name="temp7_3_4" hidden="1">{"Summary",#N/A,FALSE,"Summary";"Summary Diagnotics",#N/A,FALSE,"Summary"}</definedName>
    <definedName name="temp7_3_5" hidden="1">{"Summary",#N/A,FALSE,"Summary";"Summary Diagnotics",#N/A,FALSE,"Summary"}</definedName>
    <definedName name="temp7_4" hidden="1">{"Summary",#N/A,FALSE,"Summary";"Summary Diagnotics",#N/A,FALSE,"Summary"}</definedName>
    <definedName name="temp7_4_1" hidden="1">{"Summary",#N/A,FALSE,"Summary";"Summary Diagnotics",#N/A,FALSE,"Summary"}</definedName>
    <definedName name="temp7_4_2" hidden="1">{"Summary",#N/A,FALSE,"Summary";"Summary Diagnotics",#N/A,FALSE,"Summary"}</definedName>
    <definedName name="temp7_4_3" hidden="1">{"Summary",#N/A,FALSE,"Summary";"Summary Diagnotics",#N/A,FALSE,"Summary"}</definedName>
    <definedName name="temp7_4_4" hidden="1">{"Summary",#N/A,FALSE,"Summary";"Summary Diagnotics",#N/A,FALSE,"Summary"}</definedName>
    <definedName name="temp7_4_5" hidden="1">{"Summary",#N/A,FALSE,"Summary";"Summary Diagnotics",#N/A,FALSE,"Summary"}</definedName>
    <definedName name="temp7_5" hidden="1">{"Summary",#N/A,FALSE,"Summary";"Summary Diagnotics",#N/A,FALSE,"Summary"}</definedName>
    <definedName name="temp7_5_1" hidden="1">{"Summary",#N/A,FALSE,"Summary";"Summary Diagnotics",#N/A,FALSE,"Summary"}</definedName>
    <definedName name="temp7_5_2" hidden="1">{"Summary",#N/A,FALSE,"Summary";"Summary Diagnotics",#N/A,FALSE,"Summary"}</definedName>
    <definedName name="temp7_5_3" hidden="1">{"Summary",#N/A,FALSE,"Summary";"Summary Diagnotics",#N/A,FALSE,"Summary"}</definedName>
    <definedName name="temp7_5_4" hidden="1">{"Summary",#N/A,FALSE,"Summary";"Summary Diagnotics",#N/A,FALSE,"Summary"}</definedName>
    <definedName name="temp7_5_5" hidden="1">{"Summary",#N/A,FALSE,"Summary";"Summary Diagnotics",#N/A,FALSE,"Summary"}</definedName>
    <definedName name="temp8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9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e" hidden="1">#REF!</definedName>
    <definedName name="TEMPLATE_NAME">"newdefen.xls"</definedName>
    <definedName name="template2" hidden="1">{"by_month",#N/A,TRUE,"template";"destec_month",#N/A,TRUE,"template";"by_quarter",#N/A,TRUE,"template";"destec_quarter",#N/A,TRUE,"template";"by_year",#N/A,TRUE,"template";"destec_annual",#N/A,TRUE,"template"}</definedName>
    <definedName name="tempp" hidden="1">#REF!</definedName>
    <definedName name="tempperm">#REF!</definedName>
    <definedName name="temppp" hidden="1">#REF!</definedName>
    <definedName name="temppppp" hidden="1">#REF!</definedName>
    <definedName name="tempq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q2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3" hidden="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tempq4" hidden="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tempq5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tempq6" hidden="1">{#N/A,#N/A,TRUE,"FD IV Portfolio Summary ";#N/A,#N/A,TRUE,"Western";#N/A,#N/A,TRUE,"Kranson";#N/A,#N/A,TRUE,"ARC";#N/A,#N/A,TRUE,"Precise";#N/A,#N/A,TRUE,"WNA"}</definedName>
    <definedName name="tempq7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8" hidden="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tempw" hidden="1">#REF!</definedName>
    <definedName name="tempxxx" hidden="1">0</definedName>
    <definedName name="ten" hidden="1">#REF!,#REF!,#REF!</definedName>
    <definedName name="tepm" hidden="1">#REF!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rtw" hidden="1">{#N/A,#N/A,FALSE,"Aging Summary";#N/A,#N/A,FALSE,"Ratio Analysis";#N/A,#N/A,FALSE,"Test 120 Day Accts";#N/A,#N/A,FALSE,"Tickmarks"}</definedName>
    <definedName name="tertw_2" hidden="1">{#N/A,#N/A,FALSE,"Aging Summary";#N/A,#N/A,FALSE,"Ratio Analysis";#N/A,#N/A,FALSE,"Test 120 Day Accts";#N/A,#N/A,FALSE,"Tickmarks"}</definedName>
    <definedName name="tertw_3" hidden="1">{#N/A,#N/A,FALSE,"Aging Summary";#N/A,#N/A,FALSE,"Ratio Analysis";#N/A,#N/A,FALSE,"Test 120 Day Accts";#N/A,#N/A,FALSE,"Tickmarks"}</definedName>
    <definedName name="tes" hidden="1">{"NOPCAPEVA",#N/A,FALSE,"Nopat";"FCFCSTAR",#N/A,FALSE,"FCFVAL";"EVAVL",#N/A,FALSE,"EVAVAL";"LEASE",#N/A,FALSE,"OpLease"}</definedName>
    <definedName name="tesg4" hidden="1">{"PAGE 1",#N/A,FALSE,"WEST_OT"}</definedName>
    <definedName name="test" localSheetId="9" hidden="1">{"CSC_1",#N/A,FALSE,"CSC Outputs";"CSC_2",#N/A,FALSE,"CSC Outputs"}</definedName>
    <definedName name="test">#REF!</definedName>
    <definedName name="test.test." hidden="1">{"SUMMARY",#N/A,TRUE,"Summary";"FULLSEAS",#N/A,TRUE,"Full &amp; Seas Emp";"TEMPS",#N/A,TRUE,"Temps";"CONTRACTORS",#N/A,TRUE,"Contractors";"CAPEXA",#N/A,TRUE,"Capital Expenditures";"CAPEXB",#N/A,TRUE,"Capital Expenditures"}</definedName>
    <definedName name="test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model">#REF!</definedName>
    <definedName name="test_old">#REF!</definedName>
    <definedName name="TEST0">#REF!</definedName>
    <definedName name="test1" hidden="1">{"CSC_1",#N/A,FALSE,"CSC Outputs";"CSC_2",#N/A,FALSE,"CSC Outputs"}</definedName>
    <definedName name="test1.0">{#N/A,#N/A,FALSE,"Consol";#N/A,#N/A,FALSE,"F&amp;P";#N/A,#N/A,FALSE,"HK";#N/A,#N/A,FALSE,"Sing";#N/A,#N/A,FALSE,"GmbH";#N/A,#N/A,FALSE,"ODS"}</definedName>
    <definedName name="test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0" hidden="1">{"PAGE 1",#N/A,FALSE,"WEST_OT"}</definedName>
    <definedName name="test11" hidden="1">{"PAGE 1",#N/A,FALSE,"WEST_OT"}</definedName>
    <definedName name="test12" hidden="1">{"PAGE 2",#N/A,FALSE,"WEST_OT"}</definedName>
    <definedName name="test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3" hidden="1">{"PAGE 2",#N/A,FALSE,"WEST_OT"}</definedName>
    <definedName name="test14" hidden="1">{"PAGE 1",#N/A,FALSE,"WEST_OT"}</definedName>
    <definedName name="test15" hidden="1">{"PAGE 1",#N/A,FALSE,"WEST_OT"}</definedName>
    <definedName name="test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test20" hidden="1">{"PAGE 1",#N/A,FALSE,"WEST_OT"}</definedName>
    <definedName name="test21" hidden="1">{"PAGE 1",#N/A,FALSE,"WEST_OT"}</definedName>
    <definedName name="test22" hidden="1">{"PAGE 1",#N/A,FALSE,"WEST_OT"}</definedName>
    <definedName name="test222" hidden="1">{"'SIVA Pricing Model'!$A$1:$F$39"}</definedName>
    <definedName name="test23" hidden="1">{"PAGE 1",#N/A,FALSE,"WEST_OT"}</definedName>
    <definedName name="test24" hidden="1">{"PAGE 1",#N/A,FALSE,"WEST_OT"}</definedName>
    <definedName name="test25" hidden="1">{"PAGE 1",#N/A,FALSE,"WEST_OT"}</definedName>
    <definedName name="test26" hidden="1">{"PAGE 1",#N/A,FALSE,"WEST_OT"}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24" hidden="1">{"Oct_Plan_Income_Month",#N/A,FALSE,"OctInc";"Oct_Month_Lastyear_Inc",#N/A,FALSE,"OctInc"}</definedName>
    <definedName name="test33">#REF!</definedName>
    <definedName name="test34">#REF!</definedName>
    <definedName name="test3434" hidden="1">{"Oct_Plan_Income_Month",#N/A,FALSE,"OctInc";"Oct_Month_Lastyear_Inc",#N/A,FALSE,"OctInc"}</definedName>
    <definedName name="test35" hidden="1">{"PAGE 1",#N/A,FALSE,"WEST_OT"}</definedName>
    <definedName name="test36" hidden="1">{"PAGE 1",#N/A,FALSE,"WEST_OT"}</definedName>
    <definedName name="test37" hidden="1">{"PAGE 2",#N/A,FALSE,"WEST_OT"}</definedName>
    <definedName name="test38" hidden="1">{"PAGE 1",#N/A,FALSE,"WEST_OT"}</definedName>
    <definedName name="test39" hidden="1">{"PAGE 1",#N/A,FALSE,"WEST_OT"}</definedName>
    <definedName name="TEST4">#REF!</definedName>
    <definedName name="test40" hidden="1">{"PAGE 2",#N/A,FALSE,"WEST_OT"}</definedName>
    <definedName name="test41" hidden="1">{"PAGE 1",#N/A,FALSE,"WEST_OT"}</definedName>
    <definedName name="test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2" hidden="1">{"PAGE 1",#N/A,FALSE,"WEST_OT"}</definedName>
    <definedName name="test43" hidden="1">{"PAGE 2",#N/A,FALSE,"WEST_OT"}</definedName>
    <definedName name="test44" hidden="1">{"PAGE 2",#N/A,FALSE,"WEST_OT"}</definedName>
    <definedName name="test45" hidden="1">{"PAGE 1",#N/A,FALSE,"WEST_OT"}</definedName>
    <definedName name="test46" hidden="1">{"PAGE 1",#N/A,FALSE,"WEST_OT"}</definedName>
    <definedName name="test4w" hidden="1">{"'SIVA Pricing Model'!$A$1:$F$39"}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6" hidden="1">{"PAGE 2",#N/A,FALSE,"WEST_OT"}</definedName>
    <definedName name="test7" hidden="1">{"PAGE 2",#N/A,FALSE,"WEST_OT"}</definedName>
    <definedName name="test8" hidden="1">{"PAGE 1",#N/A,FALSE,"WEST_OT"}</definedName>
    <definedName name="test9" hidden="1">{"PAGE 1",#N/A,FALSE,"WEST_OT"}</definedName>
    <definedName name="TestAdd">"Test RefersTo1"</definedName>
    <definedName name="testcapital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E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2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HKEY">#REF!</definedName>
    <definedName name="Testing" hidden="1">{#N/A,#N/A,TRUE,"index";#N/A,#N/A,TRUE,"Summary";#N/A,#N/A,TRUE,"Continuing Business";#N/A,#N/A,TRUE,"Disposals";#N/A,#N/A,TRUE,"Acquisitions";#N/A,#N/A,TRUE,"Actual &amp; Plan Reconciliation"}</definedName>
    <definedName name="TESTKEYS">#REF!</definedName>
    <definedName name="tests" hidden="1">{#N/A,#N/A,FALSE,"F_Plan";#N/A,#N/A,FALSE,"Parameter"}</definedName>
    <definedName name="TEsts6" hidden="1">{"'SIVA Pricing Model'!$A$1:$F$39"}</definedName>
    <definedName name="testss" hidden="1">{"'SIVA Pricing Model'!$A$1:$F$39"}</definedName>
    <definedName name="testsss" hidden="1">{"'SIVA Pricing Model'!$A$1:$F$39"}</definedName>
    <definedName name="testst234" hidden="1">{"Oct_Plan_Income_Month",#N/A,FALSE,"OctInc";"Oct_Month_Lastyear_Inc",#N/A,FALSE,"OctInc"}</definedName>
    <definedName name="testsw" hidden="1">{"'SIVA Pricing Model'!$A$1:$F$39"}</definedName>
    <definedName name="testterrwe" hidden="1">{"ConInc",#N/A,FALSE,"FinStmt";"ConBal",#N/A,FALSE,"FinStmt";"ConCash",#N/A,FALSE,"FinStmt"}</definedName>
    <definedName name="testtest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testtttt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TESTVKEY">#REF!</definedName>
    <definedName name="testw" hidden="1">{"'SIVA Pricing Model'!$A$1:$F$39"}</definedName>
    <definedName name="testww" hidden="1">{"'SIVA Pricing Model'!$A$1:$F$39"}</definedName>
    <definedName name="testwww" hidden="1">{"'SIVA Pricing Model'!$A$1:$F$39"}</definedName>
    <definedName name="tete" hidden="1">{#N/A,#N/A,FALSE,"Calc";#N/A,#N/A,FALSE,"Sensitivity";#N/A,#N/A,FALSE,"LT Earn.Dil.";#N/A,#N/A,FALSE,"Dil. AVP"}</definedName>
    <definedName name="tets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teujdtj" hidden="1">{"Full-model",#N/A,FALSE,"ProForma-ASPT"}</definedName>
    <definedName name="tewst" hidden="1">{"Order",#N/A,FALSE,"Apr";"Ports",#N/A,FALSE,"Apr"}</definedName>
    <definedName name="text" hidden="1">33</definedName>
    <definedName name="TextRefCopyRangeCount" hidden="1">4</definedName>
    <definedName name="teyjt" hidden="1">{"Valuation",#N/A,FALSE,"ProForma-ASPT"}</definedName>
    <definedName name="tf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tfill" hidden="1">#REF!</definedName>
    <definedName name="tfrdc" hidden="1">{"Valuation",#N/A,FALSE,"ProForma-ASPT"}</definedName>
    <definedName name="tftchristine" hidden="1">{#N/A,#N/A,FALSE,"3";#N/A,#N/A,FALSE,"5";#N/A,#N/A,FALSE,"6";#N/A,#N/A,FALSE,"8";#N/A,#N/A,FALSE,"10";#N/A,#N/A,FALSE,"13";#N/A,#N/A,FALSE,"14";#N/A,#N/A,FALSE,"15";#N/A,#N/A,FALSE,"16"}</definedName>
    <definedName name="tftchristine2" hidden="1">{#N/A,#N/A,FALSE,"3";#N/A,#N/A,FALSE,"5";#N/A,#N/A,FALSE,"6";#N/A,#N/A,FALSE,"8";#N/A,#N/A,FALSE,"10";#N/A,#N/A,FALSE,"13";#N/A,#N/A,FALSE,"14";#N/A,#N/A,FALSE,"15";#N/A,#N/A,FALSE,"16"}</definedName>
    <definedName name="tg" hidden="1">{#N/A,#N/A,FALSE,"A";#N/A,#N/A,FALSE,"B-TOT";#N/A,#N/A,FALSE,"Declaration1";#N/A,#N/A,FALSE,"Spravka1";#N/A,#N/A,FALSE,"A (2)";#N/A,#N/A,FALSE,"B-TOT (2)";#N/A,#N/A,FALSE,"Declaration1 (2)";#N/A,#N/A,FALSE,"Spravka1 (2)"}</definedName>
    <definedName name="tgb" hidden="1">#REF!</definedName>
    <definedName name="TGP" hidden="1">#REF!</definedName>
    <definedName name="TGT_Net">!#REF!</definedName>
    <definedName name="TGT_UPC">!#REF!</definedName>
    <definedName name="th" hidden="1">{"Print Summary",#N/A,FALSE,"Summary Analysis";"Print FCF",#N/A,FALSE,"FCF Analysis";"Print Sensitivity",#N/A,FALSE,"Sensitivity Analysis";"Print NAV",#N/A,FALSE,"NAV Analysis";"Print Credit",#N/A,FALSE,"Credit Analysis"}</definedName>
    <definedName name="ThailandRC">#REF!</definedName>
    <definedName name="the" hidden="1">{"Print Summary",#N/A,FALSE,"Summary Analysis";"Print FCF",#N/A,FALSE,"FCF Analysis";"Print Sensitivity",#N/A,FALSE,"Sensitivity Analysis";"Print NAV",#N/A,FALSE,"NAV Analysis";"Print Credit",#N/A,FALSE,"Credit Analysis"}</definedName>
    <definedName name="There" hidden="1">{#N/A,#N/A,FALSE,"AD_Purch";#N/A,#N/A,FALSE,"Projections";#N/A,#N/A,FALSE,"DCF";#N/A,#N/A,FALSE,"Mkt Val"}</definedName>
    <definedName name="thierry" hidden="1">{"Totax",#N/A,FALSE,"Sheet1";#N/A,#N/A,FALSE,"Law Output"}</definedName>
    <definedName name="thierry_1" hidden="1">{"Totax",#N/A,FALSE,"Sheet1";#N/A,#N/A,FALSE,"Law Output"}</definedName>
    <definedName name="thierry_2" hidden="1">{"Totax",#N/A,FALSE,"Sheet1";#N/A,#N/A,FALSE,"Law Output"}</definedName>
    <definedName name="thierry_3" hidden="1">{"Totax",#N/A,FALSE,"Sheet1";#N/A,#N/A,FALSE,"Law Output"}</definedName>
    <definedName name="thierry_4" hidden="1">{"Totax",#N/A,FALSE,"Sheet1";#N/A,#N/A,FALSE,"Law Output"}</definedName>
    <definedName name="thierry_5" hidden="1">{"Totax",#N/A,FALSE,"Sheet1";#N/A,#N/A,FALSE,"Law Output"}</definedName>
    <definedName name="ThisBook">#REF!</definedName>
    <definedName name="THISYEAR">#REF!</definedName>
    <definedName name="thk" hidden="1">{#N/A,#N/A,FALSE,"Sensitivity"}</definedName>
    <definedName name="thk." hidden="1">{#N/A,#N/A,FALSE,"Sensitivity"}</definedName>
    <definedName name="THNN" hidden="1">{"'표지'!$B$5"}</definedName>
    <definedName name="thousand">1000</definedName>
    <definedName name="three" hidden="1">#REF!</definedName>
    <definedName name="Threshold">#REF!</definedName>
    <definedName name="thrtgbrgbr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hth" hidden="1">{#N/A,#N/A,FALSE,"Calc";#N/A,#N/A,FALSE,"Sensitivity";#N/A,#N/A,FALSE,"LT Earn.Dil.";#N/A,#N/A,FALSE,"Dil. AVP"}</definedName>
    <definedName name="thth_1" hidden="1">{#N/A,#N/A,FALSE,"Calc";#N/A,#N/A,FALSE,"Sensitivity";#N/A,#N/A,FALSE,"LT Earn.Dil.";#N/A,#N/A,FALSE,"Dil. AVP"}</definedName>
    <definedName name="thuy" hidden="1">{"'SYNTH FALLET'!$A$6:$L$22"}</definedName>
    <definedName name="THYT" hidden="1">{"'표지'!$B$5"}</definedName>
    <definedName name="ti" hidden="1">{"bs",#N/A,FALSE,"SCF"}</definedName>
    <definedName name="Ticker">#REF!</definedName>
    <definedName name="Tige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TIM">#REF!</definedName>
    <definedName name="Time" hidden="1">#REF!</definedName>
    <definedName name="Timestamp" hidden="1">#REF!</definedName>
    <definedName name="tip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TITLE">#REF!</definedName>
    <definedName name="TITLE_PROJECT">"PROJECT"</definedName>
    <definedName name="TitreCR">!#REF!</definedName>
    <definedName name="tjhrw" hidden="1">{"NOPCAPEVA",#N/A,FALSE,"Nopat";"FCFCSTAR",#N/A,FALSE,"FCFVAL";"EVAVL",#N/A,FALSE,"EVAVAL";"LEASE",#N/A,FALSE,"OpLease"}</definedName>
    <definedName name="tjtjt">!#REF!</definedName>
    <definedName name="TJUTU" hidden="1">{"'Demand Units'!$X$11:$AD$45"}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l" hidden="1">{"bs",#N/A,FALSE,"SCF"}</definedName>
    <definedName name="TM1REBUILDOPTION">1</definedName>
    <definedName name="tmp" hidden="1">{#N/A,#N/A,FALSE,"Op_Stmt";#N/A,#N/A,FALSE,"Consol_Op_Stmt";#N/A,#N/A,FALSE,"rev_summ";#N/A,#N/A,FALSE,"Unit_Summ";#N/A,#N/A,FALSE,"EBIT_summ";#N/A,#N/A,FALSE,"RONA_NetAssets"}</definedName>
    <definedName name="TMPWInvestments">#REF!</definedName>
    <definedName name="TOC">#REF!</definedName>
    <definedName name="TOC_Hdg_3" hidden="1">#REF!</definedName>
    <definedName name="TOC_Hdg_4" hidden="1">#REF!</definedName>
    <definedName name="TOC_Hdg_5" hidden="1">#REF!</definedName>
    <definedName name="today">#REF!</definedName>
    <definedName name="tolerance">0.001</definedName>
    <definedName name="Tollerance">1E-28</definedName>
    <definedName name="tom" hidden="1">{"'PMG - Total'!$J$7:$K$63","'PMG - Total'!$J$7:$K$63"}</definedName>
    <definedName name="Tomb_raider">!#REF!</definedName>
    <definedName name="tony" hidden="1">{"'HR1 D'!$A$1:$N$35"}</definedName>
    <definedName name="Tools" hidden="1">{"EXPORT",#N/A,FALSE,"A8CONTENT"}</definedName>
    <definedName name="tools1" hidden="1">{"EXPORT",#N/A,FALSE,"A8CONTENT"}</definedName>
    <definedName name="Top_20_Domestic_Cart">#REF!</definedName>
    <definedName name="Top15_total" hidden="1">{"'Demand Units'!$Z$2:$AF$53"}</definedName>
    <definedName name="TORSION" hidden="1">{#N/A,#N/A,FALSE,"단축1";#N/A,#N/A,FALSE,"단축2";#N/A,#N/A,FALSE,"단축3";#N/A,#N/A,FALSE,"장축";#N/A,#N/A,FALSE,"4WD"}</definedName>
    <definedName name="torsion1" hidden="1">{#N/A,#N/A,FALSE,"단축1";#N/A,#N/A,FALSE,"단축2";#N/A,#N/A,FALSE,"단축3";#N/A,#N/A,FALSE,"장축";#N/A,#N/A,FALSE,"4WD"}</definedName>
    <definedName name="Tot_Aff">#REF!</definedName>
    <definedName name="tot_pmt">#REF!</definedName>
    <definedName name="TotADSupport00">#REF!</definedName>
    <definedName name="Total">#REF!</definedName>
    <definedName name="Total_Adj">#REF!</definedName>
    <definedName name="TOTAL_ASSETS" hidden="1">"TOTAL_ASSETS"</definedName>
    <definedName name="TOTAL_CASH_DIVID" hidden="1">"TOTAL_CASH_DIVID"</definedName>
    <definedName name="TOTAL_CASH_FINAN" hidden="1">"TOTAL_CASH_FINAN"</definedName>
    <definedName name="TOTAL_CASH_INVEST" hidden="1">"TOTAL_CASH_INVEST"</definedName>
    <definedName name="TOTAL_CASH_OPER" hidden="1">"TOTAL_CASH_OPER"</definedName>
    <definedName name="TOTAL_COMMON" hidden="1">"TOTAL_COMMON"</definedName>
    <definedName name="Total_Compensation_Expense">#REF!</definedName>
    <definedName name="TOTAL_CURRENT_ASSETS" hidden="1">"TOTAL_CURRENT_ASSETS"</definedName>
    <definedName name="TOTAL_CURRENT_LIAB" hidden="1">"TOTAL_CURRENT_LIAB"</definedName>
    <definedName name="TOTAL_DEBT" hidden="1">"TOTAL_DEBT"</definedName>
    <definedName name="TOTAL_DEBT_OVER_EBITDA" hidden="1">"TOTAL_DEBT_OVER_EBITDA"</definedName>
    <definedName name="TOTAL_DEBT_OVER_TOTAL_BV" hidden="1">"TOTAL_DEBT_OVER_TOTAL_BV"</definedName>
    <definedName name="TOTAL_DEBT_OVER_TOTAL_CAP" hidden="1">"TOTAL_DEBT_OVER_TOTAL_CAP"</definedName>
    <definedName name="TOTAL_DM">!#REF!</definedName>
    <definedName name="TOTAL_EQUITY" hidden="1">"TOTAL_EQUITY"</definedName>
    <definedName name="Total_Europe">#REF!</definedName>
    <definedName name="TOTAL_INTEREST_EXP" hidden="1">"TOTAL_INTEREST_EXP"</definedName>
    <definedName name="TOTAL_INVENTORY" hidden="1">"TOTAL_INVENTORY"</definedName>
    <definedName name="Total_Labor_Cost_Revenue">#REF!</definedName>
    <definedName name="TOTAL_LIAB" hidden="1">"TOTAL_LIAB"</definedName>
    <definedName name="TOTAL_LIAB_SHAREHOLD" hidden="1">"TOTAL_LIAB_SHAREHOLD"</definedName>
    <definedName name="TOTAL_LONG_DEBT" hidden="1">"TOTAL_LONG_DEBT"</definedName>
    <definedName name="TOTAL_OPER_EXPEN" hidden="1">"TOTAL_OPER_EXPEN"</definedName>
    <definedName name="Total_Payments">#REF!</definedName>
    <definedName name="Total_Receipts">#REF!</definedName>
    <definedName name="TOTAL_RECEIV" hidden="1">"TOTAL_RECEIV"</definedName>
    <definedName name="TOTAL_REVENUE" hidden="1">"TOTAL_REVENUE"</definedName>
    <definedName name="total_salaries_latest_budget">OFFSET(#REF!,0,#REF!,1,#REF!)</definedName>
    <definedName name="TOTAL_SALES">#REF!</definedName>
    <definedName name="TOTAL_SPECIAL" hidden="1">"TOTAL_SPECIAL"</definedName>
    <definedName name="total_stock_latest_budget">OFFSET(#REF!,0,#REF!,1,#REF!)</definedName>
    <definedName name="TOTALAnalysticDecision99">#REF!</definedName>
    <definedName name="TotalApp00">#REF!</definedName>
    <definedName name="TotalApp02">#REF!</definedName>
    <definedName name="TotalDatabase00">#REF!</definedName>
    <definedName name="TOTALDatabase99">#REF!</definedName>
    <definedName name="TotalDBTools00">#REF!</definedName>
    <definedName name="TotalDesktop98">#REF!</definedName>
    <definedName name="TOTALDocMngt00">#REF!</definedName>
    <definedName name="TOTALDocMngt99">#REF!</definedName>
    <definedName name="TotalInformixLic00">#REF!</definedName>
    <definedName name="TOTALINTEREST">#REF!</definedName>
    <definedName name="TOTALMediaAssetMgmt99">#REF!</definedName>
    <definedName name="TotalNetCon01">#REF!</definedName>
    <definedName name="TotalOracleRDBMS_Rdb_DBMS98">#REF!</definedName>
    <definedName name="totalothertools98">#REF!</definedName>
    <definedName name="totalothertools99">#REF!</definedName>
    <definedName name="TotalOthrTools01">#REF!</definedName>
    <definedName name="TotalProprietary00">#REF!</definedName>
    <definedName name="TotalProprietary01">#REF!</definedName>
    <definedName name="totalproprietary98">#REF!</definedName>
    <definedName name="totalproprietary99">#REF!</definedName>
    <definedName name="TotalUnixDatabase">#REF!</definedName>
    <definedName name="TotalWarehouse00">#REF!</definedName>
    <definedName name="TOTALWarehouse99">#REF!</definedName>
    <definedName name="totalWNTdatabase">#REF!</definedName>
    <definedName name="TotalWNTdatabase00">#REF!</definedName>
    <definedName name="TotalWNTdatabase01">#REF!</definedName>
    <definedName name="totalWNTdatabase98">#REF!</definedName>
    <definedName name="totAna_Dec00">#REF!</definedName>
    <definedName name="totAna_Dec99">#REF!</definedName>
    <definedName name="totapp98">#REF!</definedName>
    <definedName name="Totapp99">#REF!</definedName>
    <definedName name="TotDigMedia00">#REF!</definedName>
    <definedName name="toti" hidden="1">{"'SYNTH FALLET'!$A$6:$L$22"}</definedName>
    <definedName name="TotNetConn">#REF!</definedName>
    <definedName name="TotNetConn01">#REF!</definedName>
    <definedName name="toto" hidden="1">{#N/A,#N/A,FALSE,"3";#N/A,#N/A,FALSE,"5";#N/A,#N/A,FALSE,"6";#N/A,#N/A,FALSE,"8";#N/A,#N/A,FALSE,"10";#N/A,#N/A,FALSE,"13";#N/A,#N/A,FALSE,"14";#N/A,#N/A,FALSE,"15";#N/A,#N/A,FALSE,"16"}</definedName>
    <definedName name="toto2" hidden="1">{#N/A,#N/A,FALSE,"3";#N/A,#N/A,FALSE,"5";#N/A,#N/A,FALSE,"6";#N/A,#N/A,FALSE,"8";#N/A,#N/A,FALSE,"10";#N/A,#N/A,FALSE,"13";#N/A,#N/A,FALSE,"14";#N/A,#N/A,FALSE,"15";#N/A,#N/A,FALSE,"16"}</definedName>
    <definedName name="TotOtherLeg00">#REF!</definedName>
    <definedName name="TOTREV">#REF!</definedName>
    <definedName name="totrev00">#REF!</definedName>
    <definedName name="totrev96">#REF!</definedName>
    <definedName name="totrev97">#REF!</definedName>
    <definedName name="totrev98">#REF!</definedName>
    <definedName name="totrev99">#REF!</definedName>
    <definedName name="totUnixDatabase98">#REF!</definedName>
    <definedName name="tou" hidden="1">{#N/A,#N/A,TRUE,"TransPrcd 1";#N/A,#N/A,TRUE,"TransPrcd 2";#N/A,#N/A,TRUE,"TransPrcd 3"}</definedName>
    <definedName name="TP_Footer_User" hidden="1">"Erica Bodi"</definedName>
    <definedName name="TP_Footer_Version" hidden="1">"v4.00"</definedName>
    <definedName name="TPLTURN_external">!#REF!</definedName>
    <definedName name="TPLTURN_internal">!#REF!</definedName>
    <definedName name="tqmp10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rab" hidden="1">{"'Gastos campañas'!$A$1:$M$53"}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E_AR" hidden="1">"TRADE_AR"</definedName>
    <definedName name="tradespend" hidden="1">{#N/A,#N/A,FALSE,"Aging Summary";#N/A,#N/A,FALSE,"Ratio Analysis";#N/A,#N/A,FALSE,"Test 120 Day Accts";#N/A,#N/A,FALSE,"Tickmarks"}</definedName>
    <definedName name="tradingcompar" hidden="1">{#N/A,#N/A,FALSE,"Trading-Mult ";#N/A,#N/A,FALSE,"Trading-Cap";#N/A,#N/A,FALSE,"Trading-Inc";#N/A,#N/A,FALSE,"Cash Flow";#N/A,#N/A,FALSE,"M&amp;A info"}</definedName>
    <definedName name="Transferred">#REF!,#REF!,#REF!,#REF!,#REF!,#REF!</definedName>
    <definedName name="Translational" hidden="1">{#N/A,#N/A,FALSE,"Sensitivity"}</definedName>
    <definedName name="TranslationTable1">!#REF!</definedName>
    <definedName name="tre" hidden="1">{"NOPCAPEVA",#N/A,FALSE,"Nopat";"FCFCSTAR",#N/A,FALSE,"FCFVAL";"EVAVL",#N/A,FALSE,"EVAVAL";"LEASE",#N/A,FALSE,"OpLease"}</definedName>
    <definedName name="TREASURY_STOCK" hidden="1">"TREASURY_STOCK"</definedName>
    <definedName name="treeList" hidden="1">"11000000000000000000000000000000000000000000000000000000000000000000000000000000000000000000000000000000000000000000000000000000000000000000000000000000000000000000000000000000000000000000000000000000"</definedName>
    <definedName name="treetree" hidden="1">{"'Model'!$A$1:$N$53"}</definedName>
    <definedName name="tresds" hidden="1">{"Cover",#N/A,FALSE,"Cover";"Summary",#N/A,FALSE,"Summarpage"}</definedName>
    <definedName name="Trésorerie_ouverture">!#REF!</definedName>
    <definedName name="TRHFT" hidden="1">{"'Demand Units'!$X$11:$AD$45"}</definedName>
    <definedName name="trh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RHTHJ" hidden="1">{"'표지'!$B$5"}</definedName>
    <definedName name="TRM" hidden="1">{#N/A,#N/A,FALSE,"단축1";#N/A,#N/A,FALSE,"단축2";#N/A,#N/A,FALSE,"단축3";#N/A,#N/A,FALSE,"장축";#N/A,#N/A,FALSE,"4WD"}</definedName>
    <definedName name="TRNR_0011fa6be01542e98877892526780ad3_799_1" hidden="1">#REF!</definedName>
    <definedName name="TRNR_003b9995561b4eacaa221a4ce1038177_799_1" hidden="1">#REF!</definedName>
    <definedName name="TRNR_0042621ad7f942b9816ed984bb3dd741_799_1" hidden="1">#REF!</definedName>
    <definedName name="TRNR_08c0245f9afe415eae450384cfc46411_799_1" hidden="1">#REF!</definedName>
    <definedName name="TRNR_09f9116e817b4f418ddcc85655ed6f9f_662_1" hidden="1">#REF!</definedName>
    <definedName name="TRNR_0b12a7eac39948f7b7597a4d4333e722_799_1" hidden="1">#REF!</definedName>
    <definedName name="TRNR_0c71c079f73d4d85b3088ae1572ed497_662_1" hidden="1">#REF!</definedName>
    <definedName name="TRNR_0e20f38b06e844afbd44f7d08a65b6dc_662_1" hidden="1">#REF!</definedName>
    <definedName name="TRNR_0f2cbd48b4854c59967c80a1bf019f5a_799_1" hidden="1">#REF!</definedName>
    <definedName name="TRNR_121b679bab8f4a9bad7d142d69dcd7fe_662_1" hidden="1">#REF!</definedName>
    <definedName name="TRNR_12cf8cb224b24b7b822cd48e729899ca_662_1" hidden="1">#REF!</definedName>
    <definedName name="TRNR_148fcdabdbc64d2a8e05c449ce538ae3_662_1" hidden="1">#REF!</definedName>
    <definedName name="TRNR_14e568e298d04d94ae66b0df6032596a_662_1" hidden="1">#REF!</definedName>
    <definedName name="TRNR_172f2535fc714fd7b5d78eb9ef6a36cc_1016_1" hidden="1">#REF!</definedName>
    <definedName name="TRNR_22f2ea0522e840d78553da5f4859c5f1_662_1" hidden="1">#REF!</definedName>
    <definedName name="TRNR_23e2f09bb3ff40ae85dea3415e5dc598_662_1" hidden="1">#REF!</definedName>
    <definedName name="TRNR_28c753e831da4b7d86221566cf1e15e9_662_1" hidden="1">#REF!</definedName>
    <definedName name="TRNR_291f46583b0f44bc910537f768382b4e_662_1" hidden="1">#REF!</definedName>
    <definedName name="TRNR_2ae5d76189fc4cae852fa6c7fb49e7bc_799_1" hidden="1">#REF!</definedName>
    <definedName name="TRNR_2d2d2b7a14c7412b9a062a20f43c665b_799_1" hidden="1">#REF!</definedName>
    <definedName name="TRNR_30464e9ec9c0470bbb5d508394dc60cc_662_1" hidden="1">#REF!</definedName>
    <definedName name="TRNR_309947ef41ac4118822d9c856fe55dda_662_1" hidden="1">#REF!</definedName>
    <definedName name="TRNR_361a480087f842308b122d71b7d45cbb_799_1" hidden="1">#REF!</definedName>
    <definedName name="TRNR_3f54b973ba484d99920ab52671c7813e_662_1" hidden="1">#REF!</definedName>
    <definedName name="TRNR_3fbc6a6527ba49edbd02406cd0707d1b_799_1" hidden="1">#REF!</definedName>
    <definedName name="TRNR_421cac8a21b14fd282297311b7f2645f_662_1" hidden="1">#REF!</definedName>
    <definedName name="TRNR_43da283c2f804c7f8798fb57fbe5283b_662_1" hidden="1">#REF!</definedName>
    <definedName name="TRNR_45f6305d2aa6462bbc1b657c0c249516_799_1" hidden="1">#REF!</definedName>
    <definedName name="TRNR_46cf22078cd84d24b4ec5a25c0d651f8_662_1" hidden="1">#REF!</definedName>
    <definedName name="TRNR_4910c491a4344031b8fc9afc84aca6ae_662_1" hidden="1">#REF!</definedName>
    <definedName name="TRNR_4a96a92122e046dfb489c49fa3c3f44d_662_1" hidden="1">#REF!</definedName>
    <definedName name="TRNR_4b7d8f232af64a3d88d7468da4e267fc_799_1" hidden="1">#REF!</definedName>
    <definedName name="TRNR_54907c999ce94f55b750ccd55dac2d28_1016_1" hidden="1">#REF!</definedName>
    <definedName name="TRNR_552fc6095a624f1c9b57a78b51f5bbea_662_1" hidden="1">#REF!</definedName>
    <definedName name="TRNR_558682d92b1749bd941d0fc3d4c52407_799_1" hidden="1">#REF!</definedName>
    <definedName name="TRNR_56b354dad19a41478ed90453c4c8c9db_662_1" hidden="1">#REF!</definedName>
    <definedName name="TRNR_5770502b255f43438a874c679f160438_662_1" hidden="1">#REF!</definedName>
    <definedName name="TRNR_581b82890cfe45dba7783f9c4dfbc174_662_1" hidden="1">#REF!</definedName>
    <definedName name="TRNR_5945e7e1ac124d4ab97cd26c5ea6ec78_799_1" hidden="1">#REF!</definedName>
    <definedName name="TRNR_5a042ffedc4f44cf8aba02c6c762b54d_25_1" hidden="1">#REF!</definedName>
    <definedName name="TRNR_5fbc29c82d4b42abb4215eef8e456328_662_1" hidden="1">#REF!</definedName>
    <definedName name="TRNR_604b374d3e9f4bf8835a4b2923e4b59b_662_1" hidden="1">#REF!</definedName>
    <definedName name="TRNR_61fb6a5c8d7d434a92be994648b7b22a_1_1" hidden="1">#REF!</definedName>
    <definedName name="TRNR_63030c1fc5034fa49be3da11f3552a28_662_1" hidden="1">#REF!</definedName>
    <definedName name="TRNR_64a10d02988c427ba44bbf9ca7cbfa49_662_1" hidden="1">#REF!</definedName>
    <definedName name="TRNR_6bb5eaacab4148babd8c164036ddb85c_662_1" hidden="1">#REF!</definedName>
    <definedName name="TRNR_717fb281545947b1a7802f05e3fb9cee_799_1" hidden="1">#REF!</definedName>
    <definedName name="TRNR_73e1acfaabca4e5394cc5cd9e5ffcec5_799_1" hidden="1">#REF!</definedName>
    <definedName name="TRNR_73fe52f571c44d979b7a3f144cdf42d4_662_1" hidden="1">#REF!</definedName>
    <definedName name="TRNR_75a690caec35425ab1baa1a73cede8ff_662_1" hidden="1">#REF!</definedName>
    <definedName name="TRNR_76e1715344c944728e9de0a5a8bead36_662_1" hidden="1">#REF!</definedName>
    <definedName name="TRNR_7a27985116164df683c0e0c9aea71271_662_1" hidden="1">#REF!</definedName>
    <definedName name="TRNR_7ee1a00ad9c8457badc6bdbb4b339dba_662_1" hidden="1">#REF!</definedName>
    <definedName name="TRNR_810a6677d4bd4c4c8e074195fd070dc8_799_1" hidden="1">#REF!</definedName>
    <definedName name="TRNR_84f00af57f7d43ccb9c7fcfecb72d3c1_799_1" hidden="1">#REF!</definedName>
    <definedName name="TRNR_8790f8bb270a49f5b6af7501a15d6d9d_662_1" hidden="1">#REF!</definedName>
    <definedName name="TRNR_87c7f985410646348763cbb83eee5295_662_1" hidden="1">#REF!</definedName>
    <definedName name="TRNR_8aa30004be394adb94103f38a538d8f1_666_1" hidden="1">#REF!</definedName>
    <definedName name="TRNR_8db9b4c270e7473fb50a4ac0539fffa8_662_1" hidden="1">#REF!</definedName>
    <definedName name="TRNR_90a7d8ae15614295afab1f1c87b672e9_799_1" hidden="1">#REF!</definedName>
    <definedName name="TRNR_9157b5935f9a4b67a66223e86d5f813d_662_1" hidden="1">#REF!</definedName>
    <definedName name="TRNR_918f98c7185048f89e6219abf3bb9254_662_1" hidden="1">#REF!</definedName>
    <definedName name="TRNR_93ce822fc94947d19c822731b4ea2a78_662_1" hidden="1">#REF!</definedName>
    <definedName name="TRNR_9aa70d5e24ea4db3a5191fe0ec94ca07_799_1" hidden="1">#REF!</definedName>
    <definedName name="TRNR_a1e3a2e0d1a4458a8f17e9e4223ce22e_799_1" hidden="1">#REF!</definedName>
    <definedName name="TRNR_a25f2e00e2f940e09db3ac422928e6e4_662_1" hidden="1">#REF!</definedName>
    <definedName name="TRNR_a43cc9bba2214dde813ecab711983967_662_1" hidden="1">#REF!</definedName>
    <definedName name="TRNR_a548734b40c64531a695d467c33f5eb4_799_1" hidden="1">#REF!</definedName>
    <definedName name="TRNR_a8cd724f5ab04292906527d9391dc36f_662_1" hidden="1">#REF!</definedName>
    <definedName name="TRNR_aa104395c20d46f9ba62ddbfb25975a2_799_1" hidden="1">#REF!</definedName>
    <definedName name="TRNR_ae3b12dd78b949ec9c5dbbb174e79847_799_1" hidden="1">#REF!</definedName>
    <definedName name="TRNR_af2d614286e947ef93ae4844b6566eee_799_1" hidden="1">#REF!</definedName>
    <definedName name="TRNR_b236d773cf0f436abff64799fe304708_662_1" hidden="1">#REF!</definedName>
    <definedName name="TRNR_b61d1eec51724a54907e737a151fb1d0_799_1" hidden="1">#REF!</definedName>
    <definedName name="TRNR_b77d4ca78f484e53b9c4fe811f318dea_799_1" hidden="1">#REF!</definedName>
    <definedName name="TRNR_bb9cecfd5f7c4bd19db16f2373ea710c_799_1" hidden="1">#REF!</definedName>
    <definedName name="TRNR_bba6fde0a58b4c4b98e506dc5859654f_799_1" hidden="1">#REF!</definedName>
    <definedName name="TRNR_bf04cf3fd2f949fcb1d7959c5c602156_662_1" hidden="1">#REF!</definedName>
    <definedName name="TRNR_c1dc21181b334ff49604ddaee608a8e9_662_1" hidden="1">#REF!</definedName>
    <definedName name="TRNR_c3eea888bd5d430fa3ad5703da9b7309_662_1" hidden="1">#REF!</definedName>
    <definedName name="TRNR_c5a5a91232d8439fac1fd10686658c78_662_1" hidden="1">#REF!</definedName>
    <definedName name="TRNR_d156933859164fbbbd0bce84bb58fb07_662_1" hidden="1">#REF!</definedName>
    <definedName name="TRNR_d15bad62ad9e4ea687873fcca243ec20_662_1" hidden="1">#REF!</definedName>
    <definedName name="TRNR_d1e40448f2b746ce8fdf09c4ff5c3b7a_662_1" hidden="1">#REF!</definedName>
    <definedName name="TRNR_d377f73716b04bdc8c8bce33358a1ff5_662_1" hidden="1">#REF!</definedName>
    <definedName name="TRNR_d467f552c5dd46518b9e7c81904ad2da_662_1" hidden="1">#REF!</definedName>
    <definedName name="TRNR_d4a09263fd314b72ad69a4517a93e5f4_662_1" hidden="1">#REF!</definedName>
    <definedName name="TRNR_d88744322a114a2ea486ba6d1a888bc1_662_1" hidden="1">#REF!</definedName>
    <definedName name="TRNR_da5f7c2069da49b7ad3c338aab5bbd63_662_1" hidden="1">#REF!</definedName>
    <definedName name="TRNR_df412cbb7e1c41d5b117138564a088dc_662_1" hidden="1">#REF!</definedName>
    <definedName name="TRNR_e57d059d0ce54404a6b7b537cb54486e_662_1" hidden="1">#REF!</definedName>
    <definedName name="TRNR_e85f0f4429134217bcc0e2c10b2bef05_799_1" hidden="1">#REF!</definedName>
    <definedName name="TRNR_ec8ea2dd21c54df983d9c70f3a084b23_662_1" hidden="1">#REF!</definedName>
    <definedName name="TRNR_ee235c659aea435f924befef04a50675_799_1" hidden="1">#REF!</definedName>
    <definedName name="TRNR_eee9a0f34a224a08ad2808b9de650b3f_12_15" hidden="1">#REF!</definedName>
    <definedName name="TRNR_f5ff69c3275a4480bec9349546055b62_662_1" hidden="1">#REF!</definedName>
    <definedName name="TRNR_f61086004a084ee1bbdb02d5a38ab46b_662_1" hidden="1">#REF!</definedName>
    <definedName name="TRNR_f9cb8a1bbb0a4d1abe946422c1611200_4_1" hidden="1">#REF!</definedName>
    <definedName name="TRNR_fae900b261a546b9822254b9c0167438_662_1" hidden="1">#REF!</definedName>
    <definedName name="TRNR_fe4b178cdf624bf4858165242e1ad1c0_662_1" hidden="1">#REF!</definedName>
    <definedName name="trout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t" hidden="1">{#N/A,#N/A,TRUE,"A100";#N/A,#N/A,TRUE,"A130";#N/A,#N/A,TRUE,"A131";#N/A,#N/A,TRUE,"A140"}</definedName>
    <definedName name="trtzzrtzztrz">!#REF!</definedName>
    <definedName name="tr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rurtgf" hidden="1">{#N/A,#N/A,FALSE,"Aging Summary";#N/A,#N/A,FALSE,"Ratio Analysis";#N/A,#N/A,FALSE,"Test 120 Day Accts";#N/A,#N/A,FALSE,"Tickmarks"}</definedName>
    <definedName name="try">{"BS_Explain",#N/A,FALSE,"Bal Sheet Explain"}</definedName>
    <definedName name="tryeuyit" hidden="1">{#N/A,#N/A,FALSE,"Pharm";#N/A,#N/A,FALSE,"WWCM"}</definedName>
    <definedName name="tryu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trzrzqe6qr6u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trztztrzt">!#REF!</definedName>
    <definedName name="tst" hidden="1">{"Income Statement",#N/A,FALSE,"CFMODEL";"Balance Sheet",#N/A,FALSE,"CFMODEL"}</definedName>
    <definedName name="tt" hidden="1">#REF!</definedName>
    <definedName name="TT_bdm" hidden="1">#REF!</definedName>
    <definedName name="tth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tti" hidden="1">{"Omnipaque",#N/A,FALSE,"Omnipaque"}</definedName>
    <definedName name="TTM" hidden="1">{#N/A,#N/A,FALSE,"단축1";#N/A,#N/A,FALSE,"단축2";#N/A,#N/A,FALSE,"단축3";#N/A,#N/A,FALSE,"장축";#N/A,#N/A,FALSE,"4WD"}</definedName>
    <definedName name="ttrtrtg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tt" hidden="1">{#N/A,#N/A,FALSE,"을지 (4)";#N/A,#N/A,FALSE,"을지 (5)";#N/A,#N/A,FALSE,"을지 (6)"}</definedName>
    <definedName name="TTTT" hidden="1">{"PAGE 1",#N/A,FALSE,"WEST_OT"}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t" hidden="1">#REF!</definedName>
    <definedName name="ttttttt" hidden="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t" hidden="1">#REF!</definedName>
    <definedName name="ttttttttt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tttttttttttttt" localSheetId="9" hidden="1">{"Stats_qsumm",#N/A,FALSE,"STATSQ";"Stats_Detail",#N/A,FALSE,"STATSM";"Stats_Summary",#N/A,FALSE,"STATSM"}</definedName>
    <definedName name="ttttttttttttttt" hidden="1">{"Stats_qsumm",#N/A,FALSE,"STATSQ";"Stats_Detail",#N/A,FALSE,"STATSM";"Stats_Summary",#N/A,FALSE,"STATSM"}</definedName>
    <definedName name="ttytyty" hidden="1">{"'Other IPS'!$A$5","'Other IPS'!$A$4:$K$38"}</definedName>
    <definedName name="tu" hidden="1">{"bs",#N/A,FALSE,"SCF"}</definedName>
    <definedName name="tuiol" hidden="1">{"Valuation",#N/A,FALSE,"ProForma-ASPT"}</definedName>
    <definedName name="tun" hidden="1">{"'Model'!$A$1:$N$53"}</definedName>
    <definedName name="turj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urkey">#REF!</definedName>
    <definedName name="Turkey_HMX">#REF!</definedName>
    <definedName name="Turnover">#REF!</definedName>
    <definedName name="tusd">#REF!</definedName>
    <definedName name="tutz">!#REF!</definedName>
    <definedName name="tutz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UYJ" hidden="1">{"Valuation",#N/A,FALSE,"ProForma-ASPT"}</definedName>
    <definedName name="TUYTYUTYU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tv_percent">#REF!,#REF!,#REF!,#REF!,#REF!,#REF!,#REF!,#REF!</definedName>
    <definedName name="tvm">#REF!</definedName>
    <definedName name="tvy">#REF!</definedName>
    <definedName name="twre" hidden="1">{"NOPCAPEVA",#N/A,FALSE,"Nopat";"FCFCSTAR",#N/A,FALSE,"FCFVAL";"EVAVL",#N/A,FALSE,"EVAVAL";"LEASE",#N/A,FALSE,"OpLease"}</definedName>
    <definedName name="txmy" hidden="1">{#N/A,#N/A,FALSE,"JIM REPORT 1"}</definedName>
    <definedName name="ty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tyhdfs" hidden="1">{"inputs raw data",#N/A,TRUE,"INPUT"}</definedName>
    <definedName name="tyhu" hidden="1">{"'SYNTH FALLET'!$A$6:$L$22"}</definedName>
    <definedName name="TYIKGFDH" hidden="1">{"'Demand Units'!$X$11:$AD$45"}</definedName>
    <definedName name="TYKJY" hidden="1">{"Valuation",#N/A,FALSE,"ProForma-ASPT"}</definedName>
    <definedName name="type">#REF!</definedName>
    <definedName name="TypeAnnée">!#REF!</definedName>
    <definedName name="Typist" hidden="1">"b1"</definedName>
    <definedName name="tyr" hidden="1">{#N/A,#N/A,FALSE,"AD_Purch";#N/A,#N/A,FALSE,"Projections";#N/A,#N/A,FALSE,"DCF";#N/A,#N/A,FALSE,"Mkt Val"}</definedName>
    <definedName name="tyryu" hidden="1">{#N/A,#N/A,FALSE,"Sheet1";#N/A,#N/A,FALSE,"Summary";#N/A,#N/A,FALSE,"proj1";#N/A,#N/A,FALSE,"proj2"}</definedName>
    <definedName name="tyu" hidden="1">#REF!</definedName>
    <definedName name="tyuhj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yuiktyu" hidden="1">{#N/A,#N/A,FALSE,"COVER";#N/A,#N/A,FALSE,"Index";#N/A,#N/A,FALSE,"Non-Earning";#N/A,#N/A,FALSE,"Mortgage_Legal";#N/A,#N/A,FALSE,"Mortgages"}</definedName>
    <definedName name="TYUJHTE" hidden="1">{"'Demand Units'!$X$11:$AD$45"}</definedName>
    <definedName name="tyukm" hidden="1">{"Valuation",#N/A,FALSE,"ProForma-ASPT"}</definedName>
    <definedName name="tyutytyi" hidden="1">{#N/A,#N/A,FALSE,"Pharm";#N/A,#N/A,FALSE,"WWCM"}</definedName>
    <definedName name="TYUYTJ" hidden="1">{"'Demand Units'!$X$11:$AD$45"}</definedName>
    <definedName name="tyyufkjkhjd" hidden="1">{#N/A,#N/A,FALSE,"Pharm";#N/A,#N/A,FALSE,"WWCM"}</definedName>
    <definedName name="tyyyu">#REF!</definedName>
    <definedName name="tyyyu_old">#REF!</definedName>
    <definedName name="tzizuplui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z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ü">!#REF!</definedName>
    <definedName name="u_1" hidden="1">{#N/A,#N/A,FALSE,"Aging Summary";#N/A,#N/A,FALSE,"Ratio Analysis";#N/A,#N/A,FALSE,"Test 120 Day Accts";#N/A,#N/A,FALSE,"Tickmarks"}</definedName>
    <definedName name="U30_FSA" hidden="1">#REF!</definedName>
    <definedName name="Überleitung_US_GAAP">#REF!</definedName>
    <definedName name="ug" hidden="1">{"NOPCAPEVA",#N/A,FALSE,"Nopat";"FCFCSTAR",#N/A,FALSE,"FCFVAL";"EVAVL",#N/A,FALSE,"EVAVAL";"LEASE",#N/A,FALSE,"OpLease"}</definedName>
    <definedName name="ugg" localSheetId="9" hidden="1">#REF!</definedName>
    <definedName name="UGV">#REF!</definedName>
    <definedName name="u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hiuk" hidden="1">{"adj95mult",#N/A,FALSE,"COMPCO";"adj95est",#N/A,FALSE,"COMPCO"}</definedName>
    <definedName name="uh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i" hidden="1">{"NOPCAPEVA",#N/A,FALSE,"Nopat";"FCFCSTAR",#N/A,FALSE,"FCFVAL";"EVAVL",#N/A,FALSE,"EVAVAL";"LEASE",#N/A,FALSE,"OpLease"}</definedName>
    <definedName name="uiknu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uilt" hidden="1">{"Full-model",#N/A,FALSE,"ProForma-ASPT"}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it" hidden="1">{"'Other IPS'!$A$5","'Other IPS'!$A$4:$K$38"}</definedName>
    <definedName name="uiugu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iui" hidden="1">{#N/A,#N/A,FALSE,"RONA R.F. ARG";#N/A,#N/A,FALSE,"RONA BRA";#N/A,#N/A,FALSE,"RONA R.F. C.AM.";#N/A,#N/A,FALSE,"RONA R.F. CHI";#N/A,#N/A,FALSE,"RONA R.F. COL";#N/A,#N/A,FALSE,"RONA R.F. ECUA";#N/A,#N/A,FALSE,"RONA R.F. PARA";#N/A,#N/A,FALSE,"RONA R.F. PERU";#N/A,#N/A,FALSE,"RONA R.F. URU";#N/A,#N/A,FALSE,"RONA R.F. VENE";#N/A,#N/A,FALSE,"RONA R.F."}</definedName>
    <definedName name="uj" hidden="1">{"Headcount Worksheet",#N/A,FALSE,"HEADCOUNT"}</definedName>
    <definedName name="ujkry" hidden="1">{"NOPCAPEVA",#N/A,FALSE,"Nopat";"FCFCSTAR",#N/A,FALSE,"FCFVAL";"EVAVL",#N/A,FALSE,"EVAVAL";"LEASE",#N/A,FALSE,"OpLease"}</definedName>
    <definedName name="UJM" hidden="1">{#N/A,#N/A,FALSE,"JIM REPORT 1"}</definedName>
    <definedName name="UK">#REF!</definedName>
    <definedName name="UK_Total">#REF!</definedName>
    <definedName name="Ukraine">#REF!</definedName>
    <definedName name="UKscenario">#REF!</definedName>
    <definedName name="ukyuyut" hidden="1">{"'Other IPS'!$A$5","'Other IPS'!$A$4:$K$38"}</definedName>
    <definedName name="umspb">#REF!</definedName>
    <definedName name="undo" hidden="1">{"SUNCOM",#N/A,FALSE,"Stampa";"SUN6GG",#N/A,FALSE,"Stampa";"SUNLUN",#N/A,FALSE,"Stampa";"SUN3DS",#N/A,FALSE,"Stampa";"SUNSYS",#N/A,FALSE,"Stampa";"SUNCLG",#N/A,FALSE,"Stampa"}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nit">1</definedName>
    <definedName name="United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units">#REF!</definedName>
    <definedName name="UNKNOWN" hidden="1">39472.4140856481</definedName>
    <definedName name="UNREALIZED_GAIN" hidden="1">"UNREALIZED_GAIN"</definedName>
    <definedName name="UNUSUAL_EXP" hidden="1">"UNUSUAL_EXP"</definedName>
    <definedName name="uoi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Uor" hidden="1">{"'Eng (page2)'!$A$1:$D$52"}</definedName>
    <definedName name="UOUIOIU" hidden="1">{"'Demand Units'!$X$11:$AD$45"}</definedName>
    <definedName name="ü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PDATELOGICTYPE1">#REF!</definedName>
    <definedName name="UPDATELOGICTYPE2">#REF!</definedName>
    <definedName name="UPDATESUMMARY" hidden="1">{#N/A,#N/A,FALSE,"FACTSHEETS";#N/A,#N/A,FALSE,"pump";#N/A,#N/A,FALSE,"filter"}</definedName>
    <definedName name="UpDown">#REF!</definedName>
    <definedName name="UpdtChoice">#REF!</definedName>
    <definedName name="Upload">#REF!</definedName>
    <definedName name="urrrr" hidden="1">{"'Other IPS'!$A$5","'Other IPS'!$A$4:$K$38"}</definedName>
    <definedName name="urt" hidden="1">{"NOPCAPEVA",#N/A,FALSE,"Nopat";"FCFCSTAR",#N/A,FALSE,"FCFVAL";"EVAVL",#N/A,FALSE,"EVAVAL";"LEASE",#N/A,FALSE,"OpLease"}</definedName>
    <definedName name="URU_oem">!#REF!</definedName>
    <definedName name="US">1.3265</definedName>
    <definedName name="US_GAAP" hidden="1">"US_GAAP"</definedName>
    <definedName name="USA" hidden="1">{#N/A,#N/A,FALSE,"Est97";#N/A,#N/A,FALSE,"Plan98";#N/A,#N/A,FALSE,"Graphs";#N/A,#N/A,FALSE,"5Yr"}</definedName>
    <definedName name="usd">#REF!</definedName>
    <definedName name="USD_AK">!#REF!</definedName>
    <definedName name="USD_VJ">!#REF!</definedName>
    <definedName name="USD_VM">!#REF!</definedName>
    <definedName name="USDFringe">#REF!</definedName>
    <definedName name="USDollar" hidden="1">#REF!</definedName>
    <definedName name="USEQUANTITY" hidden="1">FALSE</definedName>
    <definedName name="USO_Region">#REF!</definedName>
    <definedName name="uu" hidden="1">{#N/A,#N/A,FALSE,"CNS_ADJ";"Balance Consolidado",#N/A,FALSE,"BCEC_CNS";#N/A,#N/A,FALSE,"USGAAP_ADJ"}</definedName>
    <definedName name="uuu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uuu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uuuuuuuuuu" localSheetId="9" hidden="1">{"Bank1",#N/A,FALSE,"Cash Flows";"Bank2",#N/A,FALSE,"Receipts &amp; Disburs."}</definedName>
    <definedName name="uuuuuuuuuu" hidden="1">{"Bank1",#N/A,FALSE,"Cash Flows";"Bank2",#N/A,FALSE,"Receipts &amp; Disburs."}</definedName>
    <definedName name="uuuuuuuuuuuuu" localSheetId="9" hidden="1">{"CashFlow",#N/A,FALSE,"ED";"CashPnL",#N/A,FALSE,"ED"}</definedName>
    <definedName name="uuuuuuuuuuuuu" hidden="1">{"CashFlow",#N/A,FALSE,"ED";"CashPnL",#N/A,FALSE,"ED"}</definedName>
    <definedName name="uuuuuuuuuuuuuuu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uuuuuuuuuuuuuuu" hidden="1">{"Check 2",#N/A,TRUE,"ED";"Check 2",#N/A,TRUE,"PARK";"Check 2",#N/A,TRUE,"HOTELS";"Check 2",#N/A,TRUE,"SUPPORT";"Check 2",#N/A,TRUE,"FESTIVAL";"Check 2",#N/A,TRUE,"MKTGS";"Check 2",#N/A,TRUE,"FIX";"Check 2",#N/A,TRUE,"INTRA"}</definedName>
    <definedName name="uuuuuuuuuuuuuuuu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uuuuuuuuuuuuuuuu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uuuuuuuuuuuuuuuuu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uuuuuuuuuuuuuuuuu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ÜV1" localSheetId="9">#REF!*#REF!</definedName>
    <definedName name="ÜV2" localSheetId="9">#REF!*#REF!</definedName>
    <definedName name="ÜV3" localSheetId="9">#REF!*#REF!</definedName>
    <definedName name="ÜV4" localSheetId="9">#REF!*#REF!</definedName>
    <definedName name="uy" hidden="1">{"Current V Prior, Current Month",#N/A,FALSE,"Current v Prior"}</definedName>
    <definedName name="uyhg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v" hidden="1">{"Full-model",#N/A,FALSE,"ProForma-ASPT"}</definedName>
    <definedName name="uyiyi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j" hidden="1">{"AnnInc",#N/A,TRUE,"Inc";"QtrInc1",#N/A,TRUE,"Inc";"Balance",#N/A,TRUE,"Bal";"Cflow",#N/A,TRUE,"Cash"}</definedName>
    <definedName name="UYT" hidden="1">#REF!</definedName>
    <definedName name="uyte" hidden="1">{"AnnInc",#N/A,TRUE,"Inc";"QtrInc1",#N/A,TRUE,"Inc";"Balance",#N/A,TRUE,"Bal";"Cflow",#N/A,TRUE,"Cash"}</definedName>
    <definedName name="uytr" hidden="1">{"Full-model",#N/A,FALSE,"ProForma-ASPT"}</definedName>
    <definedName name="UYTRE" hidden="1">{"Full-model",#N/A,FALSE,"ProForma-ASPT"}</definedName>
    <definedName name="uytrurtyy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uytryrj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uyturuyr" hidden="1">{"1",#N/A,FALSE,"pf inc stmt";"2",#N/A,FALSE,"pf inc stmt"}</definedName>
    <definedName name="u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zgf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zozuozo">!#REF!</definedName>
    <definedName name="uzt">!#REF!</definedName>
    <definedName name="v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v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V_SUm" hidden="1">{#N/A,#N/A,FALSE,"Summary";#N/A,#N/A,FALSE,"Base Materials";#N/A,#N/A,FALSE,"Construction";#N/A,#N/A,FALSE,"Packaging";#N/A,#N/A,FALSE,"Transportation"}</definedName>
    <definedName name="va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vaaefasdf" hidden="1">{#N/A,#N/A,FALSE,"Op_Stmt";#N/A,#N/A,FALSE,"Consol_Op_Stmt";#N/A,#N/A,FALSE,"rev_summ";#N/A,#N/A,FALSE,"Unit_Summ";#N/A,#N/A,FALSE,"EBIT_summ";#N/A,#N/A,FALSE,"RONA_NetAssets"}</definedName>
    <definedName name="Vacation">#REF!</definedName>
    <definedName name="val">!#REF!</definedName>
    <definedName name="val\" hidden="1">{#N/A,#N/A,FALSE,"Summary";#N/A,#N/A,FALSE,"Base Materials";#N/A,#N/A,FALSE,"Construction";#N/A,#N/A,FALSE,"Packaging";#N/A,#N/A,FALSE,"Transportation"}</definedName>
    <definedName name="valuation" hidden="1">{#N/A,#N/A,FALSE,"VALSUM";#N/A,#N/A,FALSE,"MKT.COMPS";#N/A,#N/A,FALSE,"ACQ.MULT.";#N/A,#N/A,FALSE,"DCF - LBO"}</definedName>
    <definedName name="Valuation_1" hidden="1">{"Term Sheet",#N/A,FALSE,"Term Sheet";"Value Summary",#N/A,FALSE,"Value Sum";"Debt Coverage",#N/A,FALSE,"Debt Coverage"}</definedName>
    <definedName name="Valuation_1_1" hidden="1">{"Term Sheet",#N/A,FALSE,"Term Sheet";"Value Summary",#N/A,FALSE,"Value Sum";"Debt Coverage",#N/A,FALSE,"Debt Coverage"}</definedName>
    <definedName name="Valuation_1_2" hidden="1">{"Term Sheet",#N/A,FALSE,"Term Sheet";"Value Summary",#N/A,FALSE,"Value Sum";"Debt Coverage",#N/A,FALSE,"Debt Coverage"}</definedName>
    <definedName name="Valuation_1_3" hidden="1">{"Term Sheet",#N/A,FALSE,"Term Sheet";"Value Summary",#N/A,FALSE,"Value Sum";"Debt Coverage",#N/A,FALSE,"Debt Coverage"}</definedName>
    <definedName name="Valuation_1_4" hidden="1">{"Term Sheet",#N/A,FALSE,"Term Sheet";"Value Summary",#N/A,FALSE,"Value Sum";"Debt Coverage",#N/A,FALSE,"Debt Coverage"}</definedName>
    <definedName name="Valuation_1_5" hidden="1">{"Term Sheet",#N/A,FALSE,"Term Sheet";"Value Summary",#N/A,FALSE,"Value Sum";"Debt Coverage",#N/A,FALSE,"Debt Coverage"}</definedName>
    <definedName name="Valuation_2" hidden="1">{"Term Sheet",#N/A,FALSE,"Term Sheet";"Value Summary",#N/A,FALSE,"Value Sum";"Debt Coverage",#N/A,FALSE,"Debt Coverage"}</definedName>
    <definedName name="Valuation_2_1" hidden="1">{"Term Sheet",#N/A,FALSE,"Term Sheet";"Value Summary",#N/A,FALSE,"Value Sum";"Debt Coverage",#N/A,FALSE,"Debt Coverage"}</definedName>
    <definedName name="Valuation_2_2" hidden="1">{"Term Sheet",#N/A,FALSE,"Term Sheet";"Value Summary",#N/A,FALSE,"Value Sum";"Debt Coverage",#N/A,FALSE,"Debt Coverage"}</definedName>
    <definedName name="Valuation_2_3" hidden="1">{"Term Sheet",#N/A,FALSE,"Term Sheet";"Value Summary",#N/A,FALSE,"Value Sum";"Debt Coverage",#N/A,FALSE,"Debt Coverage"}</definedName>
    <definedName name="Valuation_2_4" hidden="1">{"Term Sheet",#N/A,FALSE,"Term Sheet";"Value Summary",#N/A,FALSE,"Value Sum";"Debt Coverage",#N/A,FALSE,"Debt Coverage"}</definedName>
    <definedName name="Valuation_2_5" hidden="1">{"Term Sheet",#N/A,FALSE,"Term Sheet";"Value Summary",#N/A,FALSE,"Value Sum";"Debt Coverage",#N/A,FALSE,"Debt Coverage"}</definedName>
    <definedName name="Valuation_3" hidden="1">{"Term Sheet",#N/A,FALSE,"Term Sheet";"Value Summary",#N/A,FALSE,"Value Sum";"Debt Coverage",#N/A,FALSE,"Debt Coverage"}</definedName>
    <definedName name="Valuation_3_1" hidden="1">{"Term Sheet",#N/A,FALSE,"Term Sheet";"Value Summary",#N/A,FALSE,"Value Sum";"Debt Coverage",#N/A,FALSE,"Debt Coverage"}</definedName>
    <definedName name="Valuation_3_2" hidden="1">{"Term Sheet",#N/A,FALSE,"Term Sheet";"Value Summary",#N/A,FALSE,"Value Sum";"Debt Coverage",#N/A,FALSE,"Debt Coverage"}</definedName>
    <definedName name="Valuation_3_3" hidden="1">{"Term Sheet",#N/A,FALSE,"Term Sheet";"Value Summary",#N/A,FALSE,"Value Sum";"Debt Coverage",#N/A,FALSE,"Debt Coverage"}</definedName>
    <definedName name="Valuation_3_4" hidden="1">{"Term Sheet",#N/A,FALSE,"Term Sheet";"Value Summary",#N/A,FALSE,"Value Sum";"Debt Coverage",#N/A,FALSE,"Debt Coverage"}</definedName>
    <definedName name="Valuation_3_5" hidden="1">{"Term Sheet",#N/A,FALSE,"Term Sheet";"Value Summary",#N/A,FALSE,"Value Sum";"Debt Coverage",#N/A,FALSE,"Debt Coverage"}</definedName>
    <definedName name="Valuation_4" hidden="1">{"Term Sheet",#N/A,FALSE,"Term Sheet";"Value Summary",#N/A,FALSE,"Value Sum";"Debt Coverage",#N/A,FALSE,"Debt Coverage"}</definedName>
    <definedName name="Valuation_4_1" hidden="1">{"Term Sheet",#N/A,FALSE,"Term Sheet";"Value Summary",#N/A,FALSE,"Value Sum";"Debt Coverage",#N/A,FALSE,"Debt Coverage"}</definedName>
    <definedName name="Valuation_4_2" hidden="1">{"Term Sheet",#N/A,FALSE,"Term Sheet";"Value Summary",#N/A,FALSE,"Value Sum";"Debt Coverage",#N/A,FALSE,"Debt Coverage"}</definedName>
    <definedName name="Valuation_4_3" hidden="1">{"Term Sheet",#N/A,FALSE,"Term Sheet";"Value Summary",#N/A,FALSE,"Value Sum";"Debt Coverage",#N/A,FALSE,"Debt Coverage"}</definedName>
    <definedName name="Valuation_4_4" hidden="1">{"Term Sheet",#N/A,FALSE,"Term Sheet";"Value Summary",#N/A,FALSE,"Value Sum";"Debt Coverage",#N/A,FALSE,"Debt Coverage"}</definedName>
    <definedName name="Valuation_4_5" hidden="1">{"Term Sheet",#N/A,FALSE,"Term Sheet";"Value Summary",#N/A,FALSE,"Value Sum";"Debt Coverage",#N/A,FALSE,"Debt Coverage"}</definedName>
    <definedName name="Valuation_5" hidden="1">{"Term Sheet",#N/A,FALSE,"Term Sheet";"Value Summary",#N/A,FALSE,"Value Sum";"Debt Coverage",#N/A,FALSE,"Debt Coverage"}</definedName>
    <definedName name="Valuation_5_1" hidden="1">{"Term Sheet",#N/A,FALSE,"Term Sheet";"Value Summary",#N/A,FALSE,"Value Sum";"Debt Coverage",#N/A,FALSE,"Debt Coverage"}</definedName>
    <definedName name="Valuation_5_2" hidden="1">{"Term Sheet",#N/A,FALSE,"Term Sheet";"Value Summary",#N/A,FALSE,"Value Sum";"Debt Coverage",#N/A,FALSE,"Debt Coverage"}</definedName>
    <definedName name="Valuation_5_3" hidden="1">{"Term Sheet",#N/A,FALSE,"Term Sheet";"Value Summary",#N/A,FALSE,"Value Sum";"Debt Coverage",#N/A,FALSE,"Debt Coverage"}</definedName>
    <definedName name="Valuation_5_4" hidden="1">{"Term Sheet",#N/A,FALSE,"Term Sheet";"Value Summary",#N/A,FALSE,"Value Sum";"Debt Coverage",#N/A,FALSE,"Debt Coverage"}</definedName>
    <definedName name="Valuation_5_5" hidden="1">{"Term Sheet",#N/A,FALSE,"Term Sheet";"Value Summary",#N/A,FALSE,"Value Sum";"Debt Coverage",#N/A,FALSE,"Debt Coverage"}</definedName>
    <definedName name="Valuation2" hidden="1">#REF!</definedName>
    <definedName name="Values_Entered" localSheetId="9">IF(Loan_Amount*Interest_Rate*Loan_Years*Loan_Start&gt;0,1,0)</definedName>
    <definedName name="var" hidden="1">{"00000summary",#N/A,FALSE,"00000";"10000summary",#N/A,FALSE,"10000"}</definedName>
    <definedName name="Varanalysis2001" hidden="1">{#N/A,#N/A,FALSE,"BalSheet 0899";#N/A,#N/A,FALSE,"ytdpl899";#N/A,#N/A,FALSE,"Aug PL";#N/A,#N/A,FALSE,"Minority Int";#N/A,#N/A,FALSE,"Equity Roll Forward";#N/A,#N/A,FALSE,"Book Equity Test"}</definedName>
    <definedName name="vb">{#N/A,#N/A,FALSE,"DCF Summary";#N/A,#N/A,FALSE,"Casema";#N/A,#N/A,FALSE,"Casema NoTel";#N/A,#N/A,FALSE,"UK";#N/A,#N/A,FALSE,"RCF";#N/A,#N/A,FALSE,"Intercable CZ";#N/A,#N/A,FALSE,"Interkabel P"}</definedName>
    <definedName name="vbcz" hidden="1">{"NOPCAPEVA",#N/A,FALSE,"Nopat";"FCFCSTAR",#N/A,FALSE,"FCFVAL";"EVAVL",#N/A,FALSE,"EVAVAL";"LEASE",#N/A,FALSE,"OpLease"}</definedName>
    <definedName name="vbsdfghsd" hidden="1">{"a",#N/A,FALSE,"combined balance sheet";"b",#N/A,FALSE,"combined balance sheet"}</definedName>
    <definedName name="vbvbv">!#REF!</definedName>
    <definedName name="vbvn" hidden="1">"c116"</definedName>
    <definedName name="VC" hidden="1">{"Budget V Actual YTD",#N/A,FALSE,"Budget v Actual"}</definedName>
    <definedName name="vcd" hidden="1">{"Headcount Worksheet",#N/A,FALSE,"HEADCOUNT"}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_1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ncvncnb_1" hidden="1">{"comps",#N/A,FALSE,"HANDPACK";"footnotes",#N/A,FALSE,"HANDPACK"}</definedName>
    <definedName name="VCNVC" hidden="1">{"Balance Sheet",#N/A,FALSE,"Consolidated"}</definedName>
    <definedName name="VCONSOLID" hidden="1">TRUE</definedName>
    <definedName name="vcx" hidden="1">{"'Model'!$A$1:$N$53"}</definedName>
    <definedName name="vcxf" hidden="1">{"NOPCAPEVA",#N/A,FALSE,"Nopat";"FCFCSTAR",#N/A,FALSE,"FCFVAL";"EVAVL",#N/A,FALSE,"EVAVAL";"LEASE",#N/A,FALSE,"OpLease"}</definedName>
    <definedName name="vcxz" hidden="1">{"NOPCAPEVA",#N/A,FALSE,"Nopat";"FCFCSTAR",#N/A,FALSE,"FCFVAL";"EVAVL",#N/A,FALSE,"EVAVAL";"LEASE",#N/A,FALSE,"OpLease"}</definedName>
    <definedName name="vczxdf" hidden="1">{"AnnInc",#N/A,TRUE,"Inc";"QtrInc1",#N/A,TRUE,"Inc";"Balance",#N/A,TRUE,"Bal";"Cflow",#N/A,TRUE,"Cash"}</definedName>
    <definedName name="veevee" hidden="1">{"'Model'!$A$1:$N$53"}</definedName>
    <definedName name="vend_irr_calc">#REF!</definedName>
    <definedName name="vend_irr_firstpaste">#REF!</definedName>
    <definedName name="vend_moneyM_calc">#REF!</definedName>
    <definedName name="vend_moneyM_paste">#REF!</definedName>
    <definedName name="Vendor">#REF!</definedName>
    <definedName name="Ver">800</definedName>
    <definedName name="VERDI" hidden="1">{#N/A,#N/A,TRUE,"Regions"}</definedName>
    <definedName name="VERDIG" hidden="1">{#N/A,#N/A,TRUE,"Regions"}</definedName>
    <definedName name="VERDIGR" hidden="1">{#N/A,#N/A,FALSE,"Stores";#N/A,#N/A,FALSE,"InvCost"}</definedName>
    <definedName name="VERDIGRO" hidden="1">{#N/A,#N/A,FALSE,"WkChange EM"}</definedName>
    <definedName name="VERDIGROU" hidden="1">{#N/A,#N/A,TRUE,"Sales";#N/A,#N/A,TRUE,"Margin";#N/A,#N/A,TRUE,"Inventory";#N/A,#N/A,TRUE,"Income";#N/A,#N/A,TRUE,"Score";#N/A,#N/A,TRUE,"SpringScore";#N/A,#N/A,TRUE,"Catalogue";#N/A,#N/A,TRUE,"InvRoll";#N/A,#N/A,TRUE,"BOM";#N/A,#N/A,TRUE,"WkTrend";#N/A,#N/A,TRUE,"StockSales";#N/A,#N/A,TRUE,"SalesTrend";#N/A,#N/A,TRUE,"WkChange"}</definedName>
    <definedName name="versicherung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ERSION">#REF!</definedName>
    <definedName name="versionno">"1.0"</definedName>
    <definedName name="VersionNumber" hidden="1">"4.6.6169"</definedName>
    <definedName name="VersNo">0.22</definedName>
    <definedName name="Vertical" localSheetId="9">#REF!</definedName>
    <definedName name="Vertical">[11]Ranges!$A$19:$A$33</definedName>
    <definedName name="VEXPORT" hidden="1">TRUE</definedName>
    <definedName name="vfdz" hidden="1">{"NOPCAPEVA",#N/A,FALSE,"Nopat";"FCFCSTAR",#N/A,FALSE,"FCFVAL";"EVAVL",#N/A,FALSE,"EVAVAL";"LEASE",#N/A,FALSE,"OpLease"}</definedName>
    <definedName name="VFER" hidden="1">{#N/A,#N/A,FALSE,"JIM REPORT 1"}</definedName>
    <definedName name="vhjjkvkvgklvglk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Viastar" hidden="1">{#N/A,#N/A,FALSE,"Assumptions";#N/A,#N/A,FALSE,"N-IS-Sum";#N/A,#N/A,FALSE,"N-St-Sum";#N/A,#N/A,FALSE,"Inc Stmt";#N/A,#N/A,FALSE,"Stats"}</definedName>
    <definedName name="victor" hidden="1">{"multiple",#N/A,FALSE,"client";"margins",#N/A,FALSE,"client";"data",#N/A,FALSE,"client"}</definedName>
    <definedName name="view">!#REF!</definedName>
    <definedName name="VIPP_KF" hidden="1">#REF!</definedName>
    <definedName name="viz" hidden="1">#REF!</definedName>
    <definedName name="vk" hidden="1">{"bs",#N/A,FALSE,"SCF"}</definedName>
    <definedName name="vl" hidden="1">{"bs",#N/A,FALSE,"SCF"}</definedName>
    <definedName name="vm" hidden="1">{"'Leading KPI'!$A$1:$P$33","'Leading KPI'!$A$1:$P$33"}</definedName>
    <definedName name="VNCCV" hidden="1">{"Budget V Actual YTD",#N/A,FALSE,"Budget v Actual"}</definedName>
    <definedName name="vo" hidden="1">{"consolidated",#N/A,FALSE,"Sheet1";"cms",#N/A,FALSE,"Sheet1";"fse",#N/A,FALSE,"Sheet1"}</definedName>
    <definedName name="vo_1" hidden="1">{"consolidated",#N/A,FALSE,"Sheet1";"cms",#N/A,FALSE,"Sheet1";"fse",#N/A,FALSE,"Sheet1"}</definedName>
    <definedName name="VOLUME" hidden="1">"VOLUME"</definedName>
    <definedName name="vpb" hidden="1">#REF!</definedName>
    <definedName name="vpp" hidden="1">{"'Act-Fcst Summary'!$A$1:$L$59","'Act-Fcst Summary'!$M$5:$N$5"}</definedName>
    <definedName name="vr" hidden="1">{"Results Worksheets",#N/A,FALSE,"RESULTS"}</definedName>
    <definedName name="vsd" hidden="1">#REF!</definedName>
    <definedName name="vsdkfj" hidden="1">{"bs",#N/A,FALSE,"SCF"}</definedName>
    <definedName name="vslv" hidden="1">{"bs",#N/A,FALSE,"SCF"}</definedName>
    <definedName name="VTM_10" hidden="1">#REF!</definedName>
    <definedName name="VTM_1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27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TM_8" hidden="1">#REF!</definedName>
    <definedName name="VTM_9" hidden="1">#REF!</definedName>
    <definedName name="vv" hidden="1">{"orixcsc",#N/A,FALSE,"ORIX CSC";"orixcsc2",#N/A,FALSE,"ORIX CSC"}</definedName>
    <definedName name="vvv" hidden="1">{#N/A,#N/A,FALSE,"Sheet1"}</definedName>
    <definedName name="vvvf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vvv" hidden="1">{#N/A,#N/A,FALSE,"PSI"}</definedName>
    <definedName name="VVVVVVV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vvvvvvvvvvvvv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vvvvvvvvvvvvvvvv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wew32" hidden="1">{"Assumptions",#N/A,TRUE,"Assumptions";"Income",#N/A,TRUE,"Income";"Balance",#N/A,TRUE,"Balance"}</definedName>
    <definedName name="vxcv">!#REF!</definedName>
    <definedName name="vxcvxcv">!#REF!</definedName>
    <definedName name="vxfgsdfsd">#REF!</definedName>
    <definedName name="vxvx" hidden="1">{"'Eng (page2)'!$A$1:$D$52"}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DX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vzdxf" hidden="1">{"NOPCAPEVA",#N/A,FALSE,"Nopat";"FCFCSTAR",#N/A,FALSE,"FCFVAL";"EVAVL",#N/A,FALSE,"EVAVAL";"LEASE",#N/A,FALSE,"OpLease"}</definedName>
    <definedName name="vzssw" hidden="1">{#N/A,#N/A,FALSE,"Projections";#N/A,#N/A,FALSE,"Acq Mult";#N/A,#N/A,FALSE,"TWER Mult";#N/A,#N/A,FALSE,"DCF EBITDA";#N/A,#N/A,FALSE,"DCF EBIT";#N/A,#N/A,FALSE,"Debt Accr";#N/A,#N/A,FALSE,"Stock Accr";#N/A,#N/A,FALSE,"Debt Stock Accr";#N/A,#N/A,FALSE,"Accr Dil Sensi"}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w" localSheetId="9" hidden="1">{"Bank1",#N/A,FALSE,"Cash Flows";"Bank2",#N/A,FALSE,"Receipts &amp; Disburs."}</definedName>
    <definedName name="w" hidden="1">{"Bank1",#N/A,FALSE,"Cash Flows";"Bank2",#N/A,FALSE,"Receipts &amp; Disburs."}</definedName>
    <definedName name="W_1" hidden="1">{"page1",#N/A,TRUE,"CSC";"page2",#N/A,TRUE,"CSC"}</definedName>
    <definedName name="W_2" hidden="1">{"page1",#N/A,TRUE,"CSC";"page2",#N/A,TRUE,"CSC"}</definedName>
    <definedName name="W_3" hidden="1">{"page1",#N/A,TRUE,"CSC";"page2",#N/A,TRUE,"CSC"}</definedName>
    <definedName name="w5y2367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A" hidden="1">{#N/A,#N/A,FALSE,"초도품";#N/A,#N/A,FALSE,"초도품 (2)";#N/A,#N/A,FALSE,"초도품 (3)";#N/A,#N/A,FALSE,"초도품 (4)";#N/A,#N/A,FALSE,"초도품 (5)";#N/A,#N/A,FALSE,"초도품 (6)"}</definedName>
    <definedName name="WACC3" hidden="1">{"adj95mult",#N/A,FALSE,"COMPCO";"adj95est",#N/A,FALSE,"COMPCO"}</definedName>
    <definedName name="wae" hidden="1">{#N/A,#N/A,FALSE,"Duran"}</definedName>
    <definedName name="Währung">#REF!</definedName>
    <definedName name="walkthrough" hidden="1">{"'Eng (page2)'!$A$1:$D$52"}</definedName>
    <definedName name="WalkYTDBudNEW" hidden="1">{"FIXVARIANCE",#N/A,FALSE,"COSTPHSE";"SOURCING",#N/A,FALSE,"COSTPHSE"}</definedName>
    <definedName name="WalkYTDBudNEW_1" hidden="1">{"FIXVARIANCE",#N/A,FALSE,"COSTPHSE";"SOURCING",#N/A,FALSE,"COSTPHSE"}</definedName>
    <definedName name="wan" hidden="1">{"COMBINED",#N/A,FALSE,"BALANCE SHEET 2";"KRONE",#N/A,FALSE,"BALANCE SHEET 2";"INTERSYSTEMS",#N/A,FALSE,"BALANCE SHEET 2"}</definedName>
    <definedName name="wan_1" hidden="1">{"COMBINED",#N/A,FALSE,"BALANCE SHEET 2";"KRONE",#N/A,FALSE,"BALANCE SHEET 2";"INTERSYSTEMS",#N/A,FALSE,"BALANCE SHEET 2"}</definedName>
    <definedName name="wanna" hidden="1">{"'Model'!$A$1:$N$53"}</definedName>
    <definedName name="Warlords2_oem">!#REF!</definedName>
    <definedName name="Warlords4_oem">!#REF!</definedName>
    <definedName name="Warranty" hidden="1">{#N/A,#N/A,FALSE,"SBUs";#N/A,#N/A,FALSE,"Distrt";#N/A,#N/A,FALSE,"Modality"}</definedName>
    <definedName name="was" hidden="1">{#N/A,#N/A,FALSE,"Sales Graph";#N/A,#N/A,FALSE,"BUC Graph";#N/A,#N/A,FALSE,"P&amp;L - YTD"}</definedName>
    <definedName name="wasf" hidden="1">{"mgmt forecast",#N/A,FALSE,"Mgmt Forecast";"dcf table",#N/A,FALSE,"Mgmt Forecast";"sensitivity",#N/A,FALSE,"Mgmt Forecast";"table inputs",#N/A,FALSE,"Mgmt Forecast";"calculations",#N/A,FALSE,"Mgmt Forecast"}</definedName>
    <definedName name="wawew" hidden="1">{"'Cost Centers'!$A$1:$P$373"}</definedName>
    <definedName name="wb" hidden="1">{#N/A,#N/A,FALSE,"Pharm";#N/A,#N/A,FALSE,"WWCM"}</definedName>
    <definedName name="wc" hidden="1">{#N/A,#N/A,FALSE,"Pharm";#N/A,#N/A,FALSE,"WWCM"}</definedName>
    <definedName name="WCChange">#REF!</definedName>
    <definedName name="wcom" hidden="1">{"orixcsc",#N/A,FALSE,"ORIX CSC";"orixcsc2",#N/A,FALSE,"ORIX CSC"}</definedName>
    <definedName name="wcom_1" hidden="1">{"orixcsc",#N/A,FALSE,"ORIX CSC";"orixcsc2",#N/A,FALSE,"ORIX CSC"}</definedName>
    <definedName name="wcom_1_1" hidden="1">{"orixcsc",#N/A,FALSE,"ORIX CSC";"orixcsc2",#N/A,FALSE,"ORIX CSC"}</definedName>
    <definedName name="wcom_1_2" hidden="1">{"orixcsc",#N/A,FALSE,"ORIX CSC";"orixcsc2",#N/A,FALSE,"ORIX CSC"}</definedName>
    <definedName name="wcom_1_3" hidden="1">{"orixcsc",#N/A,FALSE,"ORIX CSC";"orixcsc2",#N/A,FALSE,"ORIX CSC"}</definedName>
    <definedName name="wcom_1_4" hidden="1">{"orixcsc",#N/A,FALSE,"ORIX CSC";"orixcsc2",#N/A,FALSE,"ORIX CSC"}</definedName>
    <definedName name="wcom_1_5" hidden="1">{"orixcsc",#N/A,FALSE,"ORIX CSC";"orixcsc2",#N/A,FALSE,"ORIX CSC"}</definedName>
    <definedName name="wcom_2" hidden="1">{"orixcsc",#N/A,FALSE,"ORIX CSC";"orixcsc2",#N/A,FALSE,"ORIX CSC"}</definedName>
    <definedName name="wcom_2_1" hidden="1">{"orixcsc",#N/A,FALSE,"ORIX CSC";"orixcsc2",#N/A,FALSE,"ORIX CSC"}</definedName>
    <definedName name="wcom_2_2" hidden="1">{"orixcsc",#N/A,FALSE,"ORIX CSC";"orixcsc2",#N/A,FALSE,"ORIX CSC"}</definedName>
    <definedName name="wcom_2_3" hidden="1">{"orixcsc",#N/A,FALSE,"ORIX CSC";"orixcsc2",#N/A,FALSE,"ORIX CSC"}</definedName>
    <definedName name="wcom_2_4" hidden="1">{"orixcsc",#N/A,FALSE,"ORIX CSC";"orixcsc2",#N/A,FALSE,"ORIX CSC"}</definedName>
    <definedName name="wcom_2_5" hidden="1">{"orixcsc",#N/A,FALSE,"ORIX CSC";"orixcsc2",#N/A,FALSE,"ORIX CSC"}</definedName>
    <definedName name="wcom_3" hidden="1">{"orixcsc",#N/A,FALSE,"ORIX CSC";"orixcsc2",#N/A,FALSE,"ORIX CSC"}</definedName>
    <definedName name="wcom_3_1" hidden="1">{"orixcsc",#N/A,FALSE,"ORIX CSC";"orixcsc2",#N/A,FALSE,"ORIX CSC"}</definedName>
    <definedName name="wcom_3_2" hidden="1">{"orixcsc",#N/A,FALSE,"ORIX CSC";"orixcsc2",#N/A,FALSE,"ORIX CSC"}</definedName>
    <definedName name="wcom_3_3" hidden="1">{"orixcsc",#N/A,FALSE,"ORIX CSC";"orixcsc2",#N/A,FALSE,"ORIX CSC"}</definedName>
    <definedName name="wcom_3_4" hidden="1">{"orixcsc",#N/A,FALSE,"ORIX CSC";"orixcsc2",#N/A,FALSE,"ORIX CSC"}</definedName>
    <definedName name="wcom_3_5" hidden="1">{"orixcsc",#N/A,FALSE,"ORIX CSC";"orixcsc2",#N/A,FALSE,"ORIX CSC"}</definedName>
    <definedName name="wcom_4" hidden="1">{"orixcsc",#N/A,FALSE,"ORIX CSC";"orixcsc2",#N/A,FALSE,"ORIX CSC"}</definedName>
    <definedName name="wcom_4_1" hidden="1">{"orixcsc",#N/A,FALSE,"ORIX CSC";"orixcsc2",#N/A,FALSE,"ORIX CSC"}</definedName>
    <definedName name="wcom_4_2" hidden="1">{"orixcsc",#N/A,FALSE,"ORIX CSC";"orixcsc2",#N/A,FALSE,"ORIX CSC"}</definedName>
    <definedName name="wcom_4_3" hidden="1">{"orixcsc",#N/A,FALSE,"ORIX CSC";"orixcsc2",#N/A,FALSE,"ORIX CSC"}</definedName>
    <definedName name="wcom_4_4" hidden="1">{"orixcsc",#N/A,FALSE,"ORIX CSC";"orixcsc2",#N/A,FALSE,"ORIX CSC"}</definedName>
    <definedName name="wcom_4_5" hidden="1">{"orixcsc",#N/A,FALSE,"ORIX CSC";"orixcsc2",#N/A,FALSE,"ORIX CSC"}</definedName>
    <definedName name="wcom_5" hidden="1">{"orixcsc",#N/A,FALSE,"ORIX CSC";"orixcsc2",#N/A,FALSE,"ORIX CSC"}</definedName>
    <definedName name="wcom_5_1" hidden="1">{"orixcsc",#N/A,FALSE,"ORIX CSC";"orixcsc2",#N/A,FALSE,"ORIX CSC"}</definedName>
    <definedName name="wcom_5_2" hidden="1">{"orixcsc",#N/A,FALSE,"ORIX CSC";"orixcsc2",#N/A,FALSE,"ORIX CSC"}</definedName>
    <definedName name="wcom_5_3" hidden="1">{"orixcsc",#N/A,FALSE,"ORIX CSC";"orixcsc2",#N/A,FALSE,"ORIX CSC"}</definedName>
    <definedName name="wcom_5_4" hidden="1">{"orixcsc",#N/A,FALSE,"ORIX CSC";"orixcsc2",#N/A,FALSE,"ORIX CSC"}</definedName>
    <definedName name="wcom_5_5" hidden="1">{"orixcsc",#N/A,FALSE,"ORIX CSC";"orixcsc2",#N/A,FALSE,"ORIX CSC"}</definedName>
    <definedName name="WCperc_2011">#REF!</definedName>
    <definedName name="WCperc_2012">#REF!</definedName>
    <definedName name="WCperc_2013">#REF!</definedName>
    <definedName name="WCperc_2014">#REF!</definedName>
    <definedName name="wdeawd">!#REF!</definedName>
    <definedName name="WDFW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WE" hidden="1">#REF!</definedName>
    <definedName name="weaads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awe" hidden="1">{"Current V Prior, Current Month",#N/A,FALSE,"Current v Prior"}</definedName>
    <definedName name="wecwe" localSheetId="9">OFFSET(rngVol,0,1)</definedName>
    <definedName name="wed" hidden="1">{"orixcsc",#N/A,FALSE,"ORIX CSC";"orixcsc2",#N/A,FALSE,"ORIX CSC"}</definedName>
    <definedName name="wedasf" hidden="1">{"inputs raw data",#N/A,TRUE,"INPUT"}</definedName>
    <definedName name="WEEEEE" hidden="1">{#N/A,#N/A,FALSE,"Minors";#N/A,#N/A,FALSE,"96CAPREV"}</definedName>
    <definedName name="Weekday1">#REF!</definedName>
    <definedName name="Weekday10">#REF!</definedName>
    <definedName name="Weekday11">#REF!</definedName>
    <definedName name="Weekday12">#REF!</definedName>
    <definedName name="Weekday13">#REF!</definedName>
    <definedName name="Weekday14">#REF!</definedName>
    <definedName name="Weekday15">#REF!</definedName>
    <definedName name="Weekday16">#REF!</definedName>
    <definedName name="Weekday17">#REF!</definedName>
    <definedName name="Weekday18">#REF!</definedName>
    <definedName name="Weekday19">#REF!</definedName>
    <definedName name="Weekday2">#REF!</definedName>
    <definedName name="Weekday20">#REF!</definedName>
    <definedName name="Weekday21">#REF!</definedName>
    <definedName name="Weekday22">#REF!</definedName>
    <definedName name="Weekday23">#REF!</definedName>
    <definedName name="Weekday24">#REF!</definedName>
    <definedName name="Weekday25">#REF!</definedName>
    <definedName name="Weekday26">#REF!</definedName>
    <definedName name="Weekday27">#REF!</definedName>
    <definedName name="Weekday28">#REF!</definedName>
    <definedName name="Weekday29">#REF!</definedName>
    <definedName name="Weekday3">#REF!</definedName>
    <definedName name="Weekday30">#REF!</definedName>
    <definedName name="Weekday31">#REF!</definedName>
    <definedName name="Weekday32">#REF!</definedName>
    <definedName name="Weekday33">#REF!</definedName>
    <definedName name="Weekday34">#REF!</definedName>
    <definedName name="Weekday35">#REF!</definedName>
    <definedName name="Weekday36">#REF!</definedName>
    <definedName name="Weekday37">#REF!</definedName>
    <definedName name="Weekday38">#REF!</definedName>
    <definedName name="Weekday39">#REF!</definedName>
    <definedName name="Weekday4">#REF!</definedName>
    <definedName name="Weekday40">#REF!</definedName>
    <definedName name="Weekday41">#REF!</definedName>
    <definedName name="Weekday42">#REF!</definedName>
    <definedName name="Weekday43">#REF!</definedName>
    <definedName name="Weekday44">#REF!</definedName>
    <definedName name="Weekday45">#REF!</definedName>
    <definedName name="Weekday46">#REF!</definedName>
    <definedName name="Weekday47">#REF!</definedName>
    <definedName name="Weekday48">#REF!</definedName>
    <definedName name="Weekday49">#REF!</definedName>
    <definedName name="Weekday5">#REF!</definedName>
    <definedName name="Weekday50">#REF!</definedName>
    <definedName name="Weekday51">#REF!</definedName>
    <definedName name="Weekday52">#REF!</definedName>
    <definedName name="Weekday53">#REF!</definedName>
    <definedName name="Weekday54">#REF!</definedName>
    <definedName name="Weekday55">#REF!</definedName>
    <definedName name="Weekday56">#REF!</definedName>
    <definedName name="Weekday57">#REF!</definedName>
    <definedName name="Weekday58">#REF!</definedName>
    <definedName name="Weekday59">#REF!</definedName>
    <definedName name="Weekday6">#REF!</definedName>
    <definedName name="Weekday60">#REF!</definedName>
    <definedName name="Weekday7">#REF!</definedName>
    <definedName name="Weekday8">#REF!</definedName>
    <definedName name="Weekday9">#REF!</definedName>
    <definedName name="Weekend_Accommodation">#REF!</definedName>
    <definedName name="weew" hidden="1">{"Current V Prior, Current Month",#N/A,FALSE,"Current v Prior"}</definedName>
    <definedName name="weewee" hidden="1">{"'Model'!$A$1:$N$53"}</definedName>
    <definedName name="we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_PIP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f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efd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fd_PIPE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fd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sdfasdf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wc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efwef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efxwe" localSheetId="9">IF(adaeddddddddddd=18,INDEX('Cashflow 2025'!aadadada,18),0)</definedName>
    <definedName name="weg" hidden="1">{"AnnInc",#N/A,TRUE,"Inc";"QtrInc1",#N/A,TRUE,"Inc";"Balance",#N/A,TRUE,"Bal";"Cflow",#N/A,TRUE,"Cash"}</definedName>
    <definedName name="well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Wenrer" localSheetId="9">Main.SAPF4Help()</definedName>
    <definedName name="weqqwewq" localSheetId="9">IF(adaeddddddddddd=22,INDEX('Cashflow 2025'!aadadada,22),0)</definedName>
    <definedName name="weqtrqwe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eqwef" hidden="1">{"Budget V Actual YTD",#N/A,FALSE,"Budget v Actual"}</definedName>
    <definedName name="weqwerasf" hidden="1">{"Current V Prior, Current Month",#N/A,FALSE,"Current v Prior"}</definedName>
    <definedName name="weqwq">!#REF!</definedName>
    <definedName name="weqwsf" hidden="1">{"Current V Prior, Current Month",#N/A,FALSE,"Current v Prior"}</definedName>
    <definedName name="wer" localSheetId="9" hidden="1">#REF!</definedName>
    <definedName name="wer" hidden="1">#REF!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df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fds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erfetqwrtwqe">#REF!+#REF!-#REF!</definedName>
    <definedName name="werfg435g" localSheetId="9">Main.SAPF4Help()</definedName>
    <definedName name="werg" hidden="1">{"Full-model",#N/A,FALSE,"ProForma-ASPT"}</definedName>
    <definedName name="werq" hidden="1">{"NOPCAPEVA",#N/A,FALSE,"Nopat";"FCFCSTAR",#N/A,FALSE,"FCFVAL";"EVAVL",#N/A,FALSE,"EVAVAL";"LEASE",#N/A,FALSE,"OpLease"}</definedName>
    <definedName name="werqwqe" hidden="1">#REF!</definedName>
    <definedName name="werrew">!#REF!</definedName>
    <definedName name="werrr" hidden="1">{#N/A,#N/A,FALSE,"Pharm";#N/A,#N/A,FALSE,"WWCM"}</definedName>
    <definedName name="wersdf" hidden="1">{"summary1",#N/A,TRUE,"Comps";"summary2",#N/A,TRUE,"Comps";"summary3",#N/A,TRUE,"Comps"}</definedName>
    <definedName name="wert" hidden="1">{#N/A,#N/A,TRUE,"1Q BCG";#N/A,#N/A,TRUE,"1Q w|o Wireless";#N/A,#N/A,TRUE,"1Q Wireless"}</definedName>
    <definedName name="werte">#REF!</definedName>
    <definedName name="werth" hidden="1">{"Full-model",#N/A,FALSE,"ProForma-ASPT"}</definedName>
    <definedName name="werwe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erwer" hidden="1">{#N/A,#N/A,TRUE,"A100C";#N/A,#N/A,TRUE,"A130 A131";#N/A,#N/A,TRUE,"A12";#N/A,#N/A,TRUE,"A141";#N/A,#N/A,TRUE,"A170";#N/A,#N/A,TRUE,"A220"}</definedName>
    <definedName name="werwerrew">!#REF!</definedName>
    <definedName name="werwr" hidden="1">{#N/A,#N/A,TRUE,"May";#N/A,#N/A,TRUE,"Charts"}</definedName>
    <definedName name="Westburne" hidden="1">{#N/A,#N/A,FALSE,"Projections";#N/A,#N/A,FALSE,"Multiples Valuation";#N/A,#N/A,FALSE,"LBO";#N/A,#N/A,FALSE,"Multiples_Sensitivity";#N/A,#N/A,FALSE,"Summary"}</definedName>
    <definedName name="Western_Acquisitions">#REF!</definedName>
    <definedName name="Western_M">#REF!</definedName>
    <definedName name="Western_Southern">#REF!</definedName>
    <definedName name="weth" hidden="1">{"Valuation",#N/A,FALSE,"ProForma-ASPT"}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" hidden="1">{#N/A,#N/A,FALSE,"Sheet1"}</definedName>
    <definedName name="wewe" hidden="1">{"COST",#N/A,FALSE,"SYNTHESE";"MARGIN",#N/A,FALSE,"SYNTHESE";"LOT_COM",#N/A,FALSE,"SYNTHESE"}</definedName>
    <definedName name="wewewe" localSheetId="9">IF(adaeddddddddddd=19,INDEX('Cashflow 2025'!aadadada,19),0)</definedName>
    <definedName name="WEWW" hidden="1">{"'Demand Units'!$X$11:$AD$45"}</definedName>
    <definedName name="wewwe" hidden="1">{"Budget V Actual YTD",#N/A,FALSE,"Budget v Actual"}</definedName>
    <definedName name="weydsf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gy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hassis" hidden="1">{"SUMMARY",#N/A,TRUE,"Summary";"FULLSEAS",#N/A,TRUE,"Full &amp; Seas Emp";"TEMPS",#N/A,TRUE,"Temps";"CONTRACTORS",#N/A,TRUE,"Contractors";"CAPEXA",#N/A,TRUE,"Capital Expenditures";"CAPEXB",#N/A,TRUE,"Capital Expenditures"}</definedName>
    <definedName name="what" hidden="1">{#N/A,#N/A,FALSE,"Assessment";#N/A,#N/A,FALSE,"Staffing";#N/A,#N/A,FALSE,"Hires";#N/A,#N/A,FALSE,"Assumptions"}</definedName>
    <definedName name="What?" hidden="1">{#N/A,#N/A,TRUE,"Summary";#N/A,#N/A,TRUE,"Financials"}</definedName>
    <definedName name="WHAT_IS_THIS" hidden="1">40157.4552893518</definedName>
    <definedName name="What2?" hidden="1">{#N/A,#N/A,TRUE,"Summary";#N/A,#N/A,TRUE,"Financials";#N/A,#N/A,TRUE,"Assumptions";#N/A,#N/A,TRUE,"Pro Forma";#N/A,#N/A,TRUE,"Debt";#N/A,#N/A,TRUE,"Amortization";#N/A,#N/A,TRUE,"GG Returns"}</definedName>
    <definedName name="What3?" hidden="1">{#N/A,#N/A,TRUE,"Summary";#N/A,#N/A,TRUE,"Assumptions";#N/A,#N/A,TRUE,"Comparison";#N/A,#N/A,TRUE,"Financials";#N/A,#N/A,TRUE,"Plan v. Act"}</definedName>
    <definedName name="whatever" hidden="1">{#N/A,#N/A,FALSE,"Sensitivity"}</definedName>
    <definedName name="whatever2" hidden="1">#REF!</definedName>
    <definedName name="whatever3" hidden="1">#REF!</definedName>
    <definedName name="whatever4" hidden="1">#REF!</definedName>
    <definedName name="whatisthis" hidden="1">{#N/A,#N/A,FALSE,"Summary";#N/A,#N/A,FALSE,"Projections";#N/A,#N/A,FALSE,"Mkt Mults";#N/A,#N/A,FALSE,"DCF";#N/A,#N/A,FALSE,"Accr Dil";#N/A,#N/A,FALSE,"PIC LBO";#N/A,#N/A,FALSE,"MULT10_4";#N/A,#N/A,FALSE,"CBI LBO"}</definedName>
    <definedName name="whatisthissss" hidden="1">{#N/A,#N/A,FALSE,"IPO";#N/A,#N/A,FALSE,"DCF";#N/A,#N/A,FALSE,"LBO";#N/A,#N/A,FALSE,"MULT_VAL";#N/A,#N/A,FALSE,"Status Quo";#N/A,#N/A,FALSE,"Recap"}</definedName>
    <definedName name="whatisthisssss" hidden="1">{#N/A,#N/A,FALSE,"Summary";#N/A,#N/A,FALSE,"Projections";#N/A,#N/A,FALSE,"Mkt Mults";#N/A,#N/A,FALSE,"DCF";#N/A,#N/A,FALSE,"Accr Dil";#N/A,#N/A,FALSE,"PIC LBO";#N/A,#N/A,FALSE,"MULT10_4";#N/A,#N/A,FALSE,"CBI LBO"}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dth">2</definedName>
    <definedName name="william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illie" hidden="1">{#N/A,#N/A,FALSE,"Bakersfield PCs";#N/A,#N/A,FALSE,"Bremer PCs";#N/A,#N/A,FALSE,"Bakersfield Notebooks"}</definedName>
    <definedName name="win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IP">OFFSET(#REF!,0,#REF!,1,#REF!)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x" hidden="1">{"'JANICE'!$B$155:$L$171"}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ll" hidden="1">{"bs",#N/A,FALSE,"SCF"}</definedName>
    <definedName name="wntotal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oods" hidden="1">#REF!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" hidden="1">{#N/A,#N/A,FALSE,"REPORT"}</definedName>
    <definedName name="Working_Capital">OFFSET(#REF!,0,#REF!,1,#REF!)</definedName>
    <definedName name="working_capital_latest_budget">OFFSET(#REF!,0,#REF!,1,#REF!)</definedName>
    <definedName name="WorkingCapital_month_actual">#REF!+#REF!-#REF!</definedName>
    <definedName name="WorkingCapital_month_budget">#REF!+#REF!-#REF!</definedName>
    <definedName name="WorkingCapital_month_delta">#REF!+#REF!-#REF!</definedName>
    <definedName name="WorkingCapital_month_previous">#REF!+#REF!-#REF!</definedName>
    <definedName name="WorkingCapital_year_budget">#REF!+#REF!-#REF!</definedName>
    <definedName name="WorkingCapital_year_delta">#REF!+#REF!-#REF!</definedName>
    <definedName name="WorkingCapital_year_forecast">#REF!+#REF!-#REF!</definedName>
    <definedName name="WorkingCapital_year_previous">#REF!+#REF!-#REF!</definedName>
    <definedName name="WOS_IQ_Div_payment_date" hidden="1">"c2205"</definedName>
    <definedName name="WOS_IQ_Div_record_date" hidden="1">"c2204"</definedName>
    <definedName name="WOS_IQ_xdiv_date" hidden="1">"c2203"</definedName>
    <definedName name="WPP_Price_Less_Assets">#REF!</definedName>
    <definedName name="WQ" hidden="1">{#N/A,#N/A,FALSE,"을지 (4)";#N/A,#N/A,FALSE,"을지 (5)";#N/A,#N/A,FALSE,"을지 (6)"}</definedName>
    <definedName name="wqeasfdasfdzxvc" hidden="1">{"Balance Sheet",#N/A,FALSE,"Consolidated"}</definedName>
    <definedName name="wqeewasfd" hidden="1">{#N/A,#N/A,FALSE,"Aging Summary";#N/A,#N/A,FALSE,"Ratio Analysis";#N/A,#N/A,FALSE,"Test 120 Day Accts";#N/A,#N/A,FALSE,"Tickmarks"}</definedName>
    <definedName name="wqeqwe" hidden="1">{"Balance Sheet",#N/A,FALSE,"Consolidated"}</definedName>
    <definedName name="wqerwet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qew">!#REF!</definedName>
    <definedName name="WQEWREQWREASDFSFD" hidden="1">{"Budget V Actual YTD",#N/A,FALSE,"Budget v Actual"}</definedName>
    <definedName name="wqfges" hidden="1">{"Full-model",#N/A,FALSE,"ProForma-ASPT"}</definedName>
    <definedName name="wqreqweqwrewreqfasd" hidden="1">{"Current V Prior, Current Month",#N/A,FALSE,"Current v Prior"}</definedName>
    <definedName name="wqreqwre" hidden="1">{"Balance Sheet",#N/A,FALSE,"Consolidated"}</definedName>
    <definedName name="wqweqwe">!#REF!</definedName>
    <definedName name="wqwew">!#REF!</definedName>
    <definedName name="wqwqw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qwrr" hidden="1">{"'Eng (page2)'!$A$1:$D$52"}</definedName>
    <definedName name="wqwt" hidden="1">{#N/A,#N/A,FALSE,"Projections";#N/A,#N/A,FALSE,"Contribution_Stock";#N/A,#N/A,FALSE,"PF_Combo_Stock";#N/A,#N/A,FALSE,"Projections";#N/A,#N/A,FALSE,"Contribution_Cash";#N/A,#N/A,FALSE,"PF_Combo_Cash";#N/A,#N/A,FALSE,"IPO_Cash"}</definedName>
    <definedName name="wra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b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d" hidden="1">{#N/A,#N/A,FALSE,"INPUTS";#N/A,#N/A,FALSE,"PROFORMA BSHEET";#N/A,#N/A,FALSE,"COMBINED";#N/A,#N/A,FALSE,"HIGH YIELD";#N/A,#N/A,FALSE,"COMB_GRAPHS"}</definedName>
    <definedName name="wrd.2._.pagers.3" hidden="1">{"Cover",#N/A,FALSE,"Cover";"Summary",#N/A,FALSE,"Summarpage"}</definedName>
    <definedName name="wrd.2._.pagers.3_1" hidden="1">{"Cover",#N/A,FALSE,"Cover";"Summary",#N/A,FALSE,"Summarpage"}</definedName>
    <definedName name="wrd.2._.pagers.3_1_1" hidden="1">{"Cover",#N/A,FALSE,"Cover";"Summary",#N/A,FALSE,"Summarpage"}</definedName>
    <definedName name="wrd.2._.pagers.3_1_2" hidden="1">{"Cover",#N/A,FALSE,"Cover";"Summary",#N/A,FALSE,"Summarpage"}</definedName>
    <definedName name="wrd.2._.pagers.3_1_3" hidden="1">{"Cover",#N/A,FALSE,"Cover";"Summary",#N/A,FALSE,"Summarpage"}</definedName>
    <definedName name="wrd.2._.pagers.3_1_4" hidden="1">{"Cover",#N/A,FALSE,"Cover";"Summary",#N/A,FALSE,"Summarpage"}</definedName>
    <definedName name="wrd.2._.pagers.3_1_5" hidden="1">{"Cover",#N/A,FALSE,"Cover";"Summary",#N/A,FALSE,"Summarpage"}</definedName>
    <definedName name="wrd.2._.pagers.3_2" hidden="1">{"Cover",#N/A,FALSE,"Cover";"Summary",#N/A,FALSE,"Summarpage"}</definedName>
    <definedName name="wrd.2._.pagers.3_2_1" hidden="1">{"Cover",#N/A,FALSE,"Cover";"Summary",#N/A,FALSE,"Summarpage"}</definedName>
    <definedName name="wrd.2._.pagers.3_2_2" hidden="1">{"Cover",#N/A,FALSE,"Cover";"Summary",#N/A,FALSE,"Summarpage"}</definedName>
    <definedName name="wrd.2._.pagers.3_2_3" hidden="1">{"Cover",#N/A,FALSE,"Cover";"Summary",#N/A,FALSE,"Summarpage"}</definedName>
    <definedName name="wrd.2._.pagers.3_2_4" hidden="1">{"Cover",#N/A,FALSE,"Cover";"Summary",#N/A,FALSE,"Summarpage"}</definedName>
    <definedName name="wrd.2._.pagers.3_2_5" hidden="1">{"Cover",#N/A,FALSE,"Cover";"Summary",#N/A,FALSE,"Summarpage"}</definedName>
    <definedName name="wrd.2._.pagers.3_3" hidden="1">{"Cover",#N/A,FALSE,"Cover";"Summary",#N/A,FALSE,"Summarpage"}</definedName>
    <definedName name="wrd.2._.pagers.3_3_1" hidden="1">{"Cover",#N/A,FALSE,"Cover";"Summary",#N/A,FALSE,"Summarpage"}</definedName>
    <definedName name="wrd.2._.pagers.3_3_2" hidden="1">{"Cover",#N/A,FALSE,"Cover";"Summary",#N/A,FALSE,"Summarpage"}</definedName>
    <definedName name="wrd.2._.pagers.3_3_3" hidden="1">{"Cover",#N/A,FALSE,"Cover";"Summary",#N/A,FALSE,"Summarpage"}</definedName>
    <definedName name="wrd.2._.pagers.3_3_4" hidden="1">{"Cover",#N/A,FALSE,"Cover";"Summary",#N/A,FALSE,"Summarpage"}</definedName>
    <definedName name="wrd.2._.pagers.3_3_5" hidden="1">{"Cover",#N/A,FALSE,"Cover";"Summary",#N/A,FALSE,"Summarpage"}</definedName>
    <definedName name="wrd.2._.pagers.3_4" hidden="1">{"Cover",#N/A,FALSE,"Cover";"Summary",#N/A,FALSE,"Summarpage"}</definedName>
    <definedName name="wrd.2._.pagers.3_4_1" hidden="1">{"Cover",#N/A,FALSE,"Cover";"Summary",#N/A,FALSE,"Summarpage"}</definedName>
    <definedName name="wrd.2._.pagers.3_4_2" hidden="1">{"Cover",#N/A,FALSE,"Cover";"Summary",#N/A,FALSE,"Summarpage"}</definedName>
    <definedName name="wrd.2._.pagers.3_4_3" hidden="1">{"Cover",#N/A,FALSE,"Cover";"Summary",#N/A,FALSE,"Summarpage"}</definedName>
    <definedName name="wrd.2._.pagers.3_4_4" hidden="1">{"Cover",#N/A,FALSE,"Cover";"Summary",#N/A,FALSE,"Summarpage"}</definedName>
    <definedName name="wrd.2._.pagers.3_4_5" hidden="1">{"Cover",#N/A,FALSE,"Cover";"Summary",#N/A,FALSE,"Summarpage"}</definedName>
    <definedName name="wrd.2._.pagers.3_5" hidden="1">{"Cover",#N/A,FALSE,"Cover";"Summary",#N/A,FALSE,"Summarpage"}</definedName>
    <definedName name="wrd.2._.pagers.3_5_1" hidden="1">{"Cover",#N/A,FALSE,"Cover";"Summary",#N/A,FALSE,"Summarpage"}</definedName>
    <definedName name="wrd.2._.pagers.3_5_2" hidden="1">{"Cover",#N/A,FALSE,"Cover";"Summary",#N/A,FALSE,"Summarpage"}</definedName>
    <definedName name="wrd.2._.pagers.3_5_3" hidden="1">{"Cover",#N/A,FALSE,"Cover";"Summary",#N/A,FALSE,"Summarpage"}</definedName>
    <definedName name="wrd.2._.pagers.3_5_4" hidden="1">{"Cover",#N/A,FALSE,"Cover";"Summary",#N/A,FALSE,"Summarpage"}</definedName>
    <definedName name="wrd.2._.pagers.3_5_5" hidden="1">{"Cover",#N/A,FALSE,"Cover";"Summary",#N/A,FALSE,"Summarpage"}</definedName>
    <definedName name="wrd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e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EQWEQWREASFDASFD" hidden="1">{"Current V Prior, Current Month",#N/A,FALSE,"Current v Prior"}</definedName>
    <definedName name="wreqwrqw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et" hidden="1">{"Full-model",#N/A,FALSE,"ProForma-ASPT"}</definedName>
    <definedName name="wrfwrgfrvgcv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g" hidden="1">{"Valuation",#N/A,FALSE,"ProForma-ASPT"}</definedName>
    <definedName name="wrm" hidden="1">{"OEE OAP",#N/A,FALSE,"oap";"OEE APAP",#N/A,FALSE,"apap";"OEE nitros",#N/A,FALSE,"nitros"}</definedName>
    <definedName name="wrn" hidden="1">{#N/A,#N/A,FALSE,"DCF Summary";#N/A,#N/A,FALSE,"Casema";#N/A,#N/A,FALSE,"Casema NoTel";#N/A,#N/A,FALSE,"UK";#N/A,#N/A,FALSE,"RCF";#N/A,#N/A,FALSE,"Intercable CZ";#N/A,#N/A,FALSE,"Interkabel P"}</definedName>
    <definedName name="wrn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.">#REF!</definedName>
    <definedName name="wrn.1._.Print._.Month._.Data." hidden="1">{"Month vs ABP p1",#N/A,FALSE,"Month vs ABP";"Month vs ABP p2",#N/A,FALSE,"Month vs ABP";"Month",#N/A,FALSE,"Month"}</definedName>
    <definedName name="wrn.1._1" hidden="1">{#N/A,#N/A,FALSE,"Calc";#N/A,#N/A,FALSE,"Sensitivity";#N/A,#N/A,FALSE,"LT Earn.Dil.";#N/A,#N/A,FALSE,"Dil. AVP"}</definedName>
    <definedName name="wrn.10.">#REF!</definedName>
    <definedName name="wrn.100._.Monthly._.Package." hidden="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1.">#REF!</definedName>
    <definedName name="wrn.105.">#REF!</definedName>
    <definedName name="wrn.105._old">#REF!</definedName>
    <definedName name="wrn.10K._.FS._.AND._.TABLES.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wrn.10Q._.FS._.AND._.TABLES.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wrn.10Q._.TABLES." hidden="1">{#N/A,#N/A,FALSE,"TABLE_1 YTD";#N/A,#N/A,FALSE,"TABLE_1A QTD"}</definedName>
    <definedName name="wrn.11.">#REF!</definedName>
    <definedName name="wrn.111111" hidden="1">{#N/A,#N/A,FALSE,"Pharm";#N/A,#N/A,FALSE,"WWCM"}</definedName>
    <definedName name="wrn.111RPT._.AND._.BOARD._.PACKG." hidden="1">{#N/A,#N/A,FALSE,"SCHEDULES- board";#N/A,#N/A,FALSE,"BP-Q'S"}</definedName>
    <definedName name="wrn.12.">#REF!</definedName>
    <definedName name="wrn.12_30._.Adv._.Book." hidden="1">{#N/A,#N/A,TRUE,"Fd II Bullets";#N/A,#N/A,TRUE,"Fd II Cap. Position ";#N/A,#N/A,TRUE,"FD II Portfolio Summary";#N/A,#N/A,TRUE,"Fund II BV";#N/A,#N/A,TRUE,"Fund II FV";#N/A,#N/A,TRUE,"JRI";#N/A,#N/A,TRUE,"Weasler";#N/A,#N/A,TRUE,"NDS ";#N/A,#N/A,TRUE,"J Chain";#N/A,#N/A,TRUE,"Stronghaven";#N/A,#N/A,TRUE,"Connor";#N/A,#N/A,TRUE,"DSI";#N/A,#N/A,TRUE,"HWC";#N/A,#N/A,TRUE,"Temple";#N/A,#N/A,TRUE,"F3 Bullets";#N/A,#N/A,TRUE,"Fd III Cap. Position ";#N/A,#N/A,TRUE,"FD III Port Summ";#N/A,#N/A,TRUE,"Fund III BV";#N/A,#N/A,TRUE,"Fund III MV";#N/A,#N/A,TRUE,"Beacon";#N/A,#N/A,TRUE,"CII";#N/A,#N/A,TRUE,"MCA";#N/A,#N/A,TRUE,"Elm";#N/A,#N/A,TRUE,"Tharco";#N/A,#N/A,TRUE,"Dee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";#N/A,#N/A,TRUE,"Fund IV BV";#N/A,#N/A,TRUE,"Western";#N/A,#N/A,TRUE,"Kranson"}</definedName>
    <definedName name="wrn.123100._.Port._.Review." hidden="1">{#N/A,#N/A,TRUE,"Port Summary II";#N/A,#N/A,TRUE,"II BV IRR";#N/A,#N/A,TRUE,"II FV IRR";#N/A,#N/A,TRUE,"JRI";#N/A,#N/A,TRUE,"Weasler";#N/A,#N/A,TRUE,"Stronghaven";#N/A,#N/A,TRUE,"Connor";#N/A,#N/A,TRUE,"HWC";#N/A,#N/A,TRUE,"Temple";#N/A,#N/A,TRUE,"Port Summary III";#N/A,#N/A,TRUE,"III BV IRR";#N/A,#N/A,TRUE,"III MV IRR";#N/A,#N/A,TRUE,"Beacon";#N/A,#N/A,TRUE,"CII";#N/A,#N/A,TRUE,"MCA";#N/A,#N/A,TRUE,"Elm";#N/A,#N/A,TRUE,"Elm Memo";#N/A,#N/A,TRUE,"Tharco";#N/A,#N/A,TRUE,"Dee H";#N/A,#N/A,TRUE,"DH Memo";#N/A,#N/A,TRUE,"Hunt Valve";#N/A,#N/A,TRUE,"KBA";#N/A,#N/A,TRUE,"Glassmaster";#N/A,#N/A,TRUE,"MLS";#N/A,#N/A,TRUE,"CBSA";#N/A,#N/A,TRUE,"ACE";#N/A,#N/A,TRUE,"United Central";#N/A,#N/A,TRUE,"Jakel";#N/A,#N/A,TRUE,"Lake City ";#N/A,#N/A,TRUE,"LCI Memo";#N/A,#N/A,TRUE,"Port Summary IV";#N/A,#N/A,TRUE,"IV BV IRR";#N/A,#N/A,TRUE,"Western";#N/A,#N/A,TRUE,"Kranson";#N/A,#N/A,TRUE,"ARC";#N/A,#N/A,TRUE,"Precise";#N/A,#N/A,TRUE,"WNA"}</definedName>
    <definedName name="wrn.13.">#REF!</definedName>
    <definedName name="wrn.13._.Week._.Output." hidden="1">{#N/A,#N/A,TRUE,"13 wk Cover";#N/A,#N/A,TRUE,"Assumptions";#N/A,#N/A,TRUE,"Sources &amp; Uses - 13 wk";#N/A,#N/A,TRUE,"Liquidity - 13 wk";#N/A,#N/A,TRUE,"Availability detail - 13 wk";#N/A,#N/A,TRUE,"Collateral - 13 wk";#N/A,#N/A,TRUE,"AR Detail - 13 wk";#N/A,#N/A,TRUE,"Inventory - 13 wk";#N/A,#N/A,TRUE,"AP Detail - 13 wk";#N/A,#N/A,TRUE,"Payroll - 13 wk";#N/A,#N/A,TRUE,"LC Detail - 13 wk";#N/A,#N/A,TRUE,"Hayter - 13 wk"}</definedName>
    <definedName name="wrn.133." hidden="1">{"cover",#N/A,TRUE,"Cover";"toc1",#N/A,TRUE,"TOC";"ts1",#N/A,TRUE,"Transaction Summary";"ei1",#N/A,TRUE,"Earnings Impact";"ad1",#N/A,TRUE,"accretion dilution"}</definedName>
    <definedName name="wrn.14.">#REF!</definedName>
    <definedName name="wrn.15.">#REF!</definedName>
    <definedName name="wrn.16.">#REF!</definedName>
    <definedName name="wrn.17.">#REF!</definedName>
    <definedName name="wrn.17._.Week._.DIP._.Output." hidden="1">{#N/A,#N/A,TRUE,"17 wk cover";#N/A,#N/A,TRUE,"DIP Assumptions - 17 wk";#N/A,#N/A,TRUE,"Sources &amp; Uses - 17 wk";#N/A,#N/A,TRUE,"Liquidity Chap 11 - 17 wk";#N/A,#N/A,TRUE,"Availability detail - 17 wk";#N/A,#N/A,TRUE,"Collateral Chap 11 - 17 wk";#N/A,#N/A,TRUE,"AR Detail - 17 wk";#N/A,#N/A,TRUE,"Inventory - 17 wk";#N/A,#N/A,TRUE,"AP Detail - Chap 11 - 17 wk";#N/A,#N/A,TRUE,"Chap 11 payments - 17 wk";#N/A,#N/A,TRUE,"China AR-AP Rollforw - 17 wk";#N/A,#N/A,TRUE,"Payroll - 17 wk";#N/A,#N/A,TRUE,"Debt Schedule - 17 wk";#N/A,#N/A,TRUE,"LC Detail - 17 wk";#N/A,#N/A,TRUE,"Hayter - 17 wk"}</definedName>
    <definedName name="wrn.18.">#REF!</definedName>
    <definedName name="wrn.19.">#REF!</definedName>
    <definedName name="wrn.1996._.BUDGET." hidden="1">{"SUMMARY",#N/A,TRUE,"SUMMARY";"compare",#N/A,TRUE,"Vs. Bus Plan";"ratios",#N/A,TRUE,"Ratios";"REVENUE",#N/A,TRUE,"Revenue";"expenses",#N/A,TRUE,"1996 budget";"payroll",#N/A,TRUE,"Payroll"}</definedName>
    <definedName name="wrn.1996._.TO._.2004." hidden="1">{"ten year ratios",#N/A,TRUE,"PROFIT_LOSS";"ten year ratios",#N/A,TRUE,"Ratios";"ten yr opex and capex",#N/A,TRUE,"1996 budget";"ten year revenues",#N/A,TRUE,"Revenue_1996-2004";"ten year payroll",#N/A,TRUE,"Payroll"}</definedName>
    <definedName name="wrn.1997._.Budget." hidden="1">{#N/A,#N/A,FALSE,"Summary";#N/A,#N/A,FALSE,"Tons";#N/A,#N/A,FALSE,"Sales $";#N/A,#N/A,FALSE,"Per Ton";#N/A,#N/A,FALSE,"Variable";#N/A,#N/A,FALSE,"Fixed";#N/A,#N/A,FALSE,"Capital";#N/A,#N/A,FALSE,"Benefits";#N/A,#N/A,FALSE,"Stripping";#N/A,#N/A,FALSE,"Blast";#N/A,#N/A,FALSE,"Load";#N/A,#N/A,FALSE,"Primary";#N/A,#N/A,FALSE,"Tramway";#N/A,#N/A,FALSE,"Water";#N/A,#N/A,FALSE,"Buildings";#N/A,#N/A,FALSE,"WetMill";#N/A,#N/A,FALSE,"Glass";#N/A,#N/A,FALSE,"Steel";#N/A,#N/A,FALSE,"BallMill";#N/A,#N/A,FALSE,"Bulk";#N/A,#N/A,FALSE,"Bagged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8._.Budget._.Package." hidden="1">{#N/A,#N/A,FALSE,"BL02A";#N/A,#N/A,FALSE,"BL04";#N/A,#N/A,FALSE,"BL07.1";#N/A,#N/A,FALSE,"BL07B";#N/A,#N/A,FALSE,"BL08";#N/A,#N/A,FALSE,"BL09";#N/A,#N/A,FALSE,"BL10";#N/A,#N/A,FALSE,"B150 - Balance Sheet";#N/A,#N/A,FALSE,"B220 - Net Inventory Monthly";#N/A,#N/A,FALSE,"B225 - NOC Quarterly";#N/A,#N/A,FALSE,"B140 - Cost of Organization";#N/A,#N/A,FALSE,"B141 - GSA Specification";#N/A,#N/A,FALSE,"B141 - GSA Specs - Detail";#N/A,#N/A,FALSE,"B151 - Statement of Income";#N/A,#N/A,FALSE,"B154 - Tang F A Investments";#N/A,#N/A,FALSE,"B205 - Goods Purchased pv";#N/A,#N/A,FALSE,"B206 - Sales to Thirds pv";#N/A,#N/A,FALSE,"B207 - DSO and Purchases Qtly";#N/A,#N/A,FALSE,"B230 - P&amp;L Monthly";#N/A,#N/A,FALSE,"B240 - Income From Ops Monthly";#N/A,#N/A,FALSE,"B851 - Deliveries";#N/A,#N/A,FALSE,"B153 - Personnel";#N/A,#N/A,FALSE,"B235 - Personnel Monthly"}</definedName>
    <definedName name="wrn.1998._.FINANCIAL._.STATEMENTS." hidden="1">{"QTR2PGIBS",#N/A,FALSE,"Qtr 2 PGI";"QTR2PGIPL",#N/A,FALSE,"Qtr 2 PGI";"QTR2PGICF",#N/A,FALSE,"Qtr 2 PGI";"98QTR2BS",#N/A,FALSE,"Qtr 2";"98QTR2PL",#N/A,FALSE,"Qtr 2";"98QTR2CF",#N/A,FALSE,"Qtr 2";"QTR3PGIBS",#N/A,FALSE,"Qtr 3 PGI";"QTR3PGIPL",#N/A,FALSE,"Qtr 3 PGI";"QTR3PGICF",#N/A,FALSE,"Qtr 3 PGI";"98QTR3BS",#N/A,FALSE,"Qtr 3";"98QTR3PL",#N/A,FALSE,"Qtr 3";"98QTR3CF",#N/A,FALSE,"Qtr 3";"QTR4PGIBS",#N/A,FALSE,"Qtr 4 PGI";"QTR4PGIPL",#N/A,FALSE,"Qtr 4 PGI";"QTR4PGIPLYTD",#N/A,FALSE,"Qtr 4 PGI";"QTR4PGICF",#N/A,FALSE,"Qtr 4 PGI";"QTR4PGICFYTD",#N/A,FALSE,"Qtr 4 PGI";"98QTR4BS",#N/A,FALSE,"Qtr 4";"98QTR4PL",#N/A,FALSE,"Qtr 4";"98QTR4CF",#N/A,FALSE,"Qtr 4";"98QTR4PLYTD",#N/A,FALSE,"Qtr 4";"98QTR4CFYTD",#N/A,FALSE,"Qtr 4"}</definedName>
    <definedName name="wrn.1998._.IPO._.Update." hidden="1">{#N/A,#N/A,FALSE,"Summary";#N/A,#N/A,FALSE,"Pending";#N/A,#N/A,FALSE,"Aug'98";#N/A,#N/A,FALSE,"July'98";#N/A,#N/A,FALSE,"June'98";#N/A,#N/A,FALSE,"May'98";#N/A,#N/A,FALSE,"Apr'98";#N/A,#N/A,FALSE,"Mar'98";#N/A,#N/A,FALSE,"Feb'98";#N/A,#N/A,FALSE,"Jan'98"}</definedName>
    <definedName name="wrn.1999._.budget." hidden="1">{"common_pl",#N/A,FALSE,"Commonized PL";"analyst",#N/A,FALSE,"Budget to Analyst";"sec",#N/A,FALSE,"SEC PL";"summary",#N/A,FALSE,"Summary";"detail",#N/A,FALSE,"Detail"}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1999calc." hidden="1">{#N/A,#N/A,FALSE,"A";#N/A,#N/A,FALSE,"B-TOT";#N/A,#N/A,FALSE,"Declaration1";#N/A,#N/A,FALSE,"Spravka1";#N/A,#N/A,FALSE,"A (2)";#N/A,#N/A,FALSE,"B-TOT (2)"}</definedName>
    <definedName name="wrn.1st._.Quarter." hidden="1">{#N/A,#N/A,TRUE,"1Q BCG";#N/A,#N/A,TRUE,"1Q w|o Wireless";#N/A,#N/A,TRUE,"1Q Wireless"}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>#REF!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1_2" hidden="1">{"Cover",#N/A,FALSE,"Cover";"Summary",#N/A,FALSE,"Summarpage"}</definedName>
    <definedName name="wrn.2._.pagers._1_3" hidden="1">{"Cover",#N/A,FALSE,"Cover";"Summary",#N/A,FALSE,"Summarpage"}</definedName>
    <definedName name="wrn.2._.pagers._1_4" hidden="1">{"Cover",#N/A,FALSE,"Cover";"Summary",#N/A,FALSE,"Summarpage"}</definedName>
    <definedName name="wrn.2._.pagers._1_5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2_2" hidden="1">{"Cover",#N/A,FALSE,"Cover";"Summary",#N/A,FALSE,"Summarpage"}</definedName>
    <definedName name="wrn.2._.pagers._2_3" hidden="1">{"Cover",#N/A,FALSE,"Cover";"Summary",#N/A,FALSE,"Summarpage"}</definedName>
    <definedName name="wrn.2._.pagers._2_4" hidden="1">{"Cover",#N/A,FALSE,"Cover";"Summary",#N/A,FALSE,"Summarpage"}</definedName>
    <definedName name="wrn.2._.pagers._2_5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3_2" hidden="1">{"Cover",#N/A,FALSE,"Cover";"Summary",#N/A,FALSE,"Summarpage"}</definedName>
    <definedName name="wrn.2._.pagers._3_3" hidden="1">{"Cover",#N/A,FALSE,"Cover";"Summary",#N/A,FALSE,"Summarpage"}</definedName>
    <definedName name="wrn.2._.pagers._3_4" hidden="1">{"Cover",#N/A,FALSE,"Cover";"Summary",#N/A,FALSE,"Summarpage"}</definedName>
    <definedName name="wrn.2._.pagers._3_5" hidden="1">{"Cover",#N/A,FALSE,"Cover";"Summary",#N/A,FALSE,"Summarpage"}</definedName>
    <definedName name="wrn.2._.pagers._4" hidden="1">{"Cover",#N/A,FALSE,"Cover";"Summary",#N/A,FALSE,"Summarpage"}</definedName>
    <definedName name="wrn.2._.pagers._4_1" hidden="1">{"Cover",#N/A,FALSE,"Cover";"Summary",#N/A,FALSE,"Summarpage"}</definedName>
    <definedName name="wrn.2._.pagers._4_2" hidden="1">{"Cover",#N/A,FALSE,"Cover";"Summary",#N/A,FALSE,"Summarpage"}</definedName>
    <definedName name="wrn.2._.pagers._4_3" hidden="1">{"Cover",#N/A,FALSE,"Cover";"Summary",#N/A,FALSE,"Summarpage"}</definedName>
    <definedName name="wrn.2._.pagers._4_4" hidden="1">{"Cover",#N/A,FALSE,"Cover";"Summary",#N/A,FALSE,"Summarpage"}</definedName>
    <definedName name="wrn.2._.pagers._4_5" hidden="1">{"Cover",#N/A,FALSE,"Cover";"Summary",#N/A,FALSE,"Summarpage"}</definedName>
    <definedName name="wrn.2._.pagers._5" hidden="1">{"Cover",#N/A,FALSE,"Cover";"Summary",#N/A,FALSE,"Summarpage"}</definedName>
    <definedName name="wrn.2._.pagers._5_1" hidden="1">{"Cover",#N/A,FALSE,"Cover";"Summary",#N/A,FALSE,"Summarpage"}</definedName>
    <definedName name="wrn.2._.pagers._5_2" hidden="1">{"Cover",#N/A,FALSE,"Cover";"Summary",#N/A,FALSE,"Summarpage"}</definedName>
    <definedName name="wrn.2._.pagers._5_3" hidden="1">{"Cover",#N/A,FALSE,"Cover";"Summary",#N/A,FALSE,"Summarpage"}</definedName>
    <definedName name="wrn.2._.pagers._5_4" hidden="1">{"Cover",#N/A,FALSE,"Cover";"Summary",#N/A,FALSE,"Summarpage"}</definedName>
    <definedName name="wrn.2._.pagers._5_5" hidden="1">{"Cover",#N/A,FALSE,"Cover";"Summary",#N/A,FALSE,"Summarpage"}</definedName>
    <definedName name="wrn.2._.pagers.2" hidden="1">{"Cover",#N/A,FALSE,"Cover";"Summary",#N/A,FALSE,"Summarpage"}</definedName>
    <definedName name="wrn.2._.pagers.2_1" hidden="1">{"Cover",#N/A,FALSE,"Cover";"Summary",#N/A,FALSE,"Summarpage"}</definedName>
    <definedName name="wrn.2._.pagers.2_1_1" hidden="1">{"Cover",#N/A,FALSE,"Cover";"Summary",#N/A,FALSE,"Summarpage"}</definedName>
    <definedName name="wrn.2._.pagers.2_1_2" hidden="1">{"Cover",#N/A,FALSE,"Cover";"Summary",#N/A,FALSE,"Summarpage"}</definedName>
    <definedName name="wrn.2._.pagers.2_1_3" hidden="1">{"Cover",#N/A,FALSE,"Cover";"Summary",#N/A,FALSE,"Summarpage"}</definedName>
    <definedName name="wrn.2._.pagers.2_1_4" hidden="1">{"Cover",#N/A,FALSE,"Cover";"Summary",#N/A,FALSE,"Summarpage"}</definedName>
    <definedName name="wrn.2._.pagers.2_1_5" hidden="1">{"Cover",#N/A,FALSE,"Cover";"Summary",#N/A,FALSE,"Summarpage"}</definedName>
    <definedName name="wrn.2._.pagers.2_2" hidden="1">{"Cover",#N/A,FALSE,"Cover";"Summary",#N/A,FALSE,"Summarpage"}</definedName>
    <definedName name="wrn.2._.pagers.2_2_1" hidden="1">{"Cover",#N/A,FALSE,"Cover";"Summary",#N/A,FALSE,"Summarpage"}</definedName>
    <definedName name="wrn.2._.pagers.2_2_2" hidden="1">{"Cover",#N/A,FALSE,"Cover";"Summary",#N/A,FALSE,"Summarpage"}</definedName>
    <definedName name="wrn.2._.pagers.2_2_3" hidden="1">{"Cover",#N/A,FALSE,"Cover";"Summary",#N/A,FALSE,"Summarpage"}</definedName>
    <definedName name="wrn.2._.pagers.2_2_4" hidden="1">{"Cover",#N/A,FALSE,"Cover";"Summary",#N/A,FALSE,"Summarpage"}</definedName>
    <definedName name="wrn.2._.pagers.2_2_5" hidden="1">{"Cover",#N/A,FALSE,"Cover";"Summary",#N/A,FALSE,"Summarpage"}</definedName>
    <definedName name="wrn.2._.pagers.2_3" hidden="1">{"Cover",#N/A,FALSE,"Cover";"Summary",#N/A,FALSE,"Summarpage"}</definedName>
    <definedName name="wrn.2._.pagers.2_3_1" hidden="1">{"Cover",#N/A,FALSE,"Cover";"Summary",#N/A,FALSE,"Summarpage"}</definedName>
    <definedName name="wrn.2._.pagers.2_3_2" hidden="1">{"Cover",#N/A,FALSE,"Cover";"Summary",#N/A,FALSE,"Summarpage"}</definedName>
    <definedName name="wrn.2._.pagers.2_3_3" hidden="1">{"Cover",#N/A,FALSE,"Cover";"Summary",#N/A,FALSE,"Summarpage"}</definedName>
    <definedName name="wrn.2._.pagers.2_3_4" hidden="1">{"Cover",#N/A,FALSE,"Cover";"Summary",#N/A,FALSE,"Summarpage"}</definedName>
    <definedName name="wrn.2._.pagers.2_3_5" hidden="1">{"Cover",#N/A,FALSE,"Cover";"Summary",#N/A,FALSE,"Summarpage"}</definedName>
    <definedName name="wrn.2._.pagers.2_4" hidden="1">{"Cover",#N/A,FALSE,"Cover";"Summary",#N/A,FALSE,"Summarpage"}</definedName>
    <definedName name="wrn.2._.pagers.2_4_1" hidden="1">{"Cover",#N/A,FALSE,"Cover";"Summary",#N/A,FALSE,"Summarpage"}</definedName>
    <definedName name="wrn.2._.pagers.2_4_2" hidden="1">{"Cover",#N/A,FALSE,"Cover";"Summary",#N/A,FALSE,"Summarpage"}</definedName>
    <definedName name="wrn.2._.pagers.2_4_3" hidden="1">{"Cover",#N/A,FALSE,"Cover";"Summary",#N/A,FALSE,"Summarpage"}</definedName>
    <definedName name="wrn.2._.pagers.2_4_4" hidden="1">{"Cover",#N/A,FALSE,"Cover";"Summary",#N/A,FALSE,"Summarpage"}</definedName>
    <definedName name="wrn.2._.pagers.2_4_5" hidden="1">{"Cover",#N/A,FALSE,"Cover";"Summary",#N/A,FALSE,"Summarpage"}</definedName>
    <definedName name="wrn.2._.pagers.2_5" hidden="1">{"Cover",#N/A,FALSE,"Cover";"Summary",#N/A,FALSE,"Summarpage"}</definedName>
    <definedName name="wrn.2._.pagers.2_5_1" hidden="1">{"Cover",#N/A,FALSE,"Cover";"Summary",#N/A,FALSE,"Summarpage"}</definedName>
    <definedName name="wrn.2._.pagers.2_5_2" hidden="1">{"Cover",#N/A,FALSE,"Cover";"Summary",#N/A,FALSE,"Summarpage"}</definedName>
    <definedName name="wrn.2._.pagers.2_5_3" hidden="1">{"Cover",#N/A,FALSE,"Cover";"Summary",#N/A,FALSE,"Summarpage"}</definedName>
    <definedName name="wrn.2._.pagers.2_5_4" hidden="1">{"Cover",#N/A,FALSE,"Cover";"Summary",#N/A,FALSE,"Summarpage"}</definedName>
    <definedName name="wrn.2._.pagers.2_5_5" hidden="1">{"Cover",#N/A,FALSE,"Cover";"Summary",#N/A,FALSE,"Summarpage"}</definedName>
    <definedName name="wrn.2._.Print._.QTD._.Data." hidden="1">{"Qtr vs ABP p1",#N/A,FALSE,"Quarter vs ABP";"Qtr vs ABP p2",#N/A,FALSE,"Quarter vs ABP";"Qtr",#N/A,FALSE,"Quarter"}</definedName>
    <definedName name="WRN.2._1" hidden="1">{#N/A,#N/A,FALSE,"Calc";#N/A,#N/A,FALSE,"Sensitivity";#N/A,#N/A,FALSE,"LT Earn.Dil.";#N/A,#N/A,FALSE,"Dil. AVP"}</definedName>
    <definedName name="wrn.2_5_99._.Scenarios." hidden="1">{#N/A,"Scenario 4; Book Value",FALSE,"Stream INPUTS";#N/A,"Scenario 4; Market Value",FALSE,"Stream INPUTS";#N/A,"Scenario 5; Book Value",FALSE,"Stream INPUTS";#N/A,"Scenario 5; Market Value",FALSE,"Stream INPUTS"}</definedName>
    <definedName name="wrn.20.">#REF!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Package._.GOM." hidden="1">{"2000PPE",#N/A,FALSE,"PPE 2000";"2000DD",#N/A,FALSE,"DrydocksOther"}</definedName>
    <definedName name="wrn.2000._.Trust." hidden="1">{"2000Trust",#N/A,FALSE,"Trust"}</definedName>
    <definedName name="wrn.2001._.NA._.Fcst." hidden="1">{"NA 01yr",#N/A,FALSE,"North America";"NA 01q1",#N/A,FALSE,"North America";"NA 01q2",#N/A,FALSE,"North America";"NA 01q3",#N/A,FALSE,"North America";"NA 01q4",#N/A,FALSE,"North America";"USGI 01yr",#N/A,FALSE,"USGI";"USGI 01q1",#N/A,FALSE,"USGI";"USGI 01q2",#N/A,FALSE,"USGI";"USGI 01q3",#N/A,FALSE,"USGI";"USGI 01q4",#N/A,FALSE,"USGI";"Card 01yr",#N/A,FALSE,"US Card";"Card 01q1",#N/A,FALSE,"US Card";"Card 01q2",#N/A,FALSE,"US Card";"Card 01q3",#N/A,FALSE,"US Card";"Card 01q4",#N/A,FALSE,"US Card";"Can 01Yr",#N/A,FALSE,"Canada";"Can 01q1",#N/A,FALSE,"Canada";"Can 01q2",#N/A,FALSE,"Canada";"Can 01q3",#N/A,FALSE,"Canada";"Can 01q4",#N/A,FALSE,"Canada";"ER 01yr",#N/A,FALSE,"ER";"ER 01q1",#N/A,FALSE,"ER";"ER 01q2",#N/A,FALSE,"ER";"ER 01q3",#N/A,FALSE,"ER";"ER 01q4",#N/A,FALSE,"ER";"Sup Rolling",#N/A,FALSE,"Supplies";"Sup 01yr",#N/A,FALSE,"Supplies";"Sup 01q1",#N/A,FALSE,"Supplies";"Sup 01q2",#N/A,FALSE,"Supplies";"Sup 01q3",#N/A,FALSE,"Supplies";"Sup 01q4",#N/A,FALSE,"Supplies";"HQ 01Year",#N/A,FALSE,"HQ";"HQ 01Q1",#N/A,FALSE,"HQ";"HQ 01q2",#N/A,FALSE,"HQ";"HQ 01q3",#N/A,FALSE,"HQ";"HQ 01q4",#N/A,FALSE,"HQ"}</definedName>
    <definedName name="wrn.2001._.Q2._.NA._.Rolling._.Fcst." hidden="1">{"NA Rolling",#N/A,FALSE,"North America";"NA 01q2",#N/A,FALSE,"North America";"NA 01q3",#N/A,FALSE,"North America";"NA 01q4",#N/A,FALSE,"North America";"NA 02q1",#N/A,FALSE,"North America";"NA 01yr",#N/A,FALSE,"North America";"USGI Rolling",#N/A,FALSE,"USGI";"USGI 01q2",#N/A,FALSE,"USGI";"USGI 01q3",#N/A,FALSE,"USGI";"USGI 01q4",#N/A,FALSE,"USGI";"USGI 02q1",#N/A,FALSE,"USGI";"USGI 01yr",#N/A,FALSE,"USGI";"Card Rolling",#N/A,FALSE,"US Card";"Card 01yr",#N/A,FALSE,"US Card";"Card 01q2",#N/A,FALSE,"US Card";"Card 01q3",#N/A,FALSE,"US Card";"Card 01q4",#N/A,FALSE,"US Card";"Card 02q1",#N/A,FALSE,"US Card";"Can Rolling",#N/A,FALSE,"Canada";"Can 01Yr",#N/A,FALSE,"Canada";"Can 01q2",#N/A,FALSE,"Canada";"Can 01q3",#N/A,FALSE,"Canada";"Can 01q4",#N/A,FALSE,"Canada";"Can 02q1",#N/A,FALSE,"Canada";"ER Rolling",#N/A,FALSE,"ER";"ER 01yr",#N/A,FALSE,"ER";"ER 01q2",#N/A,FALSE,"ER";"ER 01q3",#N/A,FALSE,"ER";"ER 01q4",#N/A,FALSE,"ER";"ER 02q1",#N/A,FALSE,"ER";"Sup Rolling",#N/A,FALSE,"Supplies";"Sup 01yr",#N/A,FALSE,"Supplies";"Sup 01q2",#N/A,FALSE,"Supplies";"Sup 01q3",#N/A,FALSE,"Supplies";"Sup 01q4",#N/A,FALSE,"Supplies";"Sup 02q1",#N/A,FALSE,"Supplies";"HQ Rolling",#N/A,FALSE,"HQ";"HQ 01Year",#N/A,FALSE,"HQ";"HQ 01q2",#N/A,FALSE,"HQ";"HQ 01q3",#N/A,FALSE,"HQ";"HQ 01q4",#N/A,FALSE,"HQ";"HQ 02q1",#N/A,FALSE,"HQ"}</definedName>
    <definedName name="wrn.2002._.Factor._.Summary." hidden="1">{"2002 Factor Summary",#N/A,FALSE,"2002 Factor Total Summary"}</definedName>
    <definedName name="wrn.2002._.Financial." hidden="1">{"BS2002",#N/A,FALSE,"OperBud";"IS2002",#N/A,FALSE,"OperBud";"CF2002",#N/A,FALSE,"OperBud"}</definedName>
    <definedName name="wrn.2003._.Detail._.in._.Dollars." hidden="1">{#N/A,#N/A,FALSE,"2003 Est";#N/A,#N/A,FALSE,"2003 Pr";#N/A,#N/A,FALSE,"2003 Plan"}</definedName>
    <definedName name="wrn.2003._.Detail._.per._.pax." hidden="1">{#N/A,#N/A,FALSE,"2003 Est per pax";#N/A,#N/A,FALSE,"2003 Pr per pax";#N/A,#N/A,FALSE,"2003 Plan per pax"}</definedName>
    <definedName name="wrn.2003._.PLAN.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wrn.2003._.RM._.Reports." hidden="1">{#N/A,#N/A,FALSE,"Prd Summ 03Prvs03E";#N/A,#N/A,FALSE,"Prd Summ 03Pvs03E"}</definedName>
    <definedName name="wrn.2004._.Detail._.in._.Dollars." hidden="1">{#N/A,#N/A,FALSE,"2004 Est";#N/A,#N/A,FALSE,"2004 Pr Est";#N/A,#N/A,FALSE,"2004 Plan"}</definedName>
    <definedName name="wrn.2004._.Detail._.per._.pax." hidden="1">{#N/A,#N/A,FALSE,"2004 Est per pax";#N/A,#N/A,FALSE,"2004 Pr per pax";#N/A,#N/A,FALSE,"2004 Plan per pax"}</definedName>
    <definedName name="wrn.2004._.RM._.Reports." hidden="1">{#N/A,#N/A,FALSE,"Prd Summ 04Pvs04E";#N/A,#N/A,FALSE,"Prd Summ 04Prvs04E";#N/A,#N/A,FALSE,"Prd Summ 03Evs04E"}</definedName>
    <definedName name="wrn.21.">#REF!</definedName>
    <definedName name="wrn.22.">#REF!</definedName>
    <definedName name="wrn.23.">#REF!</definedName>
    <definedName name="wrn.24.">#REF!</definedName>
    <definedName name="wrn.25.">#REF!</definedName>
    <definedName name="wrn.26.">#REF!</definedName>
    <definedName name="wrn.26._.Week._.Output." hidden="1">{#N/A,#N/A,TRUE,"Cover";#N/A,#N/A,TRUE,"Assumption Summary";#N/A,#N/A,TRUE,"Sources &amp; Uses";#N/A,#N/A,TRUE,"Liquidity";#N/A,#N/A,TRUE,"Availability Detail";#N/A,#N/A,TRUE,"Collateral Rollforward";#N/A,#N/A,TRUE,"AR Detail";#N/A,#N/A,TRUE,"Inventory Detail";#N/A,#N/A,TRUE,"AP Detail";#N/A,#N/A,TRUE,"Payroll Module";#N/A,#N/A,TRUE,"LC Detail";#N/A,#N/A,TRUE,"Hayter"}</definedName>
    <definedName name="wrn.27.">#REF!</definedName>
    <definedName name="wrn.28.">#REF!</definedName>
    <definedName name="wrn.29.">#REF!</definedName>
    <definedName name="wrn.2nd._.Quarter." hidden="1">{#N/A,#N/A,TRUE,"2Q BCG";#N/A,#N/A,TRUE,"2Q w|o Wireless";#N/A,#N/A,TRUE,"2Q Wireless"}</definedName>
    <definedName name="wrn.2NDQTRRPT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2xxcap.">#REF!</definedName>
    <definedName name="wrn.2xxga.">#REF!</definedName>
    <definedName name="wrn.3.">#REF!</definedName>
    <definedName name="wrn.3._.month._.budget." hidden="1">{"roll-up 3",#N/A,FALSE,"Roll-up";"production 3",#N/A,FALSE,"Production";"waste 3",#N/A,FALSE,"Waste";"mact revenues 3",#N/A,FALSE,"MACT Revenues";"depreciation 3",#N/A,FALSE,"Depreciation";"total costs 3",#N/A,FALSE,"Total Costs";"plant costs 3",#N/A,FALSE,"Plant Costs";"cmw costs 3",#N/A,FALSE,"CMW Costs";"braintree costs 3",#N/A,FALSE,"Braintree Costs";"plymouth costs 3",#N/A,FALSE,"Plymouth Costs";"labor 3",#N/A,FALSE,"Labor Summary";"host fees 3",#N/A,FALSE,"Host Fees";"materials 3",#N/A,FALSE,"Materials";"transportation 3",#N/A,FALSE,"Transportation";"maintenance 3",#N/A,FALSE,"Maintenance Services";"closure 3",#N/A,FALSE,"Closure-Post Closure";"interest 3",#N/A,FALSE,"Interest";"purchase 3",#N/A,FALSE,"Purchase Accounting";"capital 3",#N/A,FALSE,"Capital";"own bs 3",#N/A,FALSE,"OWN - BS";"own pl 3",#N/A,FALSE,"OWN - PL";"op bs 3",#N/A,FALSE,"OP - BS";"op pl 3",#N/A,FALSE,"OP - PL";"op socf",#N/A,FALSE,"OP - SOCF";"sp bs 3",#N/A,FALSE,"SP - BS";"sp pl 3",#N/A,FALSE,"SP - PL";"sp socf 3",#N/A,FALSE,"SP - SOCF";"waterfall 3",#N/A,FALSE,"SP - Waterfall"}</definedName>
    <definedName name="wrn.3._.Print._.YTD._.Data." hidden="1">{"Year vs ABP p1",#N/A,FALSE,"Year vs ABP";"Year vs ABP p2",#N/A,FALSE,"Year vs ABP";"Year",#N/A,FALSE,"Year"}</definedName>
    <definedName name="wrn.3._.Scenarios." hidden="1">{"full model","100% Stock",FALSE,"PROFORMA";"full model","50/50",FALSE,"PROFORMA";"full model","100% Cash",FALSE,"PROFORMA"}</definedName>
    <definedName name="wrn.3.00._.Adv.._.Board." hidden="1">{#N/A,#N/A,TRUE,"Fd II Inv. act.";#N/A,#N/A,TRUE,"Fd II Cap. Position ";#N/A,#N/A,TRUE,"FD II Portfolio Summary";#N/A,#N/A,TRUE,"BV Valuation";#N/A,#N/A,TRUE,"FV Valuation";#N/A,#N/A,TRUE,"JRI";#N/A,#N/A,TRUE,"Weasler";#N/A,#N/A,TRUE,"NDS ";#N/A,#N/A,TRUE,"Stronghaven";#N/A,#N/A,TRUE,"Connor";#N/A,#N/A,TRUE,"DSI";#N/A,#N/A,TRUE,"HWC";#N/A,#N/A,TRUE,"Temple";#N/A,#N/A,TRUE,"Fd III Inv. act.";#N/A,#N/A,TRUE,"Fd III Cap. Position ";#N/A,#N/A,TRUE,"FD III Port Summ";#N/A,#N/A,TRUE,"FD III BV";#N/A,#N/A,TRUE,"FD III MV";#N/A,#N/A,TRUE,"Beacon";#N/A,#N/A,TRUE,"CII";#N/A,#N/A,TRUE,"MCA";#N/A,#N/A,TRUE,"Elm";#N/A,#N/A,TRUE,"Tharco";#N/A,#N/A,TRUE,"Dee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Inv. act.";#N/A,#N/A,TRUE,"Fd IV Cap. Position  ";#N/A,#N/A,TRUE,"FD IV Portfolio Summary ";#N/A,#N/A,TRUE,"FD IV BV";#N/A,#N/A,TRUE,"Western";#N/A,#N/A,TRUE,"Kranson"}</definedName>
    <definedName name="wrn.30.">#REF!</definedName>
    <definedName name="wrn.31.">#REF!</definedName>
    <definedName name="wrn.32.">#REF!</definedName>
    <definedName name="wrn.33.">#REF!</definedName>
    <definedName name="wrn.34.">#REF!</definedName>
    <definedName name="wrn.35.">#REF!</definedName>
    <definedName name="wrn.36.">#REF!</definedName>
    <definedName name="wrn.37.">#REF!</definedName>
    <definedName name="wrn.38.">#REF!</definedName>
    <definedName name="wrn.39.">#REF!</definedName>
    <definedName name="wrn.3cases.">#REF!</definedName>
    <definedName name="wrn.3rd._.Quarter." hidden="1">{#N/A,#N/A,TRUE,"3Q BCG";#N/A,#N/A,TRUE,"3Q w|o Wireless";#N/A,#N/A,TRUE,"3Q Wireless"}</definedName>
    <definedName name="wrn.3yr.CF." hidden="1">{"assume",#N/A,FALSE,"K&amp;20th Month CF";"MoCF",#N/A,FALSE,"K&amp;20th Month CF";"AnCF",#N/A,FALSE,"K&amp;20th Month CF"}</definedName>
    <definedName name="wrn.4.">#REF!</definedName>
    <definedName name="wrn.4._.Print._.Appendix._.I." hidden="1">{"Appendix I",#N/A,FALSE,"Appendix I   - Assy Var"}</definedName>
    <definedName name="wrn.40.">#REF!</definedName>
    <definedName name="wrn.41.">#REF!</definedName>
    <definedName name="wrn.42.">#REF!</definedName>
    <definedName name="wrn.43.">#REF!</definedName>
    <definedName name="wrn.44.">#REF!</definedName>
    <definedName name="wrn.45.">#REF!</definedName>
    <definedName name="wrn.46.">#REF!</definedName>
    <definedName name="wrn.47.">#REF!</definedName>
    <definedName name="wrn.48.">#REF!</definedName>
    <definedName name="wrn.49.">#REF!</definedName>
    <definedName name="wrn.4th._.Quarter." hidden="1">{#N/A,#N/A,TRUE,"4Q BCG";#N/A,#N/A,TRUE,"4Q w|o Wireless";#N/A,#N/A,TRUE,"4Q Wireless"}</definedName>
    <definedName name="wrn.5.">#REF!</definedName>
    <definedName name="wrn.5._.Print._.Appendix._.II." hidden="1">{"Appendix II",#N/A,FALSE,"Appendix II - Manu Var (Month)"}</definedName>
    <definedName name="wrn.50.">#REF!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1.">#REF!</definedName>
    <definedName name="wrn.52.">#REF!</definedName>
    <definedName name="wrn.53.">#REF!</definedName>
    <definedName name="wrn.54.">#REF!</definedName>
    <definedName name="wrn.55.">#REF!</definedName>
    <definedName name="wrn.56.">#REF!</definedName>
    <definedName name="wrn.57.">#REF!</definedName>
    <definedName name="wrn.58.">#REF!</definedName>
    <definedName name="wrn.59.">#REF!</definedName>
    <definedName name="wrn.6.">#REF!</definedName>
    <definedName name="wrn.6._.Print._.Appendix._.III." hidden="1">{"Appendix III",#N/A,FALSE,"Appendix III - Manu Var (QTD) "}</definedName>
    <definedName name="wrn.6._.to._.10.">{"Con Balance Sheet",#N/A,FALSE,"Consol";"Con Retained Earnings",#N/A,FALSE,"Consol";"Con Statement of Income",#N/A,FALSE,"Consol";"Con Cash Flows",#N/A,FALSE,"Consol";"Con Changes in Fin Position",#N/A,FALSE,"Consol"}</definedName>
    <definedName name="wrn.60.">#REF!</definedName>
    <definedName name="wrn.61.">#REF!</definedName>
    <definedName name="wrn.62.">#REF!</definedName>
    <definedName name="wrn.63.">#REF!</definedName>
    <definedName name="wrn.64.">#REF!</definedName>
    <definedName name="wrn.65.">#REF!</definedName>
    <definedName name="wrn.6515._.104.">#REF!</definedName>
    <definedName name="wrn.6515._.104._old">#REF!</definedName>
    <definedName name="wrn.6515105.">#REF!</definedName>
    <definedName name="wrn.6515105._old">#REF!</definedName>
    <definedName name="wrn.66.">#REF!</definedName>
    <definedName name="wrn.67.">#REF!</definedName>
    <definedName name="wrn.68.">#REF!</definedName>
    <definedName name="wrn.69.">#REF!</definedName>
    <definedName name="wrn.7.">#REF!</definedName>
    <definedName name="wrn.7._.Print._.Appendix._.IV." hidden="1">{"Appendix IV",#N/A,FALSE,"Appendix IV - Inventory Change"}</definedName>
    <definedName name="wrn.70.">#REF!</definedName>
    <definedName name="wrn.71.">#REF!</definedName>
    <definedName name="wrn.72.">#REF!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8.">#REF!</definedName>
    <definedName name="wrn.8._.page._.Financials.">{"Cover 8 page",#N/A,FALSE,"Covers";"Sum Balance Sheet",#N/A,FALSE,"Sum1";"Sum Stockholders Equity",#N/A,FALSE,"Consol";"Statement of Income 8 page",#N/A,FALSE,"Sum2";"Cash Flows 8 page",#N/A,FALSE,"Sum2";"Con Balance Sheet 8 page",#N/A,FALSE,"Consol";"Con Retained Earnings 8 page",#N/A,FALSE,"Consol";"Con Stmt of Income 8 page",#N/A,FALSE,"Consol";"Con Cash Flows 8 page",#N/A,FALSE,"Consol"}</definedName>
    <definedName name="wrn.9.">#REF!</definedName>
    <definedName name="wrn.9_30._.Adv._.Board." hidden="1">{#N/A,#N/A,TRUE,"Fd II Bullets";#N/A,#N/A,TRUE,"Fd II Cap. Position ";#N/A,#N/A,TRUE,"FD II Portfolio Summary";#N/A,#N/A,TRUE,"BV Valuation ";#N/A,#N/A,TRUE,"FV Valuation";#N/A,#N/A,TRUE,"Valuation Change II";#N/A,#N/A,TRUE,"Costumes";#N/A,#N/A,TRUE,"DSI";#N/A,#N/A,TRUE,"Temple";#N/A,#N/A,TRUE,"Temple Value";#N/A,#N/A,TRUE,"JRI";#N/A,#N/A,TRUE,"Weasler";#N/A,#N/A,TRUE,"NDS ";#N/A,#N/A,TRUE,"J Chain";#N/A,#N/A,TRUE,"Stronghaven";#N/A,#N/A,TRUE,"Connor";#N/A,#N/A,TRUE,"HWC";#N/A,#N/A,TRUE,"F3 Bullets";#N/A,#N/A,TRUE,"Fd III Cap. Position  ";#N/A,#N/A,TRUE,"FD III Port Summ";#N/A,#N/A,TRUE,"BV Valuation";#N/A,#N/A,TRUE,"MV Valuation";#N/A,#N/A,TRUE,"Valuation Change III";#N/A,#N/A,TRUE,"Beacon";#N/A,#N/A,TRUE,"Beacon Value";#N/A,#N/A,TRUE,"Tharco";#N/A,#N/A,TRUE,"Tharco Value";#N/A,#N/A,TRUE,"Dee H";#N/A,#N/A,TRUE,"Dee H Value";#N/A,#N/A,TRUE,"Globe";#N/A,#N/A,TRUE,"Globe Value";#N/A,#N/A,TRUE,"CII";#N/A,#N/A,TRUE,"MCA";#N/A,#N/A,TRUE,"Elm";#N/A,#N/A,TRUE,"Hunt Valve";#N/A,#N/A,TRUE,"Hund 2";#N/A,#N/A,TRUE,"KBA";#N/A,#N/A,TRUE,"Glassmaster";#N/A,#N/A,TRUE,"May";#N/A,#N/A,TRUE,"CBSA";#N/A,#N/A,TRUE,"ACE";#N/A,#N/A,TRUE,"United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";#N/A,#N/A,TRUE,"BV Valuation IV ";#N/A,#N/A,TRUE,"Western"}</definedName>
    <definedName name="wrn.9_30._.LP._.Meeting." hidden="1">{#N/A,#N/A,TRUE,"Fund II Graph";#N/A,#N/A,TRUE,"Fd II Cap. Position ";#N/A,#N/A,TRUE,"Fd II Inv. act.";#N/A,#N/A,TRUE,"FD II Portfolio Summary";#N/A,#N/A,TRUE,"BV Valuation II";#N/A,#N/A,TRUE,"FV Valuation II";#N/A,#N/A,TRUE,"Fund II Per.";#N/A,#N/A,TRUE,"Valuation Change II";#N/A,#N/A,TRUE,"JRI";#N/A,#N/A,TRUE,"Weasler";#N/A,#N/A,TRUE,"Return Analysis";#N/A,#N/A,TRUE,"NDS Return";#N/A,#N/A,TRUE,"NDS";#N/A,#N/A,TRUE,"Stronghaven";#N/A,#N/A,TRUE,"Connor";#N/A,#N/A,TRUE,"HWC";#N/A,#N/A,TRUE,"Temple";#N/A,#N/A,TRUE,"Fund III Graph";#N/A,#N/A,TRUE,"Fd III Cap. Position ";#N/A,#N/A,TRUE,"Add-ons";#N/A,#N/A,TRUE,"Fd III Inv. act.";#N/A,#N/A,TRUE,"FD III Port Summ";#N/A,#N/A,TRUE,"BV Valuation III";#N/A,#N/A,TRUE,"MV Valuation III";#N/A,#N/A,TRUE,"Fund III Per.";#N/A,#N/A,TRUE,"Valuation Change III";#N/A,#N/A,TRUE,"Beacon";#N/A,#N/A,TRUE,"CII";#N/A,#N/A,TRUE,"MCA";#N/A,#N/A,TRUE,"Elm";#N/A,#N/A,TRUE,"Tharco";#N/A,#N/A,TRUE,"Tharco Write-up";#N/A,#N/A,TRUE,"Dee H";#N/A,#N/A,TRUE,"Dee H. Memo";#N/A,#N/A,TRUE,"Globe";#N/A,#N/A,TRUE,"Hunt Valve";#N/A,#N/A,TRUE,"KBA";#N/A,#N/A,TRUE,"Glassmaster";#N/A,#N/A,TRUE,"MLS";#N/A,#N/A,TRUE,"CBSA";#N/A,#N/A,TRUE,"ACE";#N/A,#N/A,TRUE,"United Central";#N/A,#N/A,TRUE,"Jakel";#N/A,#N/A,TRUE,"Lake City ";#N/A,#N/A,TRUE,"LCF Com.";#N/A,#N/A,TRUE,"Fund IV Graph";#N/A,#N/A,TRUE,"Fd IV Cap. Position  ";#N/A,#N/A,TRUE,"Fd IV Inv. act.";#N/A,#N/A,TRUE,"FD IV Portfolio Summary ";#N/A,#N/A,TRUE,"BV Valuation";#N/A,#N/A,TRUE,"Fund IV Per.";#N/A,#N/A,TRUE,"Western";#N/A,#N/A,TRUE,"Kranson";#N/A,#N/A,TRUE,"ARC";#N/A,#N/A,TRUE,"Precise";#N/A,#N/A,TRUE,"WNA"}</definedName>
    <definedName name="wrn.905" hidden="1">{#N/A,#N/A,FALSE,"REPORT"}</definedName>
    <definedName name="wrn.94PV." hidden="1">{"Page1",#N/A,FALSE,"94PV";"Page2",#N/A,FALSE,"94PV"}</definedName>
    <definedName name="wrn.96._.Plan." hidden="1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.Plan1." hidden="1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563." hidden="1">{#N/A,#N/A,FALSE,"95-563";#N/A,#N/A,FALSE,"011";#N/A,#N/A,FALSE,"100";#N/A,#N/A,FALSE,"120";#N/A,#N/A,FALSE,"160";#N/A,#N/A,FALSE,"170";#N/A,#N/A,FALSE,"200003";#N/A,#N/A,FALSE,"200005";#N/A,#N/A,FALSE,"230";#N/A,#N/A,FALSE,"240";#N/A,#N/A,FALSE,"290";#N/A,#N/A,FALSE,"350";#N/A,#N/A,FALSE,"360";#N/A,#N/A,FALSE,"370";#N/A,#N/A,FALSE,"380";#N/A,#N/A,FALSE,"390";#N/A,#N/A,FALSE,"400";#N/A,#N/A,FALSE,"470020"}</definedName>
    <definedName name="wrn.97_Utility." hidden="1">{#N/A,#N/A,FALSE,"Statements";#N/A,#N/A,FALSE,"Capital";#N/A,#N/A,FALSE,"UTIL Monthly Inc ";#N/A,#N/A,FALSE,"UTIL REVENUE";#N/A,#N/A,FALSE,"UTIL SERV REV ";#N/A,#N/A,FALSE,"Manpower";#N/A,#N/A,FALSE,"Maintenance";#N/A,#N/A,FALSE,"Util Sales Support";#N/A,#N/A,FALSE,"SI - UTIL";#N/A,#N/A,FALSE,"Sales - Utili";#N/A,#N/A,FALSE,"Util - Mktg"}</definedName>
    <definedName name="wrn.97PLNS2.XLS." hidden="1">{#N/A,#N/A,TRUE,"97plnfpg"}</definedName>
    <definedName name="wrn.98._.PRESENTATION._.SCEDULES." hidden="1">{#N/A,#N/A,TRUE,"ISSUES";#N/A,#N/A,TRUE,"PRFTSUM";#N/A,#N/A,TRUE,"PGSUM";#N/A,#N/A,TRUE,"MAGAG";#N/A,#N/A,TRUE,"HCSUM";#N/A,#N/A,TRUE,"NOC";#N/A,#N/A,TRUE,"STDSTD";#N/A,#N/A,TRUE,"STDSTDA";#N/A,#N/A,TRUE,"CIP";#N/A,#N/A,TRUE,"STDCHG";#N/A,#N/A,TRUE,"PLANT";#N/A,#N/A,TRUE,"OPRDAYS";#N/A,#N/A,TRUE,"BG 9011 Lamps";#N/A,#N/A,TRUE,"BG 9013 Automotive"}</definedName>
    <definedName name="wrn.99999" hidden="1">{#N/A,#N/A,FALSE,"REPORT"}</definedName>
    <definedName name="wrn.A_VALUATION.">#REF!</definedName>
    <definedName name="wrn.A_VALUATION._1" hidden="1">{#N/A,#N/A,FALSE,"A_D";#N/A,#N/A,FALSE,"WACC";#N/A,#N/A,FALSE,"DCF";#N/A,#N/A,FALSE,"A";#N/A,#N/A,FALSE,"LBO";#N/A,#N/A,FALSE,"C";#N/A,#N/A,FALSE,"impd";#N/A,#N/A,FALSE,"comps"}</definedName>
    <definedName name="wrn.A_VALUATION._1_1" hidden="1">{#N/A,#N/A,FALSE,"A_D";#N/A,#N/A,FALSE,"WACC";#N/A,#N/A,FALSE,"DCF";#N/A,#N/A,FALSE,"A";#N/A,#N/A,FALSE,"LBO";#N/A,#N/A,FALSE,"C";#N/A,#N/A,FALSE,"impd";#N/A,#N/A,FALSE,"comps"}</definedName>
    <definedName name="wrn.A_VALUATION._1_2" hidden="1">{#N/A,#N/A,FALSE,"A_D";#N/A,#N/A,FALSE,"WACC";#N/A,#N/A,FALSE,"DCF";#N/A,#N/A,FALSE,"A";#N/A,#N/A,FALSE,"LBO";#N/A,#N/A,FALSE,"C";#N/A,#N/A,FALSE,"impd";#N/A,#N/A,FALSE,"comps"}</definedName>
    <definedName name="wrn.A_VALUATION._1_3" hidden="1">{#N/A,#N/A,FALSE,"A_D";#N/A,#N/A,FALSE,"WACC";#N/A,#N/A,FALSE,"DCF";#N/A,#N/A,FALSE,"A";#N/A,#N/A,FALSE,"LBO";#N/A,#N/A,FALSE,"C";#N/A,#N/A,FALSE,"impd";#N/A,#N/A,FALSE,"comps"}</definedName>
    <definedName name="wrn.A_VALUATION._1_4" hidden="1">{#N/A,#N/A,FALSE,"A_D";#N/A,#N/A,FALSE,"WACC";#N/A,#N/A,FALSE,"DCF";#N/A,#N/A,FALSE,"A";#N/A,#N/A,FALSE,"LBO";#N/A,#N/A,FALSE,"C";#N/A,#N/A,FALSE,"impd";#N/A,#N/A,FALSE,"comps"}</definedName>
    <definedName name="wrn.A_VALUATION._1_5" hidden="1">{#N/A,#N/A,FALSE,"A_D";#N/A,#N/A,FALSE,"WACC";#N/A,#N/A,FALSE,"DCF";#N/A,#N/A,FALSE,"A";#N/A,#N/A,FALSE,"LBO";#N/A,#N/A,FALSE,"C";#N/A,#N/A,FALSE,"impd";#N/A,#N/A,FALSE,"comps"}</definedName>
    <definedName name="wrn.A_VALUATION._2" hidden="1">{#N/A,#N/A,FALSE,"A_D";#N/A,#N/A,FALSE,"WACC";#N/A,#N/A,FALSE,"DCF";#N/A,#N/A,FALSE,"A";#N/A,#N/A,FALSE,"LBO";#N/A,#N/A,FALSE,"C";#N/A,#N/A,FALSE,"impd";#N/A,#N/A,FALSE,"comps"}</definedName>
    <definedName name="wrn.A_VALUATION._2_1" hidden="1">{#N/A,#N/A,FALSE,"A_D";#N/A,#N/A,FALSE,"WACC";#N/A,#N/A,FALSE,"DCF";#N/A,#N/A,FALSE,"A";#N/A,#N/A,FALSE,"LBO";#N/A,#N/A,FALSE,"C";#N/A,#N/A,FALSE,"impd";#N/A,#N/A,FALSE,"comps"}</definedName>
    <definedName name="wrn.A_VALUATION._2_2" hidden="1">{#N/A,#N/A,FALSE,"A_D";#N/A,#N/A,FALSE,"WACC";#N/A,#N/A,FALSE,"DCF";#N/A,#N/A,FALSE,"A";#N/A,#N/A,FALSE,"LBO";#N/A,#N/A,FALSE,"C";#N/A,#N/A,FALSE,"impd";#N/A,#N/A,FALSE,"comps"}</definedName>
    <definedName name="wrn.A_VALUATION._2_3" hidden="1">{#N/A,#N/A,FALSE,"A_D";#N/A,#N/A,FALSE,"WACC";#N/A,#N/A,FALSE,"DCF";#N/A,#N/A,FALSE,"A";#N/A,#N/A,FALSE,"LBO";#N/A,#N/A,FALSE,"C";#N/A,#N/A,FALSE,"impd";#N/A,#N/A,FALSE,"comps"}</definedName>
    <definedName name="wrn.A_VALUATION._2_4" hidden="1">{#N/A,#N/A,FALSE,"A_D";#N/A,#N/A,FALSE,"WACC";#N/A,#N/A,FALSE,"DCF";#N/A,#N/A,FALSE,"A";#N/A,#N/A,FALSE,"LBO";#N/A,#N/A,FALSE,"C";#N/A,#N/A,FALSE,"impd";#N/A,#N/A,FALSE,"comps"}</definedName>
    <definedName name="wrn.A_VALUATION._2_5" hidden="1">{#N/A,#N/A,FALSE,"A_D";#N/A,#N/A,FALSE,"WACC";#N/A,#N/A,FALSE,"DCF";#N/A,#N/A,FALSE,"A";#N/A,#N/A,FALSE,"LBO";#N/A,#N/A,FALSE,"C";#N/A,#N/A,FALSE,"impd";#N/A,#N/A,FALSE,"comps"}</definedName>
    <definedName name="wrn.A_VALUATION._3" hidden="1">{#N/A,#N/A,FALSE,"A_D";#N/A,#N/A,FALSE,"WACC";#N/A,#N/A,FALSE,"DCF";#N/A,#N/A,FALSE,"A";#N/A,#N/A,FALSE,"LBO";#N/A,#N/A,FALSE,"C";#N/A,#N/A,FALSE,"impd";#N/A,#N/A,FALSE,"comps"}</definedName>
    <definedName name="wrn.A_VALUATION._3_1" hidden="1">{#N/A,#N/A,FALSE,"A_D";#N/A,#N/A,FALSE,"WACC";#N/A,#N/A,FALSE,"DCF";#N/A,#N/A,FALSE,"A";#N/A,#N/A,FALSE,"LBO";#N/A,#N/A,FALSE,"C";#N/A,#N/A,FALSE,"impd";#N/A,#N/A,FALSE,"comps"}</definedName>
    <definedName name="wrn.A_VALUATION._3_2" hidden="1">{#N/A,#N/A,FALSE,"A_D";#N/A,#N/A,FALSE,"WACC";#N/A,#N/A,FALSE,"DCF";#N/A,#N/A,FALSE,"A";#N/A,#N/A,FALSE,"LBO";#N/A,#N/A,FALSE,"C";#N/A,#N/A,FALSE,"impd";#N/A,#N/A,FALSE,"comps"}</definedName>
    <definedName name="wrn.A_VALUATION._3_3" hidden="1">{#N/A,#N/A,FALSE,"A_D";#N/A,#N/A,FALSE,"WACC";#N/A,#N/A,FALSE,"DCF";#N/A,#N/A,FALSE,"A";#N/A,#N/A,FALSE,"LBO";#N/A,#N/A,FALSE,"C";#N/A,#N/A,FALSE,"impd";#N/A,#N/A,FALSE,"comps"}</definedName>
    <definedName name="wrn.A_VALUATION._3_4" hidden="1">{#N/A,#N/A,FALSE,"A_D";#N/A,#N/A,FALSE,"WACC";#N/A,#N/A,FALSE,"DCF";#N/A,#N/A,FALSE,"A";#N/A,#N/A,FALSE,"LBO";#N/A,#N/A,FALSE,"C";#N/A,#N/A,FALSE,"impd";#N/A,#N/A,FALSE,"comps"}</definedName>
    <definedName name="wrn.A_VALUATION._3_5" hidden="1">{#N/A,#N/A,FALSE,"A_D";#N/A,#N/A,FALSE,"WACC";#N/A,#N/A,FALSE,"DCF";#N/A,#N/A,FALSE,"A";#N/A,#N/A,FALSE,"LBO";#N/A,#N/A,FALSE,"C";#N/A,#N/A,FALSE,"impd";#N/A,#N/A,FALSE,"comps"}</definedName>
    <definedName name="wrn.A_VALUATION._4" hidden="1">{#N/A,#N/A,FALSE,"A_D";#N/A,#N/A,FALSE,"WACC";#N/A,#N/A,FALSE,"DCF";#N/A,#N/A,FALSE,"A";#N/A,#N/A,FALSE,"LBO";#N/A,#N/A,FALSE,"C";#N/A,#N/A,FALSE,"impd";#N/A,#N/A,FALSE,"comps"}</definedName>
    <definedName name="wrn.A_VALUATION._4_1" hidden="1">{#N/A,#N/A,FALSE,"A_D";#N/A,#N/A,FALSE,"WACC";#N/A,#N/A,FALSE,"DCF";#N/A,#N/A,FALSE,"A";#N/A,#N/A,FALSE,"LBO";#N/A,#N/A,FALSE,"C";#N/A,#N/A,FALSE,"impd";#N/A,#N/A,FALSE,"comps"}</definedName>
    <definedName name="wrn.A_VALUATION._4_2" hidden="1">{#N/A,#N/A,FALSE,"A_D";#N/A,#N/A,FALSE,"WACC";#N/A,#N/A,FALSE,"DCF";#N/A,#N/A,FALSE,"A";#N/A,#N/A,FALSE,"LBO";#N/A,#N/A,FALSE,"C";#N/A,#N/A,FALSE,"impd";#N/A,#N/A,FALSE,"comps"}</definedName>
    <definedName name="wrn.A_VALUATION._4_3" hidden="1">{#N/A,#N/A,FALSE,"A_D";#N/A,#N/A,FALSE,"WACC";#N/A,#N/A,FALSE,"DCF";#N/A,#N/A,FALSE,"A";#N/A,#N/A,FALSE,"LBO";#N/A,#N/A,FALSE,"C";#N/A,#N/A,FALSE,"impd";#N/A,#N/A,FALSE,"comps"}</definedName>
    <definedName name="wrn.A_VALUATION._4_4" hidden="1">{#N/A,#N/A,FALSE,"A_D";#N/A,#N/A,FALSE,"WACC";#N/A,#N/A,FALSE,"DCF";#N/A,#N/A,FALSE,"A";#N/A,#N/A,FALSE,"LBO";#N/A,#N/A,FALSE,"C";#N/A,#N/A,FALSE,"impd";#N/A,#N/A,FALSE,"comps"}</definedName>
    <definedName name="wrn.A_VALUATION._4_5" hidden="1">{#N/A,#N/A,FALSE,"A_D";#N/A,#N/A,FALSE,"WACC";#N/A,#N/A,FALSE,"DCF";#N/A,#N/A,FALSE,"A";#N/A,#N/A,FALSE,"LBO";#N/A,#N/A,FALSE,"C";#N/A,#N/A,FALSE,"impd";#N/A,#N/A,FALSE,"comps"}</definedName>
    <definedName name="wrn.A_VALUATION._5" hidden="1">{#N/A,#N/A,FALSE,"A_D";#N/A,#N/A,FALSE,"WACC";#N/A,#N/A,FALSE,"DCF";#N/A,#N/A,FALSE,"A";#N/A,#N/A,FALSE,"LBO";#N/A,#N/A,FALSE,"C";#N/A,#N/A,FALSE,"impd";#N/A,#N/A,FALSE,"comps"}</definedName>
    <definedName name="wrn.A_VALUATION._5_1" hidden="1">{#N/A,#N/A,FALSE,"A_D";#N/A,#N/A,FALSE,"WACC";#N/A,#N/A,FALSE,"DCF";#N/A,#N/A,FALSE,"A";#N/A,#N/A,FALSE,"LBO";#N/A,#N/A,FALSE,"C";#N/A,#N/A,FALSE,"impd";#N/A,#N/A,FALSE,"comps"}</definedName>
    <definedName name="wrn.A_VALUATION._5_2" hidden="1">{#N/A,#N/A,FALSE,"A_D";#N/A,#N/A,FALSE,"WACC";#N/A,#N/A,FALSE,"DCF";#N/A,#N/A,FALSE,"A";#N/A,#N/A,FALSE,"LBO";#N/A,#N/A,FALSE,"C";#N/A,#N/A,FALSE,"impd";#N/A,#N/A,FALSE,"comps"}</definedName>
    <definedName name="wrn.A_VALUATION._5_3" hidden="1">{#N/A,#N/A,FALSE,"A_D";#N/A,#N/A,FALSE,"WACC";#N/A,#N/A,FALSE,"DCF";#N/A,#N/A,FALSE,"A";#N/A,#N/A,FALSE,"LBO";#N/A,#N/A,FALSE,"C";#N/A,#N/A,FALSE,"impd";#N/A,#N/A,FALSE,"comps"}</definedName>
    <definedName name="wrn.A_VALUATION._5_4" hidden="1">{#N/A,#N/A,FALSE,"A_D";#N/A,#N/A,FALSE,"WACC";#N/A,#N/A,FALSE,"DCF";#N/A,#N/A,FALSE,"A";#N/A,#N/A,FALSE,"LBO";#N/A,#N/A,FALSE,"C";#N/A,#N/A,FALSE,"impd";#N/A,#N/A,FALSE,"comps"}</definedName>
    <definedName name="wrn.A_VALUATION._5_5" hidden="1">{#N/A,#N/A,FALSE,"A_D";#N/A,#N/A,FALSE,"WACC";#N/A,#N/A,FALSE,"DCF";#N/A,#N/A,FALSE,"A";#N/A,#N/A,FALSE,"LBO";#N/A,#N/A,FALSE,"C";#N/A,#N/A,FALSE,"impd";#N/A,#N/A,FALSE,"comps"}</definedName>
    <definedName name="wrn.a_valuation1" hidden="1">{#N/A,#N/A,FALSE,"A_D";#N/A,#N/A,FALSE,"WACC";#N/A,#N/A,FALSE,"DCF";#N/A,#N/A,FALSE,"A";#N/A,#N/A,FALSE,"LBO";#N/A,#N/A,FALSE,"C";#N/A,#N/A,FALSE,"impd";#N/A,#N/A,FALSE,"comps"}</definedName>
    <definedName name="wrn.aaa" hidden="1">{#N/A,#N/A,FALSE,"Pharm";#N/A,#N/A,FALSE,"WWCM"}</definedName>
    <definedName name="wrn.AAAA._.Reports." hidden="1">{"AAA Minn",#N/A,FALSE,"AAAA - Minn";"AAAA Col and Miami",#N/A,FALSE,"AAAA - Col &amp; Miami";"AAAA Consol",#N/A,FALSE,"AAAA - Consolidated"}</definedName>
    <definedName name="wrn.aaaaaaa" hidden="1">{#N/A,#N/A,FALSE,"Pharm";#N/A,#N/A,FALSE,"WWCM"}</definedName>
    <definedName name="wrn.AAG._.CONSOLDATION." hidden="1">{#N/A,#N/A,FALSE,"AAG BS EOY";#N/A,#N/A,FALSE,"AAG MTH BS";#N/A,#N/A,FALSE,"AAG YTD PL";#N/A,#N/A,FALSE,"AAG MTH PL";#N/A,#N/A,FALSE,"AAG CONSOL";#N/A,#N/A,FALSE,"AAG  ELIM ";#N/A,#N/A,FALSE,"CONSOL ATHL";#N/A,#N/A,FALSE,"TRANS ADJ"}</definedName>
    <definedName name="wrn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Accounts." hidden="1">{"turnover",#N/A,FALSE;"profits",#N/A,FALSE;"cash",#N/A,FALSE}</definedName>
    <definedName name="wrn.Accounts._.and._.Assumptions." hidden="1">{"S&amp;U",#N/A,FALSE,"s&amp;u";"financing",#N/A,FALSE,"Input";"financing2",#N/A,FALSE,"Input";"Balance Sheet",#N/A,FALSE,"BS";"P&amp;L",#N/A,FALSE,"P&amp;L";"Cashflow",#N/A,FALSE,"CF"}</definedName>
    <definedName name="wrn.ACCOUNTS._.PACK.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wrn.Accr_Dil.">#REF!</definedName>
    <definedName name="wrn.Accr_Dil._1" hidden="1">{#N/A,#N/A,FALSE,"Debt Accr";#N/A,#N/A,FALSE,"Stock Accr";#N/A,#N/A,FALSE,"Debt Stock Accr"}</definedName>
    <definedName name="wrn.Accr_Dil._1_1" hidden="1">{#N/A,#N/A,FALSE,"Debt Accr";#N/A,#N/A,FALSE,"Stock Accr";#N/A,#N/A,FALSE,"Debt Stock Accr"}</definedName>
    <definedName name="wrn.Accr_Dil._1_2" hidden="1">{#N/A,#N/A,FALSE,"Debt Accr";#N/A,#N/A,FALSE,"Stock Accr";#N/A,#N/A,FALSE,"Debt Stock Accr"}</definedName>
    <definedName name="wrn.Accr_Dil._1_3" hidden="1">{#N/A,#N/A,FALSE,"Debt Accr";#N/A,#N/A,FALSE,"Stock Accr";#N/A,#N/A,FALSE,"Debt Stock Accr"}</definedName>
    <definedName name="wrn.Accr_Dil._1_4" hidden="1">{#N/A,#N/A,FALSE,"Debt Accr";#N/A,#N/A,FALSE,"Stock Accr";#N/A,#N/A,FALSE,"Debt Stock Accr"}</definedName>
    <definedName name="wrn.Accr_Dil._1_5" hidden="1">{#N/A,#N/A,FALSE,"Debt Accr";#N/A,#N/A,FALSE,"Stock Accr";#N/A,#N/A,FALSE,"Debt Stock Accr"}</definedName>
    <definedName name="wrn.Accr_Dil._2" hidden="1">{#N/A,#N/A,FALSE,"Debt Accr";#N/A,#N/A,FALSE,"Stock Accr";#N/A,#N/A,FALSE,"Debt Stock Accr"}</definedName>
    <definedName name="wrn.Accr_Dil._2_1" hidden="1">{#N/A,#N/A,FALSE,"Debt Accr";#N/A,#N/A,FALSE,"Stock Accr";#N/A,#N/A,FALSE,"Debt Stock Accr"}</definedName>
    <definedName name="wrn.Accr_Dil._2_2" hidden="1">{#N/A,#N/A,FALSE,"Debt Accr";#N/A,#N/A,FALSE,"Stock Accr";#N/A,#N/A,FALSE,"Debt Stock Accr"}</definedName>
    <definedName name="wrn.Accr_Dil._2_3" hidden="1">{#N/A,#N/A,FALSE,"Debt Accr";#N/A,#N/A,FALSE,"Stock Accr";#N/A,#N/A,FALSE,"Debt Stock Accr"}</definedName>
    <definedName name="wrn.Accr_Dil._2_4" hidden="1">{#N/A,#N/A,FALSE,"Debt Accr";#N/A,#N/A,FALSE,"Stock Accr";#N/A,#N/A,FALSE,"Debt Stock Accr"}</definedName>
    <definedName name="wrn.Accr_Dil._2_5" hidden="1">{#N/A,#N/A,FALSE,"Debt Accr";#N/A,#N/A,FALSE,"Stock Accr";#N/A,#N/A,FALSE,"Debt Stock Accr"}</definedName>
    <definedName name="wrn.Accr_Dil._3" hidden="1">{#N/A,#N/A,FALSE,"Debt Accr";#N/A,#N/A,FALSE,"Stock Accr";#N/A,#N/A,FALSE,"Debt Stock Accr"}</definedName>
    <definedName name="wrn.Accr_Dil._3_1" hidden="1">{#N/A,#N/A,FALSE,"Debt Accr";#N/A,#N/A,FALSE,"Stock Accr";#N/A,#N/A,FALSE,"Debt Stock Accr"}</definedName>
    <definedName name="wrn.Accr_Dil._3_2" hidden="1">{#N/A,#N/A,FALSE,"Debt Accr";#N/A,#N/A,FALSE,"Stock Accr";#N/A,#N/A,FALSE,"Debt Stock Accr"}</definedName>
    <definedName name="wrn.Accr_Dil._3_3" hidden="1">{#N/A,#N/A,FALSE,"Debt Accr";#N/A,#N/A,FALSE,"Stock Accr";#N/A,#N/A,FALSE,"Debt Stock Accr"}</definedName>
    <definedName name="wrn.Accr_Dil._3_4" hidden="1">{#N/A,#N/A,FALSE,"Debt Accr";#N/A,#N/A,FALSE,"Stock Accr";#N/A,#N/A,FALSE,"Debt Stock Accr"}</definedName>
    <definedName name="wrn.Accr_Dil._3_5" hidden="1">{#N/A,#N/A,FALSE,"Debt Accr";#N/A,#N/A,FALSE,"Stock Accr";#N/A,#N/A,FALSE,"Debt Stock Accr"}</definedName>
    <definedName name="wrn.Accr_Dil._4" hidden="1">{#N/A,#N/A,FALSE,"Debt Accr";#N/A,#N/A,FALSE,"Stock Accr";#N/A,#N/A,FALSE,"Debt Stock Accr"}</definedName>
    <definedName name="wrn.Accr_Dil._4_1" hidden="1">{#N/A,#N/A,FALSE,"Debt Accr";#N/A,#N/A,FALSE,"Stock Accr";#N/A,#N/A,FALSE,"Debt Stock Accr"}</definedName>
    <definedName name="wrn.Accr_Dil._4_2" hidden="1">{#N/A,#N/A,FALSE,"Debt Accr";#N/A,#N/A,FALSE,"Stock Accr";#N/A,#N/A,FALSE,"Debt Stock Accr"}</definedName>
    <definedName name="wrn.Accr_Dil._4_3" hidden="1">{#N/A,#N/A,FALSE,"Debt Accr";#N/A,#N/A,FALSE,"Stock Accr";#N/A,#N/A,FALSE,"Debt Stock Accr"}</definedName>
    <definedName name="wrn.Accr_Dil._4_4" hidden="1">{#N/A,#N/A,FALSE,"Debt Accr";#N/A,#N/A,FALSE,"Stock Accr";#N/A,#N/A,FALSE,"Debt Stock Accr"}</definedName>
    <definedName name="wrn.Accr_Dil._4_5" hidden="1">{#N/A,#N/A,FALSE,"Debt Accr";#N/A,#N/A,FALSE,"Stock Accr";#N/A,#N/A,FALSE,"Debt Stock Accr"}</definedName>
    <definedName name="wrn.Accr_Dil._5" hidden="1">{#N/A,#N/A,FALSE,"Debt Accr";#N/A,#N/A,FALSE,"Stock Accr";#N/A,#N/A,FALSE,"Debt Stock Accr"}</definedName>
    <definedName name="wrn.Accr_Dil._5_1" hidden="1">{#N/A,#N/A,FALSE,"Debt Accr";#N/A,#N/A,FALSE,"Stock Accr";#N/A,#N/A,FALSE,"Debt Stock Accr"}</definedName>
    <definedName name="wrn.Accr_Dil._5_2" hidden="1">{#N/A,#N/A,FALSE,"Debt Accr";#N/A,#N/A,FALSE,"Stock Accr";#N/A,#N/A,FALSE,"Debt Stock Accr"}</definedName>
    <definedName name="wrn.Accr_Dil._5_3" hidden="1">{#N/A,#N/A,FALSE,"Debt Accr";#N/A,#N/A,FALSE,"Stock Accr";#N/A,#N/A,FALSE,"Debt Stock Accr"}</definedName>
    <definedName name="wrn.Accr_Dil._5_4" hidden="1">{#N/A,#N/A,FALSE,"Debt Accr";#N/A,#N/A,FALSE,"Stock Accr";#N/A,#N/A,FALSE,"Debt Stock Accr"}</definedName>
    <definedName name="wrn.Accr_Dil._5_5" hidden="1">{#N/A,#N/A,FALSE,"Debt Accr";#N/A,#N/A,FALSE,"Stock Accr";#N/A,#N/A,FALSE,"Debt Stock Accr"}</definedName>
    <definedName name="wrn.Accretion." hidden="1">{"Accretion",#N/A,FALSE,"Assum"}</definedName>
    <definedName name="wrn.Accretion._1" hidden="1">{"Accretion",#N/A,FALSE,"Assum"}</definedName>
    <definedName name="wrn.Accretion._2" hidden="1">{"Accretion",#N/A,FALSE,"Assum"}</definedName>
    <definedName name="wrn.Accretion._3" hidden="1">{"Accretion",#N/A,FALSE,"Assum"}</definedName>
    <definedName name="wrn.Accruals." hidden="1">{#N/A,#N/A,FALSE,"AccSum";#N/A,#N/A,FALSE,"AccSalaries";#N/A,#N/A,FALSE,"Bonus";#N/A,#N/A,FALSE,"Rent";#N/A,#N/A,FALSE,"rent tax";#N/A,#N/A,FALSE,"Prof.";#N/A,#N/A,FALSE,"misc_accr"}</definedName>
    <definedName name="wrn.ACCT._.PACKAGE._.REPORT." hidden="1">{#N/A,#N/A,TRUE,"Highlights";#N/A,#N/A,TRUE,"BS_Oriental International Bank";#N/A,#N/A,TRUE,"P&amp;L_Oriental International Bank";#N/A,#N/A,TRUE,"Revenues Report_OIB";#N/A,#N/A,TRUE,"Expenses OIB";#N/A,#N/A,TRUE,"Margin_ORIENTAL INTL BANK";#N/A,#N/A,TRUE,"PL Quarterly_OIB";#N/A,#N/A,TRUE,"COVER"}</definedName>
    <definedName name="wrn.ACK." hidden="1">{"Annual",#N/A,FALSE,"ACK";"Margins",#N/A,FALSE,"ACK";"Q",#N/A,FALSE,"QTRS."}</definedName>
    <definedName name="wrn.AcqState." hidden="1">{#N/A,#N/A,TRUE,"Acq-Ass";#N/A,#N/A,TRUE,"Acq-IS";#N/A,#N/A,TRUE,"Acq-BS";#N/A,#N/A,TRUE,"Acq-CF"}</definedName>
    <definedName name="wrn.AcqState._1" hidden="1">{#N/A,#N/A,TRUE,"Acq-Ass";#N/A,#N/A,TRUE,"Acq-IS";#N/A,#N/A,TRUE,"Acq-BS";#N/A,#N/A,TRUE,"Acq-CF"}</definedName>
    <definedName name="wrn.Acquiror." hidden="1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ror._1" hidden="1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sition_matrix." hidden="1">{"Acq_matrix",#N/A,FALSE,"Acquisition Matrix"}</definedName>
    <definedName name="wrn.Acquisition_matrix._from_AB" hidden="1">{"Acq_matrix",#N/A,FALSE,"Acquisition Matrix"}</definedName>
    <definedName name="wrn.Acquisition_matrix_from_DBAB">#REF!</definedName>
    <definedName name="wrn.Acquisition_matrix_from_DBAB_1" hidden="1">{"Acq_matrix",#N/A,FALSE,"Acquisition Matrix"}</definedName>
    <definedName name="wrn.Acquisition_matrix_from_DBAB_1_1" hidden="1">{"Acq_matrix",#N/A,FALSE,"Acquisition Matrix"}</definedName>
    <definedName name="wrn.Acquisition_matrix_from_DBAB_1_1_1" hidden="1">{"Acq_matrix",#N/A,FALSE,"Acquisition Matrix"}</definedName>
    <definedName name="wrn.Acquisition_matrix_from_DBAB_1_1_1_1" hidden="1">{"Acq_matrix",#N/A,FALSE,"Acquisition Matrix"}</definedName>
    <definedName name="wrn.Acquisition_matrix_from_DBAB_1_1_2" hidden="1">{"Acq_matrix",#N/A,FALSE,"Acquisition Matrix"}</definedName>
    <definedName name="wrn.Acquisition_matrix_from_DBAB_1_2" hidden="1">{"Acq_matrix",#N/A,FALSE,"Acquisition Matrix"}</definedName>
    <definedName name="wrn.Acquisition_matrix_from_DBAB_1_2_1" hidden="1">{"Acq_matrix",#N/A,FALSE,"Acquisition Matrix"}</definedName>
    <definedName name="wrn.Acquisition_matrix_from_DBAB_1_3" hidden="1">{"Acq_matrix",#N/A,FALSE,"Acquisition Matrix"}</definedName>
    <definedName name="wrn.Acquisition_matrix_from_DBAB_2" hidden="1">{"Acq_matrix",#N/A,FALSE,"Acquisition Matrix"}</definedName>
    <definedName name="wrn.Acquisition_matrix_from_DBAB_2_1" hidden="1">{"Acq_matrix",#N/A,FALSE,"Acquisition Matrix"}</definedName>
    <definedName name="wrn.Acquisition_matrix_from_DBAB_3" hidden="1">{"Acq_matrix",#N/A,FALSE,"Acquisition Matrix"}</definedName>
    <definedName name="wrn.Acquisition_matrix_from_DBAB_3_1" hidden="1">{"Acq_matrix",#N/A,FALSE,"Acquisition Matrix"}</definedName>
    <definedName name="wrn.Acquisition_matrix_from_DBAB_4" hidden="1">{"Acq_matrix",#N/A,FALSE,"Acquisition Matrix"}</definedName>
    <definedName name="wrn.Acquisition_matrix_from_DBAB_4_1" hidden="1">{"Acq_matrix",#N/A,FALSE,"Acquisition Matrix"}</definedName>
    <definedName name="wrn.Acquisition_matrix_from_DBAB_5" hidden="1">{"Acq_matrix",#N/A,FALSE,"Acquisition Matrix"}</definedName>
    <definedName name="wrn.Acquisition_matrix_from_DBAB_5_1" hidden="1">{"Acq_matrix",#N/A,FALSE,"Acquisition Matrix"}</definedName>
    <definedName name="wrn.Acquisition_matrix2" hidden="1">{"Acq_matrix",#N/A,FALSE,"Acquisition Matrix"}</definedName>
    <definedName name="wrn.ACQUISITIONS.">#REF!</definedName>
    <definedName name="wrn.AcqVal." hidden="1">{#N/A,#N/A,FALSE,"Acq-Val";#N/A,#N/A,FALSE,"Acq-Mult Val"}</definedName>
    <definedName name="wrn.AcqVal._1" hidden="1">{#N/A,#N/A,FALSE,"Acq-Val";#N/A,#N/A,FALSE,"Acq-Mult Val"}</definedName>
    <definedName name="wrn.Actual._.Data._.Entry." hidden="1">{#N/A,#N/A,FALSE,"Sales"}</definedName>
    <definedName name="wrn.Actual._.Data._.Entry._1" hidden="1">{#N/A,#N/A,FALSE,"Sales"}</definedName>
    <definedName name="wrn.Actual._.Data._.Entry._1_1" hidden="1">{#N/A,#N/A,FALSE,"Sales"}</definedName>
    <definedName name="wrn.Actual._.Data._.Entry._1_2" hidden="1">{#N/A,#N/A,FALSE,"Sales"}</definedName>
    <definedName name="wrn.Actual._.Data._.Entry._1_3" hidden="1">{#N/A,#N/A,FALSE,"Sales"}</definedName>
    <definedName name="wrn.Actual._.Data._.Entry._1_4" hidden="1">{#N/A,#N/A,FALSE,"Sales"}</definedName>
    <definedName name="wrn.Actual._.Data._.Entry._1_5" hidden="1">{#N/A,#N/A,FALSE,"Sales"}</definedName>
    <definedName name="wrn.Actual._.Data._.Entry._2" hidden="1">{#N/A,#N/A,FALSE,"Sales"}</definedName>
    <definedName name="wrn.Actual._.Data._.Entry._2_1" hidden="1">{#N/A,#N/A,FALSE,"Sales"}</definedName>
    <definedName name="wrn.Actual._.Data._.Entry._2_2" hidden="1">{#N/A,#N/A,FALSE,"Sales"}</definedName>
    <definedName name="wrn.Actual._.Data._.Entry._2_3" hidden="1">{#N/A,#N/A,FALSE,"Sales"}</definedName>
    <definedName name="wrn.Actual._.Data._.Entry._2_4" hidden="1">{#N/A,#N/A,FALSE,"Sales"}</definedName>
    <definedName name="wrn.Actual._.Data._.Entry._2_5" hidden="1">{#N/A,#N/A,FALSE,"Sales"}</definedName>
    <definedName name="wrn.Actual._.Data._.Entry._3" hidden="1">{#N/A,#N/A,FALSE,"Sales"}</definedName>
    <definedName name="wrn.Actual._.Data._.Entry._3_1" hidden="1">{#N/A,#N/A,FALSE,"Sales"}</definedName>
    <definedName name="wrn.Actual._.Data._.Entry._3_2" hidden="1">{#N/A,#N/A,FALSE,"Sales"}</definedName>
    <definedName name="wrn.Actual._.Data._.Entry._3_3" hidden="1">{#N/A,#N/A,FALSE,"Sales"}</definedName>
    <definedName name="wrn.Actual._.Data._.Entry._3_4" hidden="1">{#N/A,#N/A,FALSE,"Sales"}</definedName>
    <definedName name="wrn.Actual._.Data._.Entry._3_5" hidden="1">{#N/A,#N/A,FALSE,"Sales"}</definedName>
    <definedName name="wrn.Actual._.Data._.Entry._4" hidden="1">{#N/A,#N/A,FALSE,"Sales"}</definedName>
    <definedName name="wrn.Actual._.Data._.Entry._4_1" hidden="1">{#N/A,#N/A,FALSE,"Sales"}</definedName>
    <definedName name="wrn.Actual._.Data._.Entry._4_2" hidden="1">{#N/A,#N/A,FALSE,"Sales"}</definedName>
    <definedName name="wrn.Actual._.Data._.Entry._4_3" hidden="1">{#N/A,#N/A,FALSE,"Sales"}</definedName>
    <definedName name="wrn.Actual._.Data._.Entry._4_4" hidden="1">{#N/A,#N/A,FALSE,"Sales"}</definedName>
    <definedName name="wrn.Actual._.Data._.Entry._4_5" hidden="1">{#N/A,#N/A,FALSE,"Sales"}</definedName>
    <definedName name="wrn.Actual._.Data._.Entry._5" hidden="1">{#N/A,#N/A,FALSE,"Sales"}</definedName>
    <definedName name="wrn.Actual._.Data._.Entry._5_1" hidden="1">{#N/A,#N/A,FALSE,"Sales"}</definedName>
    <definedName name="wrn.Actual._.Data._.Entry._5_2" hidden="1">{#N/A,#N/A,FALSE,"Sales"}</definedName>
    <definedName name="wrn.Actual._.Data._.Entry._5_3" hidden="1">{#N/A,#N/A,FALSE,"Sales"}</definedName>
    <definedName name="wrn.Actual._.Data._.Entry._5_4" hidden="1">{#N/A,#N/A,FALSE,"Sales"}</definedName>
    <definedName name="wrn.Actual._.Data._.Entry._5_5" hidden="1">{#N/A,#N/A,FALSE,"Sales"}</definedName>
    <definedName name="wrn.Actual._.Report._.Srebrna._.Łyzeczka.">#REF!</definedName>
    <definedName name="wrn.Actuals_Forecast.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wrn.Actuals_Forecast.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wrn.Ad._.Sales._.Op._.Exp." hidden="1">{#N/A,#N/A,FALSE,"ADSALES"}</definedName>
    <definedName name="wrn.adders." hidden="1">{#N/A,#N/A,FALSE,"ADDERS SUMMARY";#N/A,#N/A,FALSE,"Adders Jan98";#N/A,#N/A,FALSE,"Adders Feb98";#N/A,#N/A,FALSE,"Adders YTD"}</definedName>
    <definedName name="wrn.Additonal.">#REF!</definedName>
    <definedName name="wrn.adj95." hidden="1">{"adj95mult",#N/A,FALSE,"COMPCO";"adj95est",#N/A,FALSE,"COMPCO"}</definedName>
    <definedName name="wrn.adj95._from_AB" hidden="1">{"adj95mult",#N/A,FALSE,"COMPCO";"adj95est",#N/A,FALSE,"COMPCO"}</definedName>
    <definedName name="wrn.adj95._from_DBAB">#REF!</definedName>
    <definedName name="wrn.adj95._from_DBAB_1" hidden="1">{"adj95mult",#N/A,FALSE,"COMPCO";"adj95est",#N/A,FALSE,"COMPCO"}</definedName>
    <definedName name="wrn.adj95._from_DBAB_1_1" hidden="1">{"adj95mult",#N/A,FALSE,"COMPCO";"adj95est",#N/A,FALSE,"COMPCO"}</definedName>
    <definedName name="wrn.adj95._from_DBAB_1_1_1" hidden="1">{"adj95mult",#N/A,FALSE,"COMPCO";"adj95est",#N/A,FALSE,"COMPCO"}</definedName>
    <definedName name="wrn.adj95._from_DBAB_1_1_1_1" hidden="1">{"adj95mult",#N/A,FALSE,"COMPCO";"adj95est",#N/A,FALSE,"COMPCO"}</definedName>
    <definedName name="wrn.adj95._from_DBAB_1_1_2" hidden="1">{"adj95mult",#N/A,FALSE,"COMPCO";"adj95est",#N/A,FALSE,"COMPCO"}</definedName>
    <definedName name="wrn.adj95._from_DBAB_1_2" hidden="1">{"adj95mult",#N/A,FALSE,"COMPCO";"adj95est",#N/A,FALSE,"COMPCO"}</definedName>
    <definedName name="wrn.adj95._from_DBAB_1_2_1" hidden="1">{"adj95mult",#N/A,FALSE,"COMPCO";"adj95est",#N/A,FALSE,"COMPCO"}</definedName>
    <definedName name="wrn.adj95._from_DBAB_1_3" hidden="1">{"adj95mult",#N/A,FALSE,"COMPCO";"adj95est",#N/A,FALSE,"COMPCO"}</definedName>
    <definedName name="wrn.adj95._from_DBAB_2" hidden="1">{"adj95mult",#N/A,FALSE,"COMPCO";"adj95est",#N/A,FALSE,"COMPCO"}</definedName>
    <definedName name="wrn.adj95._from_DBAB_2_1" hidden="1">{"adj95mult",#N/A,FALSE,"COMPCO";"adj95est",#N/A,FALSE,"COMPCO"}</definedName>
    <definedName name="wrn.adj95._from_DBAB_3" hidden="1">{"adj95mult",#N/A,FALSE,"COMPCO";"adj95est",#N/A,FALSE,"COMPCO"}</definedName>
    <definedName name="wrn.adj95._from_DBAB_3_1" hidden="1">{"adj95mult",#N/A,FALSE,"COMPCO";"adj95est",#N/A,FALSE,"COMPCO"}</definedName>
    <definedName name="wrn.adj95._from_DBAB_4" hidden="1">{"adj95mult",#N/A,FALSE,"COMPCO";"adj95est",#N/A,FALSE,"COMPCO"}</definedName>
    <definedName name="wrn.adj95._from_DBAB_4_1" hidden="1">{"adj95mult",#N/A,FALSE,"COMPCO";"adj95est",#N/A,FALSE,"COMPCO"}</definedName>
    <definedName name="wrn.adj95._from_DBAB_5" hidden="1">{"adj95mult",#N/A,FALSE,"COMPCO";"adj95est",#N/A,FALSE,"COMPCO"}</definedName>
    <definedName name="wrn.adj95._from_DBAB_5_1" hidden="1">{"adj95mult",#N/A,FALSE,"COMPCO";"adj95est",#N/A,FALSE,"COMPCO"}</definedName>
    <definedName name="wrn.adj95a" hidden="1">{"adj95mult",#N/A,FALSE,"COMPCO";"adj95est",#N/A,FALSE,"COMPCO"}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FC._.Financials." hidden="1">{"AFC Income Statement",#N/A,FALSE,"P&amp;L";"AFC Balance Sheet",#N/A,FALSE,"Balsht (audited)";"AFC Cash Flow",#N/A,FALSE,"Cash (audited)"}</definedName>
    <definedName name="wrn.Aff._.Sales._.Oper._.Exp." hidden="1">{#N/A,#N/A,FALSE,"AFFSALES"}</definedName>
    <definedName name="wrn.AFPONLY." hidden="1">{"dols",#N/A,FALSE,"G&amp;A_ORAC";"DOLS",#N/A,FALSE,"G&amp;A_TOT";"DOLS",#N/A,FALSE,"G&amp;A_HR";"DOLS",#N/A,FALSE,"G&amp;A_FAC";"DOLS",#N/A,FALSE,"G&amp;A_SLGH";"dols",#N/A,FALSE,"G&amp;A_PDELT";"DOLS",#N/A,FALSE,"G&amp;A_FIN";"dols",#N/A,FALSE,"G&amp;A_CRPSV";"DOLS",#N/A,FALSE,"G&amp;A_OPN";"DOLS",#N/A,FALSE,"G&amp;A_BLB";"DOLS",#N/A,FALSE,"G&amp;A_SSC";"DOLS",#N/A,FALSE,"G&amp;A_LEG"}</definedName>
    <definedName name="wrn.Agency._.Profit._.and._.Loss." hidden="1">{"Forecast PL by Client",#N/A,FALSE,"P&amp;L by Client - Forecast";"Projected PL by Client",#N/A,FALSE,"P&amp;L by Client - Projected";"Consolidated PL",#N/A,FALSE,"Consolidated P&amp;L"}</definedName>
    <definedName name="wrn.aging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1_2" hidden="1">{#N/A,#N/A,FALSE,"Aging Summary";#N/A,#N/A,FALSE,"Ratio Analysis";#N/A,#N/A,FALSE,"Test 120 Day Accts";#N/A,#N/A,FALSE,"Tickmarks"}</definedName>
    <definedName name="wrn.Aging._.and._.Trend._.Analysis._1_3" hidden="1">{#N/A,#N/A,FALSE,"Aging Summary";#N/A,#N/A,FALSE,"Ratio Analysis";#N/A,#N/A,FALSE,"Test 120 Day Accts";#N/A,#N/A,FALSE,"Tickmarks"}</definedName>
    <definedName name="wrn.Aging._.and._.Trend._.Analysis._1_4" hidden="1">{#N/A,#N/A,FALSE,"Aging Summary";#N/A,#N/A,FALSE,"Ratio Analysis";#N/A,#N/A,FALSE,"Test 120 Day Accts";#N/A,#N/A,FALSE,"Tickmarks"}</definedName>
    <definedName name="wrn.Aging._.and._.Trend._.Analysis._1_5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2_2" hidden="1">{#N/A,#N/A,FALSE,"Aging Summary";#N/A,#N/A,FALSE,"Ratio Analysis";#N/A,#N/A,FALSE,"Test 120 Day Accts";#N/A,#N/A,FALSE,"Tickmarks"}</definedName>
    <definedName name="wrn.Aging._.and._.Trend._.Analysis._2_3" hidden="1">{#N/A,#N/A,FALSE,"Aging Summary";#N/A,#N/A,FALSE,"Ratio Analysis";#N/A,#N/A,FALSE,"Test 120 Day Accts";#N/A,#N/A,FALSE,"Tickmarks"}</definedName>
    <definedName name="wrn.Aging._.and._.Trend._.Analysis._2_4" hidden="1">{#N/A,#N/A,FALSE,"Aging Summary";#N/A,#N/A,FALSE,"Ratio Analysis";#N/A,#N/A,FALSE,"Test 120 Day Accts";#N/A,#N/A,FALSE,"Tickmarks"}</definedName>
    <definedName name="wrn.Aging._.and._.Trend._.Analysis._2_5" hidden="1">{#N/A,#N/A,FALSE,"Aging Summary";#N/A,#N/A,FALSE,"Ratio Analysis";#N/A,#N/A,FALSE,"Test 120 Day Accts";#N/A,#N/A,FALSE,"Tickmarks"}</definedName>
    <definedName name="wrn.Aging._.and._.Trend._.Analysis._3">#REF!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3_2" hidden="1">{#N/A,#N/A,FALSE,"Aging Summary";#N/A,#N/A,FALSE,"Ratio Analysis";#N/A,#N/A,FALSE,"Test 120 Day Accts";#N/A,#N/A,FALSE,"Tickmarks"}</definedName>
    <definedName name="wrn.Aging._.and._.Trend._.Analysis._3_3" hidden="1">{#N/A,#N/A,FALSE,"Aging Summary";#N/A,#N/A,FALSE,"Ratio Analysis";#N/A,#N/A,FALSE,"Test 120 Day Accts";#N/A,#N/A,FALSE,"Tickmarks"}</definedName>
    <definedName name="wrn.Aging._.and._.Trend._.Analysis._3_4" hidden="1">{#N/A,#N/A,FALSE,"Aging Summary";#N/A,#N/A,FALSE,"Ratio Analysis";#N/A,#N/A,FALSE,"Test 120 Day Accts";#N/A,#N/A,FALSE,"Tickmarks"}</definedName>
    <definedName name="wrn.Aging._.and._.Trend._.Analysis._3_5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ging._.and._.Trend._.Analysis._4_1" hidden="1">{#N/A,#N/A,FALSE,"Aging Summary";#N/A,#N/A,FALSE,"Ratio Analysis";#N/A,#N/A,FALSE,"Test 120 Day Accts";#N/A,#N/A,FALSE,"Tickmarks"}</definedName>
    <definedName name="wrn.Aging._.and._.Trend._.Analysis._4_2" hidden="1">{#N/A,#N/A,FALSE,"Aging Summary";#N/A,#N/A,FALSE,"Ratio Analysis";#N/A,#N/A,FALSE,"Test 120 Day Accts";#N/A,#N/A,FALSE,"Tickmarks"}</definedName>
    <definedName name="wrn.Aging._.and._.Trend._.Analysis._4_3" hidden="1">{#N/A,#N/A,FALSE,"Aging Summary";#N/A,#N/A,FALSE,"Ratio Analysis";#N/A,#N/A,FALSE,"Test 120 Day Accts";#N/A,#N/A,FALSE,"Tickmarks"}</definedName>
    <definedName name="wrn.Aging._.and._.Trend._.Analysis._4_4" hidden="1">{#N/A,#N/A,FALSE,"Aging Summary";#N/A,#N/A,FALSE,"Ratio Analysis";#N/A,#N/A,FALSE,"Test 120 Day Accts";#N/A,#N/A,FALSE,"Tickmarks"}</definedName>
    <definedName name="wrn.Aging._.and._.Trend._.Analysis._4_5" hidden="1">{#N/A,#N/A,FALSE,"Aging Summary";#N/A,#N/A,FALSE,"Ratio Analysis";#N/A,#N/A,FALSE,"Test 120 Day Accts";#N/A,#N/A,FALSE,"Tickmarks"}</definedName>
    <definedName name="wrn.Aging._.and._.Trend._.Analysis._5">#REF!</definedName>
    <definedName name="wrn.Aging._.and._.Trend._.Analysis._5_1" hidden="1">{#N/A,#N/A,FALSE,"Aging Summary";#N/A,#N/A,FALSE,"Ratio Analysis";#N/A,#N/A,FALSE,"Test 120 Day Accts";#N/A,#N/A,FALSE,"Tickmarks"}</definedName>
    <definedName name="wrn.Aging._.and._.Trend._.Analysis._5_2" hidden="1">{#N/A,#N/A,FALSE,"Aging Summary";#N/A,#N/A,FALSE,"Ratio Analysis";#N/A,#N/A,FALSE,"Test 120 Day Accts";#N/A,#N/A,FALSE,"Tickmarks"}</definedName>
    <definedName name="wrn.Aging._.and._.Trend._.Analysis._5_3" hidden="1">{#N/A,#N/A,FALSE,"Aging Summary";#N/A,#N/A,FALSE,"Ratio Analysis";#N/A,#N/A,FALSE,"Test 120 Day Accts";#N/A,#N/A,FALSE,"Tickmarks"}</definedName>
    <definedName name="wrn.Aging._.and._.Trend._.Analysis._5_4" hidden="1">{#N/A,#N/A,FALSE,"Aging Summary";#N/A,#N/A,FALSE,"Ratio Analysis";#N/A,#N/A,FALSE,"Test 120 Day Accts";#N/A,#N/A,FALSE,"Tickmarks"}</definedName>
    <definedName name="wrn.Aging._.and._.Trend._.Analysis._5_5" hidden="1">{#N/A,#N/A,FALSE,"Aging Summary";#N/A,#N/A,FALSE,"Ratio Analysis";#N/A,#N/A,FALSE,"Test 120 Day Accts";#N/A,#N/A,FALSE,"Tickmarks"}</definedName>
    <definedName name="wrn.Aging._.and._.Trend._.Analysis._6">#REF!</definedName>
    <definedName name="wrn.Aging._.and_.Trend._.Analysis._4">#REF!</definedName>
    <definedName name="wrn.Aging._and._.Trend._.Analysis">#REF!</definedName>
    <definedName name="wrn.AIMS_SUMMTL.">{"AIMS_SUMMARY",#N/A,FALSE,"Mariola - Mtl 9604"}</definedName>
    <definedName name="wrn.AIMS_SUMTOR.">{"AIMS_SUMTOR",#N/A,FALSE,"Mariola - Tor 9604"}</definedName>
    <definedName name="wrn.Airborne._.Systems._.Forecast.">#REF!</definedName>
    <definedName name="wrn.Airborne._.Systesm._.Forecast._old">#REF!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ex." hidden="1">{#N/A,#N/A,FALSE,"TradeSumm";#N/A,#N/A,FALSE,"StatsSumm"}</definedName>
    <definedName name="wrn.Alex._1" hidden="1">{#N/A,#N/A,FALSE,"TradeSumm";#N/A,#N/A,FALSE,"StatsSumm"}</definedName>
    <definedName name="wrn.Alex._2" hidden="1">{#N/A,#N/A,FALSE,"TradeSumm";#N/A,#N/A,FALSE,"StatsSumm"}</definedName>
    <definedName name="wrn.Alex._3" hidden="1">{#N/A,#N/A,FALSE,"TradeSumm";#N/A,#N/A,FALSE,"StatsSumm"}</definedName>
    <definedName name="wrn.Alex._PIPE" hidden="1">{#N/A,#N/A,FALSE,"TradeSumm";#N/A,#N/A,FALSE,"StatsSumm"}</definedName>
    <definedName name="wrn.ALL." localSheetId="9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...original." hidden="1">{#N/A,#N/A,FALSE,"Qrt Fcst";#N/A,#N/A,FALSE,"Qrt Fcst vs Plan &amp; PY";#N/A,#N/A,FALSE,"FY Fcst vs Plan &amp; PY";#N/A,#N/A,FALSE,"EVA CAP";#N/A,#N/A,FALSE,"EVA NOPAT"}</definedName>
    <definedName name="wrn.All._.Areas._.Budget." hidden="1">{"All Areas P&amp;L Budget",#N/A,FALSE,"P&amp;L";"All Areas NTO Budget",#N/A,FALSE,"Net Turnover";"All Areas RGP Budget",#N/A,FALSE,"RGP";"All Areas OHD Budget",#N/A,FALSE,"Overheads "}</definedName>
    <definedName name="wrn.All._.Areas._.Target." hidden="1">{"All Areas P&amp;L Target",#N/A,FALSE,"P&amp;L";"All Areas NTO Target",#N/A,FALSE,"Net Turnover";"All Areas RGP Target",#N/A,FALSE,"RGP";"All Areas OHD Target",#N/A,FALSE,"Overheads ";"All Areas OHD Detail Actual",#N/A,FALSE,"Overheads (Details)";"All Areas OHD Detail Budgets",#N/A,FALSE,"Overheads (Details)"}</definedName>
    <definedName name="wrn.All._.Branches._.Budget." hidden="1">{"All Branches P&amp;L Budget",#N/A,FALSE,"P&amp;L";"All Branches NTO Budget",#N/A,FALSE,"Net Turnover";"All Branches RGP Budget",#N/A,FALSE,"RGP";"All Branches OH Budget",#N/A,FALSE,"Overheads "}</definedName>
    <definedName name="wrn.All._.Branches._.Target." hidden="1">{"All Branches P&amp;L Target",#N/A,FALSE,"P&amp;L";"All Branches NTO Target",#N/A,FALSE,"Net Turnover";"All Branches RGP Target",#N/A,FALSE,"RGP";"All Branches OH Target",#N/A,FALSE,"Overheads "}</definedName>
    <definedName name="wrn.ALL._.COGS." hidden="1">{"SAS-COGS",#N/A,FALSE,"COGS-Inventory";"UVD-COGS",#N/A,FALSE,"COGS-Inventory";"CMS-COGS",#N/A,FALSE,"COGS-Inventory";"POL-COGS",#N/A,FALSE,"COGS-Inventory"}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N._.VS._.BUD." hidden="1">{"MTD CON VS BUDG IS",#N/A,FALSE,"Consol vs Budget";"MTD CON VS BUDG BS",#N/A,FALSE,"Consol vs Budget";"MTD CON VS BUDG CF",#N/A,FALSE,"Consol vs Budget";"MTD CON VS BUDG COGS",#N/A,FALSE,"Consol vs Budget";"MTD CON VS BUDG SGA",#N/A,FALSE,"Consol vs Budget";"YTD CON VS BUD IS",#N/A,FALSE,"Consol vs Budget";"YTD CON VS BUD CF",#N/A,FALSE,"Consol vs Budget";"YTD CON VS BUD COGS",#N/A,FALSE,"Consol vs Budget";"YTD CON VS BUD SGA",#N/A,FALSE,"Consol vs Budget"}</definedName>
    <definedName name="wrn.ALL._.CONSOL._.STMTS." hidden="1">{"MTD CONSOL IS",#N/A,FALSE,"CONSOL";"MTD CONSOL BS",#N/A,FALSE,"CONSOL";"MTD CONSOL CF",#N/A,FALSE,"CONSOL";"MTD CONSOL COGS",#N/A,FALSE,"CONSOL";"MTD CONSOL SGA",#N/A,FALSE,"CONSOL";"YTD CONSOL IS",#N/A,FALSE,"CONSOL";"YTD CONSOL CF",#N/A,FALSE,"CONSOL";"YTD CONSOL COGS",#N/A,FALSE,"CONSOL";"YTD CONSOL SGA",#N/A,FALSE,"CONSOL"}</definedName>
    <definedName name="wrn.All._.Counties." hidden="1">{#N/A,#N/A,FALSE,"Adair";#N/A,#N/A,FALSE,"Blaine";#N/A,#N/A,FALSE,"Canadian";#N/A,#N/A,FALSE,"Cherokee";#N/A,#N/A,FALSE,"Cleveland";#N/A,#N/A,FALSE,"Craig";#N/A,#N/A,FALSE,"Creek";#N/A,#N/A,FALSE,"Delaware";#N/A,#N/A,FALSE,"Garfield";#N/A,#N/A,FALSE,"Garvin";#N/A,#N/A,FALSE,"Grady";#N/A,#N/A,FALSE,"Haskell";#N/A,#N/A,FALSE,"Hughes";#N/A,#N/A,FALSE,"Kingfisher";#N/A,#N/A,FALSE,"Lincoln";#N/A,#N/A,FALSE,"Logan";#N/A,#N/A,FALSE,"McClain";#N/A,#N/A,FALSE,"McIntosh";#N/A,#N/A,FALSE,"Major";#N/A,#N/A,FALSE,"Mayes";#N/A,#N/A,FALSE,"Muskogee";#N/A,#N/A,FALSE,"Noble";#N/A,#N/A,FALSE,"Nowata";#N/A,#N/A,FALSE,"Okfuskee";#N/A,#N/A,FALSE,"Oklahoma";#N/A,#N/A,FALSE,"Okmulgee";#N/A,#N/A,FALSE,"Osage";#N/A,#N/A,FALSE,"Ottawa";#N/A,#N/A,FALSE,"Pawnee";#N/A,#N/A,FALSE,"Payne";#N/A,#N/A,FALSE,"Pontotoc";#N/A,#N/A,FALSE,"Pottawatomie";#N/A,#N/A,FALSE,"Rogers";#N/A,#N/A,FALSE,"Seminole";#N/A,#N/A,FALSE,"Sequoyah";#N/A,#N/A,FALSE,"Tulsa";#N/A,#N/A,FALSE,"Wagoner";#N/A,#N/A,FALSE,"Washington"}</definedName>
    <definedName name="wrn.All._.Countries.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rn.ALL._.CTT._.STMTS." hidden="1">{"MTD CTT IS",#N/A,FALSE,"CTT";"MTD CTT BS",#N/A,FALSE,"CTT";"MTD CTT CF",#N/A,FALSE,"CTT";"MTD CTT COGS",#N/A,FALSE,"CTT";"MTD CTT SGA",#N/A,FALSE,"CTT";"YTD CTT IS",#N/A,FALSE,"CTT";"YTD CTT CF",#N/A,FALSE,"CTT";"YTD CTT COGS",#N/A,FALSE,"CTT";"YTD CTT SGA",#N/A,FALSE,"CTT"}</definedName>
    <definedName name="wrn.ALL._.CTT._.VS._.BUDG." hidden="1">{"MTD CTT VS BUD IS",#N/A,FALSE,"CTT VS BUDGET";"MTD CTT VS BUD BS",#N/A,FALSE,"CTT VS BUDGET";"MTD CTT VS BUD CF",#N/A,FALSE,"CTT VS BUDGET";"MTD CTT VS BUD COGS",#N/A,FALSE,"CTT VS BUDGET";"MTD CTT VS BUD SGA",#N/A,FALSE,"CTT VS BUDGET";"YTD CTT IS",#N/A,FALSE,"CTT VS BUDGET";"YTD CTT CF",#N/A,FALSE,"CTT VS BUDGET";"YTD CTT COGS",#N/A,FALSE,"CTT VS BUDGET";"YTD CTT SGA",#N/A,FALSE,"CTT VS BUDGET"}</definedName>
    <definedName name="wrn.ALL._.ENGINEERING." hidden="1">{#N/A,#N/A,FALSE,"Summary";#N/A,#N/A,FALSE,"Manpower";#N/A,#N/A,FALSE,"Richmond";#N/A,#N/A,FALSE,"Itasca";#N/A,#N/A,FALSE,"Cambridge";#N/A,#N/A,FALSE,"Development";#N/A,#N/A,FALSE,"Customer Eng'g";#N/A,#N/A,FALSE,"Richmond R&amp;D Projects";#N/A,#N/A,FALSE,"Itasca R&amp;D Projects";#N/A,#N/A,FALSE,"Cambridge R&amp;D Projects"}</definedName>
    <definedName name="wrn.All._.Financials." hidden="1">{#N/A,#N/A,TRUE,"Assumptions";#N/A,#N/A,TRUE,"Op Projection";#N/A,#N/A,TRUE,"Capital";#N/A,#N/A,TRUE,"Income";#N/A,#N/A,TRUE,"Balance";#N/A,#N/A,TRUE,"Sources&amp;Uses"}</definedName>
    <definedName name="wrn.All._.First._.Pass._.Schedules." hidden="1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Costs";#N/A,#N/A,FALSE,"YTD Upload"}</definedName>
    <definedName name="wrn.ALL._.GRAPHS.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gulp._.sheets.">#REF!</definedName>
    <definedName name="wrn.all._.gulp._.sheets.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including._.appendices.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1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Main._.Schedules." hidden="1">{"PrefMain",#N/A,FALSE,"Pref";"AsmpMain",#N/A,FALSE,"Asmp";"IncMain",#N/A,FALSE,"Inc";"BalMain",#N/A,FALSE,"Bal";"GCFMain",#N/A,FALSE,"GCF";"RcDsMain",#N/A,FALSE,"RcDs";"RevMain",#N/A,FALSE,"Rev";"WCapMain",#N/A,FALSE,"WCap";"CapExMain",#N/A,FALSE,"CapEx";"DebtMain",#N/A,FALSE,"Debt";"RatMain",#N/A,FALSE,"Rat";"ValMain",#N/A,FALSE,"Val";"BEvnMain",#N/A,FALSE,"BEvn"}</definedName>
    <definedName name="wrn.All._.Models." hidden="1">{#N/A,#N/A,FALSE,"inc state";#N/A,#N/A,FALSE,"Products";#N/A,#N/A,FALSE,"bal sht"}</definedName>
    <definedName name="wrn.All._.Models.1" hidden="1">{#N/A,#N/A,FALSE,"inc state";#N/A,#N/A,FALSE,"Products";#N/A,#N/A,FALSE,"bal sht"}</definedName>
    <definedName name="wrn.All._.Models.2" hidden="1">{#N/A,#N/A,FALSE,"inc state";#N/A,#N/A,FALSE,"Products";#N/A,#N/A,FALSE,"bal sht"}</definedName>
    <definedName name="wrn.All._.Models.3" hidden="1">{#N/A,#N/A,FALSE,"inc state";#N/A,#N/A,FALSE,"Products";#N/A,#N/A,FALSE,"bal sht"}</definedName>
    <definedName name="wrn.ALL._.OFF._.QTR." hidden="1">{#N/A,#N/A,FALSE,"Contents";"CAUSTIC SERV IS",#N/A,FALSE,"CAUSTIC SERV IS"}</definedName>
    <definedName name="wrn.All._.Pages." localSheetId="9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{#N/A,#N/A,FALSE,"puboff";#N/A,#N/A,FALSE,"financials";#N/A,#N/A,FALSE,"valuation";#N/A,#N/A,FALSE,"split"}</definedName>
    <definedName name="wrn.ALL._.PAGES._1_2" hidden="1">{#N/A,#N/A,FALSE,"puboff";#N/A,#N/A,FALSE,"financials";#N/A,#N/A,FALSE,"valuation";#N/A,#N/A,FALSE,"split"}</definedName>
    <definedName name="wrn.ALL._.PAGES._1_3" hidden="1">{#N/A,#N/A,FALSE,"puboff";#N/A,#N/A,FALSE,"financials";#N/A,#N/A,FALSE,"valuation";#N/A,#N/A,FALSE,"split"}</definedName>
    <definedName name="wrn.ALL._.PAGES._1_4" hidden="1">{#N/A,#N/A,FALSE,"puboff";#N/A,#N/A,FALSE,"financials";#N/A,#N/A,FALSE,"valuation";#N/A,#N/A,FALSE,"split"}</definedName>
    <definedName name="wrn.ALL._.PAGES._1_5" hidden="1">{#N/A,#N/A,FALSE,"puboff";#N/A,#N/A,FALSE,"financials";#N/A,#N/A,FALSE,"valuation";#N/A,#N/A,FALSE,"split"}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{#N/A,#N/A,FALSE,"puboff";#N/A,#N/A,FALSE,"financials";#N/A,#N/A,FALSE,"valuation";#N/A,#N/A,FALSE,"split"}</definedName>
    <definedName name="wrn.ALL._.PAGES._2_2" hidden="1">{#N/A,#N/A,FALSE,"puboff";#N/A,#N/A,FALSE,"financials";#N/A,#N/A,FALSE,"valuation";#N/A,#N/A,FALSE,"split"}</definedName>
    <definedName name="wrn.ALL._.PAGES._2_3" hidden="1">{#N/A,#N/A,FALSE,"puboff";#N/A,#N/A,FALSE,"financials";#N/A,#N/A,FALSE,"valuation";#N/A,#N/A,FALSE,"split"}</definedName>
    <definedName name="wrn.ALL._.PAGES._2_4" hidden="1">{#N/A,#N/A,FALSE,"puboff";#N/A,#N/A,FALSE,"financials";#N/A,#N/A,FALSE,"valuation";#N/A,#N/A,FALSE,"split"}</definedName>
    <definedName name="wrn.ALL._.PAGES._2_5" hidden="1">{#N/A,#N/A,FALSE,"puboff";#N/A,#N/A,FALSE,"financials";#N/A,#N/A,FALSE,"valuation";#N/A,#N/A,FALSE,"split"}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{#N/A,#N/A,FALSE,"puboff";#N/A,#N/A,FALSE,"financials";#N/A,#N/A,FALSE,"valuation";#N/A,#N/A,FALSE,"split"}</definedName>
    <definedName name="wrn.ALL._.PAGES._3_2" hidden="1">{#N/A,#N/A,FALSE,"puboff";#N/A,#N/A,FALSE,"financials";#N/A,#N/A,FALSE,"valuation";#N/A,#N/A,FALSE,"split"}</definedName>
    <definedName name="wrn.ALL._.PAGES._3_3" hidden="1">{#N/A,#N/A,FALSE,"puboff";#N/A,#N/A,FALSE,"financials";#N/A,#N/A,FALSE,"valuation";#N/A,#N/A,FALSE,"split"}</definedName>
    <definedName name="wrn.ALL._.PAGES._3_4" hidden="1">{#N/A,#N/A,FALSE,"puboff";#N/A,#N/A,FALSE,"financials";#N/A,#N/A,FALSE,"valuation";#N/A,#N/A,FALSE,"split"}</definedName>
    <definedName name="wrn.ALL._.PAGES._3_5" hidden="1">{#N/A,#N/A,FALSE,"puboff";#N/A,#N/A,FALSE,"financials";#N/A,#N/A,FALSE,"valuation";#N/A,#N/A,FALSE,"split"}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_1" hidden="1">{#N/A,#N/A,FALSE,"puboff";#N/A,#N/A,FALSE,"financials";#N/A,#N/A,FALSE,"valuation";#N/A,#N/A,FALSE,"split"}</definedName>
    <definedName name="wrn.ALL._.PAGES._4_2" hidden="1">{#N/A,#N/A,FALSE,"puboff";#N/A,#N/A,FALSE,"financials";#N/A,#N/A,FALSE,"valuation";#N/A,#N/A,FALSE,"split"}</definedName>
    <definedName name="wrn.ALL._.PAGES._4_3" hidden="1">{#N/A,#N/A,FALSE,"puboff";#N/A,#N/A,FALSE,"financials";#N/A,#N/A,FALSE,"valuation";#N/A,#N/A,FALSE,"split"}</definedName>
    <definedName name="wrn.ALL._.PAGES._4_4" hidden="1">{#N/A,#N/A,FALSE,"puboff";#N/A,#N/A,FALSE,"financials";#N/A,#N/A,FALSE,"valuation";#N/A,#N/A,FALSE,"split"}</definedName>
    <definedName name="wrn.ALL._.PAGES._4_5" hidden="1">{#N/A,#N/A,FALSE,"puboff";#N/A,#N/A,FALSE,"financials";#N/A,#N/A,FALSE,"valuation";#N/A,#N/A,FALSE,"split"}</definedName>
    <definedName name="wrn.All._.Pages._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5_1" hidden="1">{#N/A,#N/A,FALSE,"puboff";#N/A,#N/A,FALSE,"financials";#N/A,#N/A,FALSE,"valuation";#N/A,#N/A,FALSE,"split"}</definedName>
    <definedName name="wrn.ALL._.PAGES._5_2" hidden="1">{#N/A,#N/A,FALSE,"puboff";#N/A,#N/A,FALSE,"financials";#N/A,#N/A,FALSE,"valuation";#N/A,#N/A,FALSE,"split"}</definedName>
    <definedName name="wrn.ALL._.PAGES._5_3" hidden="1">{#N/A,#N/A,FALSE,"puboff";#N/A,#N/A,FALSE,"financials";#N/A,#N/A,FALSE,"valuation";#N/A,#N/A,FALSE,"split"}</definedName>
    <definedName name="wrn.ALL._.PAGES._5_4" hidden="1">{#N/A,#N/A,FALSE,"puboff";#N/A,#N/A,FALSE,"financials";#N/A,#N/A,FALSE,"valuation";#N/A,#N/A,FALSE,"split"}</definedName>
    <definedName name="wrn.ALL._.PAGES._5_5" hidden="1">{#N/A,#N/A,FALSE,"puboff";#N/A,#N/A,FALSE,"financials";#N/A,#N/A,FALSE,"valuation";#N/A,#N/A,FALSE,"split"}</definedName>
    <definedName name="Wrn.All._.Pages._PIPE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rint.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QTR." hidden="1">{"CONTENTS",#N/A,FALSE,"Contents";"CAUSTIC SERV IS",#N/A,FALSE,"CAUSTIC SERV IS";"CAUSTIC SERV QTR",#N/A,FALSE,"CAUSTIC SERV QTR";"Balance Sheet",#N/A,FALSE,"Balance Sheet";"Cash Flow",#N/A,FALSE,"Cash Flow";"Dashboard",#N/A,FALSE,"Dashboard"}</definedName>
    <definedName name="wrn.All._.Reports.">#REF!</definedName>
    <definedName name="wrn.All._.Reports._.Mo.">#REF!</definedName>
    <definedName name="wrn.All._.Reports._.Qtr.">#REF!</definedName>
    <definedName name="wrn.All._.Scenarios.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chedules." hidden="1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Costs"}</definedName>
    <definedName name="wrn.All._.Sections.">#REF!</definedName>
    <definedName name="wrn.ALL._.SHEETS.">#REF!</definedName>
    <definedName name="wrn.ALL._.SHEETS.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ites." hidden="1">{#N/A,#N/A,FALSE,"Bakersfield PCs";#N/A,#N/A,FALSE,"Bremer PCs";#N/A,#N/A,FALSE,"Bakersfield Notebooks"}</definedName>
    <definedName name="wrn.All._.Statements." hidden="1">{"Income Statement",#N/A,FALSE,"Income Statement";"Balance Sheet",#N/A,FALSE,"Balance Sheet";"Cash Flow",#N/A,FALSE,"Cash Flow";"Ratios",#N/A,FALSE,"Ratios"}</definedName>
    <definedName name="wrn.ALL._.STMTS." hidden="1">{"MTDBS",#N/A,FALSE,"WLLC";"MTD IS",#N/A,FALSE,"WLLC";"MTDCF",#N/A,FALSE,"WLLC";"MTDCOGS",#N/A,FALSE,"WLLC";"MTDSGA",#N/A,FALSE,"WLLC";"YTDIS",#N/A,FALSE,"WLLC";"YTDCF",#N/A,FALSE,"WLLC";"YTDCOGS",#N/A,FALSE,"WLLC";"YTDSGA",#N/A,FALSE,"WLLC";"MTD CTT IS",#N/A,FALSE,"WLLC";"MTD CTT BS",#N/A,FALSE,"WLLC";"MTD CTT CF",#N/A,FALSE,"WLLC";"MTD CTT COGS",#N/A,FALSE,"WLLC";"MTD CTT SGA",#N/A,FALSE,"WLLC";"YTD CTT IS",#N/A,FALSE,"WLLC";"YTD CTT CF",#N/A,FALSE,"WLLC";"YTD CTT COGS",#N/A,FALSE,"WLLC";"YTD CTT SGA",#N/A,FALSE,"WLLC";"MTD CONSOL IS",#N/A,FALSE,"WLLC";"MTD CONSOL BS",#N/A,FALSE,"WLLC";"MTD CONSOL CF",#N/A,FALSE,"WLLC";"MTD CONSOL COGS",#N/A,FALSE,"WLLC";"MTD CONSOL SGA",#N/A,FALSE,"WLLC";"YTD CONSOL IS",#N/A,FALSE,"WLLC";"YTD CONSOL CF",#N/A,FALSE,"WLLC";"YTD CONSOL COGS",#N/A,FALSE,"WLLC";"YTD CONSOL SGA",#N/A,FALSE,"WLLC"}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Views.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wrn.ALL._.WLLC._.STMTS." hidden="1">{"MTD IS",#N/A,FALSE,"WLLC";"MTDBS",#N/A,FALSE,"WLLC";"MTDCF",#N/A,FALSE,"WLLC";"MTDCOGS",#N/A,FALSE,"WLLC";"MTDSGA",#N/A,FALSE,"WLLC";"YTDIS",#N/A,FALSE,"WLLC";"YTDCF",#N/A,FALSE,"WLLC";"YTDCOGS",#N/A,FALSE,"WLLC";"YTDSGA",#N/A,FALSE,"WLLC"}</definedName>
    <definedName name="wrn.ALL._.WLLC._.VS._.BUDG." hidden="1">{"MTD WLLC VS BUD IS",#N/A,FALSE,"WLLC VS BUDGET";"MTD WLLC VS BUD BS",#N/A,FALSE,"WLLC VS BUDGET";"MTD WLLC VS BUD CF",#N/A,FALSE,"WLLC VS BUDGET";"MTD WLLC VS BUD COGS",#N/A,FALSE,"WLLC VS BUDGET";"MTD WLLC VS BUD SGA",#N/A,FALSE,"WLLC VS BUDGET";"YTD WLLC VS BUDG IS",#N/A,FALSE,"WLLC VS BUDGET";"YTD WLLC VS BUDG CF",#N/A,FALSE,"WLLC VS BUDGET";"YTD WLLC VS BUDG COGS",#N/A,FALSE,"WLLC VS BUDGET";"YTD WLLC VS BUDG SGA",#N/A,FALSE,"WLLC VS BUDGET"}</definedName>
    <definedName name="wrn.ALL._1" hidden="1">{#N/A,#N/A,TRUE,"HarryGam-Ass";#N/A,#N/A,TRUE,"HarryGam-BS";#N/A,#N/A,TRUE,"HarryGam-IS";#N/A,#N/A,TRUE,"HarryGam-CF";#N/A,#N/A,TRUE,"HarryGam-CapEx";#N/A,#N/A,TRUE,"HarryGam-Int";#N/A,#N/A,TRUE,"HarryGam-Debt";#N/A,#N/A,TRUE,"HarryGam-Val";#N/A,#N/A,TRUE,"HarryGam-Mult Val";#N/A,#N/A,TRUE,"HarryGam-Credit"}</definedName>
    <definedName name="wrn.ALL._1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2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3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PIPE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_Models.">#REF!</definedName>
    <definedName name="wrn.All_Models.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2" hidden="1">{#N/A,#N/A,FALSE,"Projections";#N/A,#N/A,FALSE,"Multiples Valuation";#N/A,#N/A,FALSE,"LBO";#N/A,#N/A,FALSE,"Multiples_Sensitivity";#N/A,#N/A,FALSE,"Summary"}</definedName>
    <definedName name="wrn.All_Sheets.">#REF!</definedName>
    <definedName name="wrn.All_Sheets.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3" hidden="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4" hidden="1">{#N/A,#N/A,FALSE,"ASSUMPTIONS";#N/A,#N/A,FALSE,"Valuation Summary";"page1",#N/A,FALSE,"PRESENTATION";"page2",#N/A,FALSE,"PRESENTATION";#N/A,#N/A,FALSE,"ORIGINAL_ROLLBACK"}</definedName>
    <definedName name="wrn.ALL5" hidden="1">{#N/A,#N/A,FALSE,"ASSUMPTIONS";#N/A,#N/A,FALSE,"Valuation Summary";"page1",#N/A,FALSE,"PRESENTATION";"page2",#N/A,FALSE,"PRESENTATION";#N/A,#N/A,FALSE,"ORIGINAL_ROLLBACK"}</definedName>
    <definedName name="wrn.ALL6" hidden="1">{#N/A,#N/A,FALSE,"ASSUMPTIONS";#N/A,#N/A,FALSE,"Valuation Summary";"page1",#N/A,FALSE,"PRESENTATION";"page2",#N/A,FALSE,"PRESENTATION";#N/A,#N/A,FALSE,"ORIGINAL_ROLLBACK"}</definedName>
    <definedName name="wrn.ALL8" hidden="1">{#N/A,#N/A,FALSE,"ASSUMPTIONS";#N/A,#N/A,FALSE,"Valuation Summary";"page1",#N/A,FALSE,"PRESENTATION";"page2",#N/A,FALSE,"PRESENTATION";#N/A,#N/A,FALSE,"ORIGINAL_ROLLBACK"}</definedName>
    <definedName name="wrn.ALL94." hidden="1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wrn.ALLbutPREMIUM.">#REF!</definedName>
    <definedName name="wrn.ALLbutPREMIUM.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UIM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DataPages." hidden="1">{#N/A,#N/A,FALSE,"Balance Sheet";#N/A,#N/A,FALSE,"Income Statement";#N/A,#N/A,FALSE,"Changes in Financial Position"}</definedName>
    <definedName name="wrn.Alligator.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wrn.allitems." hidden="1">{"report1",#N/A,FALSE,"Sheet1";"report2",#N/A,FALSE,"Sheet1";"report3",#N/A,FALSE,"Sheet1";"report4",#N/A,FALSE,"Sheet1"}</definedName>
    <definedName name="wrn.AllModels.">#REF!</definedName>
    <definedName name="wrn.AllModels._1" hidden="1">{#N/A,#N/A,FALSE,"AD_Purchase";#N/A,#N/A,FALSE,"Credit";#N/A,#N/A,FALSE,"PF Acquisition";#N/A,#N/A,FALSE,"PF Offering"}</definedName>
    <definedName name="wrn.AllModels._1_1" hidden="1">{#N/A,#N/A,FALSE,"AD_Purchase";#N/A,#N/A,FALSE,"Credit";#N/A,#N/A,FALSE,"PF Acquisition";#N/A,#N/A,FALSE,"PF Offering"}</definedName>
    <definedName name="wrn.AllModels._1_2" hidden="1">{#N/A,#N/A,FALSE,"AD_Purchase";#N/A,#N/A,FALSE,"Credit";#N/A,#N/A,FALSE,"PF Acquisition";#N/A,#N/A,FALSE,"PF Offering"}</definedName>
    <definedName name="wrn.AllModels._1_3" hidden="1">{#N/A,#N/A,FALSE,"AD_Purchase";#N/A,#N/A,FALSE,"Credit";#N/A,#N/A,FALSE,"PF Acquisition";#N/A,#N/A,FALSE,"PF Offering"}</definedName>
    <definedName name="wrn.AllModels._1_4" hidden="1">{#N/A,#N/A,FALSE,"AD_Purchase";#N/A,#N/A,FALSE,"Credit";#N/A,#N/A,FALSE,"PF Acquisition";#N/A,#N/A,FALSE,"PF Offering"}</definedName>
    <definedName name="wrn.AllModels._1_5" hidden="1">{#N/A,#N/A,FALSE,"AD_Purchase";#N/A,#N/A,FALSE,"Credit";#N/A,#N/A,FALSE,"PF Acquisition";#N/A,#N/A,FALSE,"PF Offering"}</definedName>
    <definedName name="wrn.AllModels._2" hidden="1">{#N/A,#N/A,FALSE,"AD_Purchase";#N/A,#N/A,FALSE,"Credit";#N/A,#N/A,FALSE,"PF Acquisition";#N/A,#N/A,FALSE,"PF Offering"}</definedName>
    <definedName name="wrn.AllModels._2_1" hidden="1">{#N/A,#N/A,FALSE,"AD_Purchase";#N/A,#N/A,FALSE,"Credit";#N/A,#N/A,FALSE,"PF Acquisition";#N/A,#N/A,FALSE,"PF Offering"}</definedName>
    <definedName name="wrn.AllModels._2_2" hidden="1">{#N/A,#N/A,FALSE,"AD_Purchase";#N/A,#N/A,FALSE,"Credit";#N/A,#N/A,FALSE,"PF Acquisition";#N/A,#N/A,FALSE,"PF Offering"}</definedName>
    <definedName name="wrn.AllModels._2_3" hidden="1">{#N/A,#N/A,FALSE,"AD_Purchase";#N/A,#N/A,FALSE,"Credit";#N/A,#N/A,FALSE,"PF Acquisition";#N/A,#N/A,FALSE,"PF Offering"}</definedName>
    <definedName name="wrn.AllModels._2_4" hidden="1">{#N/A,#N/A,FALSE,"AD_Purchase";#N/A,#N/A,FALSE,"Credit";#N/A,#N/A,FALSE,"PF Acquisition";#N/A,#N/A,FALSE,"PF Offering"}</definedName>
    <definedName name="wrn.AllModels._2_5" hidden="1">{#N/A,#N/A,FALSE,"AD_Purchase";#N/A,#N/A,FALSE,"Credit";#N/A,#N/A,FALSE,"PF Acquisition";#N/A,#N/A,FALSE,"PF Offering"}</definedName>
    <definedName name="wrn.AllModels._3" hidden="1">{#N/A,#N/A,FALSE,"AD_Purchase";#N/A,#N/A,FALSE,"Credit";#N/A,#N/A,FALSE,"PF Acquisition";#N/A,#N/A,FALSE,"PF Offering"}</definedName>
    <definedName name="wrn.AllModels._3_1" hidden="1">{#N/A,#N/A,FALSE,"AD_Purchase";#N/A,#N/A,FALSE,"Credit";#N/A,#N/A,FALSE,"PF Acquisition";#N/A,#N/A,FALSE,"PF Offering"}</definedName>
    <definedName name="wrn.AllModels._3_2" hidden="1">{#N/A,#N/A,FALSE,"AD_Purchase";#N/A,#N/A,FALSE,"Credit";#N/A,#N/A,FALSE,"PF Acquisition";#N/A,#N/A,FALSE,"PF Offering"}</definedName>
    <definedName name="wrn.AllModels._3_3" hidden="1">{#N/A,#N/A,FALSE,"AD_Purchase";#N/A,#N/A,FALSE,"Credit";#N/A,#N/A,FALSE,"PF Acquisition";#N/A,#N/A,FALSE,"PF Offering"}</definedName>
    <definedName name="wrn.AllModels._3_4" hidden="1">{#N/A,#N/A,FALSE,"AD_Purchase";#N/A,#N/A,FALSE,"Credit";#N/A,#N/A,FALSE,"PF Acquisition";#N/A,#N/A,FALSE,"PF Offering"}</definedName>
    <definedName name="wrn.AllModels._3_5" hidden="1">{#N/A,#N/A,FALSE,"AD_Purchase";#N/A,#N/A,FALSE,"Credit";#N/A,#N/A,FALSE,"PF Acquisition";#N/A,#N/A,FALSE,"PF Offering"}</definedName>
    <definedName name="wrn.AllModels._4" hidden="1">{#N/A,#N/A,FALSE,"AD_Purchase";#N/A,#N/A,FALSE,"Credit";#N/A,#N/A,FALSE,"PF Acquisition";#N/A,#N/A,FALSE,"PF Offering"}</definedName>
    <definedName name="wrn.AllModels._4_1" hidden="1">{#N/A,#N/A,FALSE,"AD_Purchase";#N/A,#N/A,FALSE,"Credit";#N/A,#N/A,FALSE,"PF Acquisition";#N/A,#N/A,FALSE,"PF Offering"}</definedName>
    <definedName name="wrn.AllModels._4_2" hidden="1">{#N/A,#N/A,FALSE,"AD_Purchase";#N/A,#N/A,FALSE,"Credit";#N/A,#N/A,FALSE,"PF Acquisition";#N/A,#N/A,FALSE,"PF Offering"}</definedName>
    <definedName name="wrn.AllModels._4_3" hidden="1">{#N/A,#N/A,FALSE,"AD_Purchase";#N/A,#N/A,FALSE,"Credit";#N/A,#N/A,FALSE,"PF Acquisition";#N/A,#N/A,FALSE,"PF Offering"}</definedName>
    <definedName name="wrn.AllModels._4_4" hidden="1">{#N/A,#N/A,FALSE,"AD_Purchase";#N/A,#N/A,FALSE,"Credit";#N/A,#N/A,FALSE,"PF Acquisition";#N/A,#N/A,FALSE,"PF Offering"}</definedName>
    <definedName name="wrn.AllModels._4_5" hidden="1">{#N/A,#N/A,FALSE,"AD_Purchase";#N/A,#N/A,FALSE,"Credit";#N/A,#N/A,FALSE,"PF Acquisition";#N/A,#N/A,FALSE,"PF Offering"}</definedName>
    <definedName name="wrn.AllModels._5" hidden="1">{#N/A,#N/A,FALSE,"AD_Purchase";#N/A,#N/A,FALSE,"Credit";#N/A,#N/A,FALSE,"PF Acquisition";#N/A,#N/A,FALSE,"PF Offering"}</definedName>
    <definedName name="wrn.AllModels._5_1" hidden="1">{#N/A,#N/A,FALSE,"AD_Purchase";#N/A,#N/A,FALSE,"Credit";#N/A,#N/A,FALSE,"PF Acquisition";#N/A,#N/A,FALSE,"PF Offering"}</definedName>
    <definedName name="wrn.AllModels._5_2" hidden="1">{#N/A,#N/A,FALSE,"AD_Purchase";#N/A,#N/A,FALSE,"Credit";#N/A,#N/A,FALSE,"PF Acquisition";#N/A,#N/A,FALSE,"PF Offering"}</definedName>
    <definedName name="wrn.AllModels._5_3" hidden="1">{#N/A,#N/A,FALSE,"AD_Purchase";#N/A,#N/A,FALSE,"Credit";#N/A,#N/A,FALSE,"PF Acquisition";#N/A,#N/A,FALSE,"PF Offering"}</definedName>
    <definedName name="wrn.AllModels._5_4" hidden="1">{#N/A,#N/A,FALSE,"AD_Purchase";#N/A,#N/A,FALSE,"Credit";#N/A,#N/A,FALSE,"PF Acquisition";#N/A,#N/A,FALSE,"PF Offering"}</definedName>
    <definedName name="wrn.AllModels._5_5" hidden="1">{#N/A,#N/A,FALSE,"AD_Purchase";#N/A,#N/A,FALSE,"Credit";#N/A,#N/A,FALSE,"PF Acquisition";#N/A,#N/A,FALSE,"PF Offering"}</definedName>
    <definedName name="wrn.Allocation." hidden="1">{#N/A,#N/A,FALSE,"Allocation"}</definedName>
    <definedName name="wrn.Allocations." hidden="1">{"Allocations",#N/A,FALSE,"JE01-2005"}</definedName>
    <definedName name="wrn.ALLPAG." hidden="1">{#N/A,#N/A,FALSE,"Cover";#N/A,#N/A,FALSE,"PAI";#N/A,#N/A,FALSE,"PALS991";#N/A,#N/A,FALSE,"PALS97A";#N/A,#N/A,FALSE,"AAHC";#N/A,#N/A,FALSE,"PCC";#N/A,#N/A,FALSE,"PAPs"}</definedName>
    <definedName name="wrn.Allpag3" hidden="1">{#N/A,#N/A,FALSE,"Cover";#N/A,#N/A,FALSE,"PAI";#N/A,#N/A,FALSE,"PALS991";#N/A,#N/A,FALSE,"PALS97A";#N/A,#N/A,FALSE,"AAHC";#N/A,#N/A,FALSE,"PCC";#N/A,#N/A,FALSE,"PAPs"}</definedName>
    <definedName name="wrn.ALLPAG4" hidden="1">{#N/A,#N/A,FALSE,"Cover";#N/A,#N/A,FALSE,"PAI";#N/A,#N/A,FALSE,"PALS991";#N/A,#N/A,FALSE,"PALS97A";#N/A,#N/A,FALSE,"AAHC";#N/A,#N/A,FALSE,"PCC";#N/A,#N/A,FALSE,"PAPs"}</definedName>
    <definedName name="wrn.allpages." hidden="1">{#N/A,#N/A,TRUE,"Historicals";#N/A,#N/A,TRUE,"Charts";#N/A,#N/A,TRUE,"Forecasts"}</definedName>
    <definedName name="wrn.ALLPageSUM" hidden="1">{#N/A,#N/A,FALSE,"Cover";#N/A,#N/A,FALSE,"PAI";#N/A,#N/A,FALSE,"PALS991";#N/A,#N/A,FALSE,"PALS97A";#N/A,#N/A,FALSE,"AAHC";#N/A,#N/A,FALSE,"PCC";#N/A,#N/A,FALSE,"PAPs"}</definedName>
    <definedName name="wrn.ALLPAGSUM" hidden="1">{#N/A,#N/A,FALSE,"Cover";#N/A,#N/A,FALSE,"PAI";#N/A,#N/A,FALSE,"PALS991";#N/A,#N/A,FALSE,"PALS97A";#N/A,#N/A,FALSE,"AAHC";#N/A,#N/A,FALSE,"PCC";#N/A,#N/A,FALSE,"PAPs"}</definedName>
    <definedName name="wrn.ALLPagSUm2" hidden="1">{#N/A,#N/A,FALSE,"Cover";#N/A,#N/A,FALSE,"PAI";#N/A,#N/A,FALSE,"PALS991";#N/A,#N/A,FALSE,"PALS97A";#N/A,#N/A,FALSE,"AAHC";#N/A,#N/A,FALSE,"PCC";#N/A,#N/A,FALSE,"PAPs"}</definedName>
    <definedName name="wrn.ALLQTRS." hidden="1">{"QTR1",#N/A,FALSE,"Q1 Detail";"QTR2",#N/A,FALSE,"Q2 Detail";"QTR3",#N/A,FALSE,"Q3 Detail";"QTR4",#N/A,FALSE,"Q4 Detail"}</definedName>
    <definedName name="wrn.ALLRPTS." hidden="1">{"QTR1",#N/A,FALSE,"96OUT";"QTR2",#N/A,FALSE,"96OUT";"QTR3",#N/A,FALSE,"96OUT";"QTR4",#N/A,FALSE,"96OUT";"YEAR",#N/A,FALSE,"96OUT"}</definedName>
    <definedName name="wrn.America._.Online." hidden="1">{#N/A,#N/A,FALSE,"Intro";#N/A,#N/A,FALSE,"Inc. St.";#N/A,#N/A,FALSE,"CalYear";#N/A,#N/A,FALSE,"FYear";#N/A,#N/A,FALSE,"Subs";#N/A,#N/A,FALSE,"Other Revs";#N/A,#N/A,FALSE,"Deals";#N/A,#N/A,FALSE,"RevsYear";#N/A,#N/A,FALSE,"Balance";#N/A,#N/A,FALSE,"OpCashFlow";#N/A,#N/A,FALSE,"Val.";#N/A,#N/A,FALSE,"DCFVal"}</definedName>
    <definedName name="wrn.Amortization." hidden="1">{"Exist Debt Amort",#N/A,TRUE,"Financials";"Intangible Amort",#N/A,TRUE,"Financials";"Proj Debt Amort",#N/A,TRUE,"Financials";"Proj Pfd Amort",#N/A,TRUE,"Financials"}</definedName>
    <definedName name="wrn.AMSA." hidden="1">{#N/A,#N/A,FALSE,"EARNINGS";#N/A,#N/A,FALSE,"FINANCIAL";#N/A,#N/A,FALSE,"OPERATIONAL"}</definedName>
    <definedName name="wrn.AMTNOL." hidden="1">{#N/A,#N/A,TRUE,"91AMTNOL";#N/A,#N/A,TRUE,"92AMTNOL";#N/A,#N/A,TRUE,"93AMTNOL"}</definedName>
    <definedName name="wrn.Analisi._.completa." hidden="1">{#N/A,#N/A,TRUE,"Stato Patrimoniale Civilistico";#N/A,#N/A,TRUE,"Conto Economico Civilistico";#N/A,#N/A,TRUE,"Riclassifica SP";#N/A,#N/A,TRUE,"Riclassifica CE";#N/A,#N/A,TRUE,"Indici di Bilancio";#N/A,#N/A,TRUE,"Composizione SP";#N/A,#N/A,TRUE,"Liquidità";#N/A,#N/A,TRUE,"Solidità";#N/A,#N/A,TRUE,"Redditività";#N/A,#N/A,TRUE,"Sviluppo"}</definedName>
    <definedName name="wrn.Analytic." hidden="1">{#N/A,#N/A,FALSE,"Fisons_Sci_Instr";#N/A,#N/A,FALSE,"Fisons_Lab_Supplies";#N/A,#N/A,FALSE,"Nunc";#N/A,#N/A,FALSE,"Sorvall";#N/A,#N/A,FALSE,"Dynatech";#N/A,#N/A,FALSE,"Hach"}</definedName>
    <definedName name="wrn.anexos." hidden="1">{#N/A,#N/A,FALSE,"Page1";#N/A,#N/A,FALSE,"Page2";#N/A,#N/A,FALSE,"Page3";#N/A,#N/A,FALSE,"Page4";#N/A,#N/A,FALSE,"Page5";#N/A,#N/A,FALSE,"Page6";#N/A,#N/A,FALSE,"Page7";#N/A,#N/A,FALSE,"Page8";#N/A,#N/A,FALSE,"Page9";#N/A,#N/A,FALSE,"Page10";#N/A,#N/A,FALSE,"Page11"}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Annual." hidden="1">{"Annual",#N/A,FALSE,"Annual"}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nnual._.Report." hidden="1">{#N/A,#N/A,FALSE,"TABLE_1 YTD- VALUES LAST YR(2)"}</definedName>
    <definedName name="wrn.Annual_n_Quarterly." hidden="1">{"Annual",#N/A,FALSE,"Sales &amp; Market";"Quarterly",#N/A,FALSE,"Sales &amp; Market"}</definedName>
    <definedName name="wrn.Annual_n_Quarterly._1" hidden="1">{"Annual",#N/A,FALSE,"Sales &amp; Market";"Quarterly",#N/A,FALSE,"Sales &amp; Market"}</definedName>
    <definedName name="wrn.Annual_n_Quarterly._1_1" hidden="1">{"Annual",#N/A,FALSE,"Sales &amp; Market";"Quarterly",#N/A,FALSE,"Sales &amp; Market"}</definedName>
    <definedName name="wrn.Annual_n_Quarterly._1_2" hidden="1">{"Annual",#N/A,FALSE,"Sales &amp; Market";"Quarterly",#N/A,FALSE,"Sales &amp; Market"}</definedName>
    <definedName name="wrn.Annual_n_Quarterly._1_3" hidden="1">{"Annual",#N/A,FALSE,"Sales &amp; Market";"Quarterly",#N/A,FALSE,"Sales &amp; Market"}</definedName>
    <definedName name="wrn.Annual_n_Quarterly._1_4" hidden="1">{"Annual",#N/A,FALSE,"Sales &amp; Market";"Quarterly",#N/A,FALSE,"Sales &amp; Market"}</definedName>
    <definedName name="wrn.Annual_n_Quarterly._1_5" hidden="1">{"Annual",#N/A,FALSE,"Sales &amp; Market";"Quarterly",#N/A,FALSE,"Sales &amp; Market"}</definedName>
    <definedName name="wrn.Annual_n_Quarterly._2" hidden="1">{"Annual",#N/A,FALSE,"Sales &amp; Market";"Quarterly",#N/A,FALSE,"Sales &amp; Market"}</definedName>
    <definedName name="wrn.Annual_n_Quarterly._2_1" hidden="1">{"Annual",#N/A,FALSE,"Sales &amp; Market";"Quarterly",#N/A,FALSE,"Sales &amp; Market"}</definedName>
    <definedName name="wrn.Annual_n_Quarterly._2_2" hidden="1">{"Annual",#N/A,FALSE,"Sales &amp; Market";"Quarterly",#N/A,FALSE,"Sales &amp; Market"}</definedName>
    <definedName name="wrn.Annual_n_Quarterly._2_3" hidden="1">{"Annual",#N/A,FALSE,"Sales &amp; Market";"Quarterly",#N/A,FALSE,"Sales &amp; Market"}</definedName>
    <definedName name="wrn.Annual_n_Quarterly._2_4" hidden="1">{"Annual",#N/A,FALSE,"Sales &amp; Market";"Quarterly",#N/A,FALSE,"Sales &amp; Market"}</definedName>
    <definedName name="wrn.Annual_n_Quarterly._2_5" hidden="1">{"Annual",#N/A,FALSE,"Sales &amp; Market";"Quarterly",#N/A,FALSE,"Sales &amp; Market"}</definedName>
    <definedName name="wrn.Annual_n_Quarterly._3" hidden="1">{"Annual",#N/A,FALSE,"Sales &amp; Market";"Quarterly",#N/A,FALSE,"Sales &amp; Market"}</definedName>
    <definedName name="wrn.Annual_n_Quarterly._3_1" hidden="1">{"Annual",#N/A,FALSE,"Sales &amp; Market";"Quarterly",#N/A,FALSE,"Sales &amp; Market"}</definedName>
    <definedName name="wrn.Annual_n_Quarterly._3_2" hidden="1">{"Annual",#N/A,FALSE,"Sales &amp; Market";"Quarterly",#N/A,FALSE,"Sales &amp; Market"}</definedName>
    <definedName name="wrn.Annual_n_Quarterly._3_3" hidden="1">{"Annual",#N/A,FALSE,"Sales &amp; Market";"Quarterly",#N/A,FALSE,"Sales &amp; Market"}</definedName>
    <definedName name="wrn.Annual_n_Quarterly._3_4" hidden="1">{"Annual",#N/A,FALSE,"Sales &amp; Market";"Quarterly",#N/A,FALSE,"Sales &amp; Market"}</definedName>
    <definedName name="wrn.Annual_n_Quarterly._3_5" hidden="1">{"Annual",#N/A,FALSE,"Sales &amp; Market";"Quarterly",#N/A,FALSE,"Sales &amp; Market"}</definedName>
    <definedName name="wrn.Annual_n_Quarterly._4" hidden="1">{"Annual",#N/A,FALSE,"Sales &amp; Market";"Quarterly",#N/A,FALSE,"Sales &amp; Market"}</definedName>
    <definedName name="wrn.Annual_n_Quarterly._4_1" hidden="1">{"Annual",#N/A,FALSE,"Sales &amp; Market";"Quarterly",#N/A,FALSE,"Sales &amp; Market"}</definedName>
    <definedName name="wrn.Annual_n_Quarterly._4_2" hidden="1">{"Annual",#N/A,FALSE,"Sales &amp; Market";"Quarterly",#N/A,FALSE,"Sales &amp; Market"}</definedName>
    <definedName name="wrn.Annual_n_Quarterly._4_3" hidden="1">{"Annual",#N/A,FALSE,"Sales &amp; Market";"Quarterly",#N/A,FALSE,"Sales &amp; Market"}</definedName>
    <definedName name="wrn.Annual_n_Quarterly._4_4" hidden="1">{"Annual",#N/A,FALSE,"Sales &amp; Market";"Quarterly",#N/A,FALSE,"Sales &amp; Market"}</definedName>
    <definedName name="wrn.Annual_n_Quarterly._4_5" hidden="1">{"Annual",#N/A,FALSE,"Sales &amp; Market";"Quarterly",#N/A,FALSE,"Sales &amp; Market"}</definedName>
    <definedName name="wrn.Annual_n_Quarterly._5" hidden="1">{"Annual",#N/A,FALSE,"Sales &amp; Market";"Quarterly",#N/A,FALSE,"Sales &amp; Market"}</definedName>
    <definedName name="wrn.Annual_n_Quarterly._5_1" hidden="1">{"Annual",#N/A,FALSE,"Sales &amp; Market";"Quarterly",#N/A,FALSE,"Sales &amp; Market"}</definedName>
    <definedName name="wrn.Annual_n_Quarterly._5_2" hidden="1">{"Annual",#N/A,FALSE,"Sales &amp; Market";"Quarterly",#N/A,FALSE,"Sales &amp; Market"}</definedName>
    <definedName name="wrn.Annual_n_Quarterly._5_3" hidden="1">{"Annual",#N/A,FALSE,"Sales &amp; Market";"Quarterly",#N/A,FALSE,"Sales &amp; Market"}</definedName>
    <definedName name="wrn.Annual_n_Quarterly._5_4" hidden="1">{"Annual",#N/A,FALSE,"Sales &amp; Market";"Quarterly",#N/A,FALSE,"Sales &amp; Market"}</definedName>
    <definedName name="wrn.Annual_n_Quarterly._5_5" hidden="1">{"Annual",#N/A,FALSE,"Sales &amp; Market";"Quarterly",#N/A,FALSE,"Sales &amp; Market"}</definedName>
    <definedName name="wrn.annualpl." hidden="1">{#N/A,#N/A,FALSE,"Sheet1"}</definedName>
    <definedName name="wrn.annualpll." hidden="1">{#N/A,#N/A,FALSE,"Sheet1"}</definedName>
    <definedName name="wrn.ANOC." hidden="1">{"MONTHPLAN",#N/A,FALSE,"DETAIL REPORT";"MONTHPRIOR",#N/A,FALSE,"DETAIL REPORT";"YTDPLAN",#N/A,FALSE,"DETAIL REPORT";"YTDPRIOR",#N/A,FALSE,"DETAIL REPORT"}</definedName>
    <definedName name="wrn.AOC._.Report." hidden="1">{"AOC 1997-1999",#N/A,TRUE,"AOC";"AOC 1999-2001",#N/A,TRUE,"AOC";"AOC 2001-2003",#N/A,TRUE,"AOC";"AOC 2003-2005",#N/A,TRUE,"AOC";"AOC 2005-2007",#N/A,TRUE,"AOC";"AOC 2007-2009",#N/A,TRUE,"AOC"}</definedName>
    <definedName name="wrn.AOC._.REPORT._.97._.to._.01." hidden="1">{"AOC 1997-1999",#N/A,TRUE,"AOC";"AOC 1999-2001",#N/A,TRUE,"AOC"}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ppendix._1" hidden="1">{#N/A,#N/A,TRUE,"Lines";#N/A,#N/A,TRUE,"Stations";#N/A,#N/A,TRUE,"Cap. Expenses";#N/A,#N/A,TRUE,"Land";#N/A,#N/A,TRUE,"Cen Proces Sys";#N/A,#N/A,TRUE,"telecom";#N/A,#N/A,TRUE,"Other"}</definedName>
    <definedName name="wrn.Appendix._2" hidden="1">{#N/A,#N/A,TRUE,"Lines";#N/A,#N/A,TRUE,"Stations";#N/A,#N/A,TRUE,"Cap. Expenses";#N/A,#N/A,TRUE,"Land";#N/A,#N/A,TRUE,"Cen Proces Sys";#N/A,#N/A,TRUE,"telecom";#N/A,#N/A,TRUE,"Other"}</definedName>
    <definedName name="wrn.Appendix._3" hidden="1">{#N/A,#N/A,TRUE,"Lines";#N/A,#N/A,TRUE,"Stations";#N/A,#N/A,TRUE,"Cap. Expenses";#N/A,#N/A,TRUE,"Land";#N/A,#N/A,TRUE,"Cen Proces Sys";#N/A,#N/A,TRUE,"telecom";#N/A,#N/A,TRUE,"Other"}</definedName>
    <definedName name="wrn.Approval.">#REF!</definedName>
    <definedName name="wrn.Approval2.">#REF!</definedName>
    <definedName name="wrn.Apr._.Forecast." hidden="1">{"Apr",#N/A,FALSE,"Manager Report"}</definedName>
    <definedName name="wrn.Apr._.Order." hidden="1">{"Order",#N/A,FALSE,"Apr";"Ports",#N/A,FALSE,"Apr"}</definedName>
    <definedName name="wrn.APRIL." hidden="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.Consolidated." hidden="1">{#N/A,#N/A,FALSE,"Consol BS";#N/A,#N/A,FALSE,"Consol IS";#N/A,#N/A,FALSE,"Cash Flow";#N/A,#N/A,FALSE,"Consol Equity";#N/A,#N/A,FALSE,"BS vs. Plan";#N/A,#N/A,FALSE,"Mo vs. Plan";#N/A,#N/A,FALSE,"Mo. vs. Prior Yr";#N/A,#N/A,FALSE,"YTD vs. Plan";#N/A,#N/A,FALSE,"YTD vs. Prior Yr";#N/A,#N/A,FALSE,"Cash Flow Mo vs. Plan";#N/A,#N/A,FALSE,"Cash Flow Mo vs. Prior Yr";#N/A,#N/A,FALSE,"Cash Flow YTD vs. Plan";#N/A,#N/A,FALSE,"Cash Flow YTD vs. Prior Yr";#N/A,#N/A,FALSE,"Seg BS";#N/A,#N/A,FALSE,"Seg IS";#N/A,#N/A,FALSE,"Seg Cash";#N/A,#N/A,FALSE,"Str IS";#N/A,#N/A,FALSE,"Art IS";#N/A,#N/A,FALSE,"History BS";#N/A,#N/A,FALSE,"History IS";#N/A,#N/A,FALSE,"History Cash";#N/A,#N/A,FALSE,"Imp IS";#N/A,#N/A,FALSE,"Gross to Net";#N/A,#N/A,FALSE,"Ratio Summary";#N/A,#N/A,FALSE,"Union";#N/A,#N/A,FALSE,"Midwest";#N/A,#N/A,FALSE,"Ratios - 5";#N/A,#N/A,FALSE,"Ratios - 6";#N/A,#N/A,FALSE,"Ratios - 7";#N/A,#N/A,FALSE,"Ratios - 8";#N/A,#N/A,FALSE,"Ratios - 9"}</definedName>
    <definedName name="wrn.April._.Financials." hidden="1">{"Statement of Income",#N/A,TRUE,"Mar99";"Balance Sheet",#N/A,TRUE,"Mar99"}</definedName>
    <definedName name="wrn.April._.Forecast._.1998." hidden="1">{#N/A,#N/A,TRUE,"12 MO FFSP BY COST CENTER";#N/A,#N/A,TRUE,"P140 - April Forecast98";#N/A,#N/A,TRUE,"P130 April Forecast Lighting";#N/A,#N/A,TRUE,"P130 April Forecast Lamps";#N/A,#N/A,TRUE,"P130 April Forecast Auto";#N/A,#N/A,TRUE,"P130 April Forecast Halogen";#N/A,#N/A,TRUE,"P130 April Forecast CFL";#N/A,#N/A,TRUE,"Relevant Local Turnover";#N/A,#N/A,TRUE,"A12CC";#N/A,#N/A,TRUE,"A141"}</definedName>
    <definedName name="wrn.April._.Forecast98._.Summary." hidden="1">{#N/A,#N/A,FALSE,"Summary";#N/A,#N/A,FALSE,"12 MO FFSP BY COST CENTER";#N/A,#N/A,FALSE,"P140 - April Forecast98";#N/A,#N/A,FALSE,"P130 April Forecast Lighting";#N/A,#N/A,FALSE,"P130 April Forecast Lamps";#N/A,#N/A,FALSE,"P130 April Forecast Auto";#N/A,#N/A,FALSE,"Relevant Local Turnover";#N/A,#N/A,FALSE,"A141"}</definedName>
    <definedName name="wrn.April._.other._.sched.." hidden="1">{#N/A,#N/A,FALSE,"Union";#N/A,#N/A,FALSE,"Reserves";#N/A,#N/A,FALSE,"Head Ct";#N/A,#N/A,FALSE,"Str AR";#N/A,#N/A,FALSE,"Str AP";#N/A,#N/A,FALSE,"Art AR";#N/A,#N/A,FALSE,"Art AP";#N/A,#N/A,FALSE,"Imp AR";#N/A,#N/A,FALSE,"Imp AP"}</definedName>
    <definedName name="wrn.APRILFORECAST." hidden="1">{#N/A,#N/A,FALSE,"USA";#N/A,#N/A,FALSE,"GER";#N/A,#N/A,FALSE,"EASTERN";#N/A,#N/A,FALSE,"TOTGER";#N/A,#N/A,FALSE,"AUS";#N/A,#N/A,FALSE,"SWI";#N/A,#N/A,FALSE,"FRA";#N/A,#N/A,FALSE,"ITA";#N/A,#N/A,FALSE,"GRE";#N/A,#N/A,FALSE,"UK";#N/A,#N/A,FALSE,"NET";#N/A,#N/A,FALSE,"BEL";#N/A,#N/A,FALSE,"DEN";#N/A,#N/A,FALSE,"NOR";#N/A,#N/A,FALSE,"SWE";#N/A,#N/A,FALSE,"SPA";#N/A,#N/A,FALSE,"POR";#N/A,#N/A,FALSE,"TOTEUR";#N/A,#N/A,FALSE,"DEAP";#N/A,#N/A,FALSE,"JPN";#N/A,#N/A,FALSE,"AUST";#N/A,#N/A,FALSE,"NZEA";#N/A,#N/A,FALSE,"HKG";#N/A,#N/A,FALSE,"CHI";#N/A,#N/A,FALSE,"KOR";#N/A,#N/A,FALSE,"IND";#N/A,#N/A,FALSE,"INDO";#N/A,#N/A,FALSE,"MAL";#N/A,#N/A,FALSE,"PAK";#N/A,#N/A,FALSE,"PHI";#N/A,#N/A,FALSE,"SIN";#N/A,#N/A,FALSE,"THA";#N/A,#N/A,FALSE,"TOTAP";#N/A,#N/A,FALSE,"DEAF";#N/A,#N/A,FALSE,"ARG";#N/A,#N/A,FALSE,"BRA";#N/A,#N/A,FALSE,"CHIL";#N/A,#N/A,FALSE,"COL";#N/A,#N/A,FALSE,"ECU";#N/A,#N/A,FALSE,"MEX";#N/A,#N/A,FALSE,"PER";#N/A,#N/A,FALSE,"TUR";#N/A,#N/A,FALSE,"URU";#N/A,#N/A,FALSE,"VEN";#N/A,#N/A,FALSE,"MOR";#N/A,#N/A,FALSE,"SAF";#N/A,#N/A,FALSE,"TOTDEAF";#N/A,#N/A,FALSE,"TOTPMS"}</definedName>
    <definedName name="wrn.AQUIROR._.DCF." hidden="1">{"AQUIRORDCF",#N/A,FALSE,"Merger consequences";"Acquirorassns",#N/A,FALSE,"Merger consequences"}</definedName>
    <definedName name="wrn.AQUIROR._.DCF._from_AB" hidden="1">{"AQUIRORDCF",#N/A,FALSE,"Merger consequences";"Acquirorassns",#N/A,FALSE,"Merger consequences"}</definedName>
    <definedName name="wrn.AQUIROR._.DCF._from_DBAB">#REF!</definedName>
    <definedName name="wrn.AQUIROR._.DCF._from_DBAB_1" hidden="1">{"AQUIRORDCF",#N/A,FALSE,"Merger consequences";"Acquirorassns",#N/A,FALSE,"Merger consequences"}</definedName>
    <definedName name="wrn.AQUIROR._.DCF._from_DBAB_1_1" hidden="1">{"AQUIRORDCF",#N/A,FALSE,"Merger consequences";"Acquirorassns",#N/A,FALSE,"Merger consequences"}</definedName>
    <definedName name="wrn.AQUIROR._.DCF._from_DBAB_1_1_1" hidden="1">{"AQUIRORDCF",#N/A,FALSE,"Merger consequences";"Acquirorassns",#N/A,FALSE,"Merger consequences"}</definedName>
    <definedName name="wrn.AQUIROR._.DCF._from_DBAB_1_1_1_1" hidden="1">{"AQUIRORDCF",#N/A,FALSE,"Merger consequences";"Acquirorassns",#N/A,FALSE,"Merger consequences"}</definedName>
    <definedName name="wrn.AQUIROR._.DCF._from_DBAB_1_1_2" hidden="1">{"AQUIRORDCF",#N/A,FALSE,"Merger consequences";"Acquirorassns",#N/A,FALSE,"Merger consequences"}</definedName>
    <definedName name="wrn.AQUIROR._.DCF._from_DBAB_1_2" hidden="1">{"AQUIRORDCF",#N/A,FALSE,"Merger consequences";"Acquirorassns",#N/A,FALSE,"Merger consequences"}</definedName>
    <definedName name="wrn.AQUIROR._.DCF._from_DBAB_1_2_1" hidden="1">{"AQUIRORDCF",#N/A,FALSE,"Merger consequences";"Acquirorassns",#N/A,FALSE,"Merger consequences"}</definedName>
    <definedName name="wrn.AQUIROR._.DCF._from_DBAB_1_3" hidden="1">{"AQUIRORDCF",#N/A,FALSE,"Merger consequences";"Acquirorassns",#N/A,FALSE,"Merger consequences"}</definedName>
    <definedName name="wrn.AQUIROR._.DCF._from_DBAB_2" hidden="1">{"AQUIRORDCF",#N/A,FALSE,"Merger consequences";"Acquirorassns",#N/A,FALSE,"Merger consequences"}</definedName>
    <definedName name="wrn.AQUIROR._.DCF._from_DBAB_2_1" hidden="1">{"AQUIRORDCF",#N/A,FALSE,"Merger consequences";"Acquirorassns",#N/A,FALSE,"Merger consequences"}</definedName>
    <definedName name="wrn.AQUIROR._.DCF._from_DBAB_3" hidden="1">{"AQUIRORDCF",#N/A,FALSE,"Merger consequences";"Acquirorassns",#N/A,FALSE,"Merger consequences"}</definedName>
    <definedName name="wrn.AQUIROR._.DCF._from_DBAB_3_1" hidden="1">{"AQUIRORDCF",#N/A,FALSE,"Merger consequences";"Acquirorassns",#N/A,FALSE,"Merger consequences"}</definedName>
    <definedName name="wrn.AQUIROR._.DCF._from_DBAB_4" hidden="1">{"AQUIRORDCF",#N/A,FALSE,"Merger consequences";"Acquirorassns",#N/A,FALSE,"Merger consequences"}</definedName>
    <definedName name="wrn.AQUIROR._.DCF._from_DBAB_4_1" hidden="1">{"AQUIRORDCF",#N/A,FALSE,"Merger consequences";"Acquirorassns",#N/A,FALSE,"Merger consequences"}</definedName>
    <definedName name="wrn.AQUIROR._.DCF._from_DBAB_5" hidden="1">{"AQUIRORDCF",#N/A,FALSE,"Merger consequences";"Acquirorassns",#N/A,FALSE,"Merger consequences"}</definedName>
    <definedName name="wrn.AQUIROR._.DCF._from_DBAB_5_1" hidden="1">{"AQUIRORDCF",#N/A,FALSE,"Merger consequences";"Acquirorassns",#N/A,FALSE,"Merger consequences"}</definedName>
    <definedName name="wrn.ARRES_Print." hidden="1">{"arres",#N/A,TRUE,"ARRES";"arres_mw",#N/A,TRUE,"ARRES (MW)";"arres_n",#N/A,TRUE,"ARRES (N)";"arres_s",#N/A,TRUE,"ARRES (S)";"arres_w",#N/A,TRUE,"ARRES (W)"}</definedName>
    <definedName name="wrn.ARZTLM.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wrn.Åse." hidden="1">{#N/A,#N/A,TRUE,"Lindesnes_utprint"}</definedName>
    <definedName name="wrn.asg." hidden="1">{#N/A,#N/A,FALSE,"Exh 1";#N/A,#N/A,FALSE,"Exh 2";#N/A,#N/A,FALSE,"Exh 2a";#N/A,#N/A,FALSE,"Exh 3";#N/A,#N/A,FALSE,"Exhib 4";#N/A,#N/A,FALSE,"eh 5";#N/A,#N/A,FALSE,"Exh 6"}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ociates._.International." hidden="1">{#N/A,#N/A,FALSE,"UK";#N/A,#N/A,FALSE,"BA";#N/A,#N/A,FALSE,"VZ"}</definedName>
    <definedName name="wrn.Associates._.Ontario." hidden="1">{#N/A,#N/A,TRUE,"AR";#N/A,#N/A,TRUE,"BB";#N/A,#N/A,TRUE,"BE";#N/A,#N/A,TRUE,"DB";#N/A,#N/A,TRUE,"GR";#N/A,#N/A,TRUE,"WN";#N/A,#N/A,TRUE,"PK";#N/A,#N/A,TRUE,"RW";#N/A,#N/A,TRUE,"WD";#N/A,#N/A,TRUE,"KE";#N/A,#N/A,TRUE,"DW";#N/A,#N/A,TRUE,"HK";#N/A,#N/A,TRUE,"HV";#N/A,#N/A,TRUE,"CW";#N/A,#N/A,TRUE,"LN";#N/A,#N/A,TRUE,"TK";#N/A,#N/A,TRUE,"KV";#N/A,#N/A,TRUE,"VD";#N/A,#N/A,TRUE,"CP";#N/A,#N/A,TRUE,"SM";#N/A,#N/A,TRUE,"DS";#N/A,#N/A,TRUE,"ST";#N/A,#N/A,TRUE,"DY";#N/A,#N/A,TRUE,"TM";#N/A,#N/A,TRUE,"VJ";#N/A,#N/A,TRUE,"RS";#N/A,#N/A,TRUE,"LW"}</definedName>
    <definedName name="wrn.Associates._.US._.1." hidden="1">{#N/A,#N/A,FALSE,"TA";#N/A,#N/A,FALSE,"LY";#N/A,#N/A,FALSE,"WP";#N/A,#N/A,FALSE,"NX";#N/A,#N/A,FALSE,"FL";#N/A,#N/A,FALSE,"TC";#N/A,#N/A,FALSE,"JA";#N/A,#N/A,FALSE,"MF";#N/A,#N/A,FALSE,"LF";#N/A,#N/A,FALSE,"FW";#N/A,#N/A,FALSE,"NF";#N/A,#N/A,FALSE,"FT";#N/A,#N/A,FALSE,"UC";#N/A,#N/A,FALSE,"UF";#N/A,#N/A,FALSE,"CB";#N/A,#N/A,FALSE,"MY";#N/A,#N/A,FALSE,"NC";#N/A,#N/A,FALSE,"RD";#N/A,#N/A,FALSE,"WC";#N/A,#N/A,FALSE,"FL";#N/A,#N/A,FALSE,"FW";#N/A,#N/A,FALSE,"FL";#N/A,#N/A,FALSE,"FW";#N/A,#N/A,FALSE,"FL";#N/A,#N/A,FALSE,"FW";#N/A,#N/A,FALSE,"LY";#N/A,#N/A,FALSE,"LY";#N/A,#N/A,FALSE,"LY";#N/A,#N/A,FALSE,"NC";#N/A,#N/A,FALSE,"NC";#N/A,#N/A,FALSE,"NC"}</definedName>
    <definedName name="wrn.Associates._.US._.2." hidden="1">{#N/A,#N/A,FALSE,"CL";#N/A,#N/A,FALSE,"CX";#N/A,#N/A,FALSE,"AU";#N/A,#N/A,FALSE,"TX";#N/A,#N/A,FALSE,"LV";#N/A,#N/A,FALSE,"HJ";#N/A,#N/A,FALSE,"MN";#N/A,#N/A,FALSE,"GC";#N/A,#N/A,FALSE,"HI";#N/A,#N/A,FALSE,"MD";#N/A,#N/A,FALSE,"NH";#N/A,#N/A,FALSE,"PP";#N/A,#N/A,FALSE,"MM";#N/A,#N/A,FALSE,"FH";#N/A,#N/A,FALSE,"LL";#N/A,#N/A,FALSE,"DR";#N/A,#N/A,FALSE,"PA";#N/A,#N/A,FALSE,"GC";#N/A,#N/A,FALSE,"GC";#N/A,#N/A,FALSE,"GC";#N/A,#N/A,FALSE,"LV";#N/A,#N/A,FALSE,"LV";#N/A,#N/A,FALSE,"LV";#N/A,#N/A,FALSE,"PA";#N/A,#N/A,FALSE,"PA";#N/A,#N/A,FALSE,"PA"}</definedName>
    <definedName name="wrn.Associates._.US._.3." hidden="1">{#N/A,#N/A,FALSE,"WA";#N/A,#N/A,FALSE,"VC";#N/A,#N/A,FALSE,"TL";#N/A,#N/A,FALSE,"ID";#N/A,#N/A,FALSE,"NS";#N/A,#N/A,FALSE,"UT";#N/A,#N/A,FALSE,"MU";#N/A,#N/A,FALSE,"TV";#N/A,#N/A,FALSE,"NM";#N/A,#N/A,FALSE,"AV";#N/A,#N/A,FALSE,"IN";#N/A,#N/A,FALSE,"KS";#N/A,#N/A,FALSE,"AK";#N/A,#N/A,FALSE,"ASSO-US";#N/A,#N/A,FALSE,"ASSO-US";#N/A,#N/A,FALSE,"ASSO-US"}</definedName>
    <definedName name="wrn.Assumptions." hidden="1">{"Rev and Exp",#N/A,TRUE,"Financials";"Working Capital",#N/A,TRUE,"Financials"}</definedName>
    <definedName name="wrn.Assumptions._.and._.Results." hidden="1">{"CV_1",#N/A,TRUE,"Assumptions and Results"}</definedName>
    <definedName name="wrn.assumptions._1" hidden="1">{"casespecific",#N/A,FALSE,"Assumptions"}</definedName>
    <definedName name="wrn.assumptions._1_1" hidden="1">{"baseassum",#N/A,FALSE,"BASEDCF";"bassum2",#N/A,FALSE,"BASEDCF";"hmix",#N/A,FALSE,"BASEDCF"}</definedName>
    <definedName name="wrn.assumptions._1_2" hidden="1">{"baseassum",#N/A,FALSE,"BASEDCF";"bassum2",#N/A,FALSE,"BASEDCF";"hmix",#N/A,FALSE,"BASEDCF"}</definedName>
    <definedName name="wrn.assumptions._1_3" hidden="1">{"baseassum",#N/A,FALSE,"BASEDCF";"bassum2",#N/A,FALSE,"BASEDCF";"hmix",#N/A,FALSE,"BASEDCF"}</definedName>
    <definedName name="wrn.assumptions._1_4" hidden="1">{"baseassum",#N/A,FALSE,"BASEDCF";"bassum2",#N/A,FALSE,"BASEDCF";"hmix",#N/A,FALSE,"BASEDCF"}</definedName>
    <definedName name="wrn.assumptions._1_5" hidden="1">{"baseassum",#N/A,FALSE,"BASEDCF";"bassum2",#N/A,FALSE,"BASEDCF";"hmix",#N/A,FALSE,"BASEDCF"}</definedName>
    <definedName name="wrn.Assumptions._2" hidden="1">{"Assumptions",#N/A,FALSE,"Assum"}</definedName>
    <definedName name="wrn.assumptions._2_1" hidden="1">{"baseassum",#N/A,FALSE,"BASEDCF";"bassum2",#N/A,FALSE,"BASEDCF";"hmix",#N/A,FALSE,"BASEDCF"}</definedName>
    <definedName name="wrn.assumptions._2_2" hidden="1">{"baseassum",#N/A,FALSE,"BASEDCF";"bassum2",#N/A,FALSE,"BASEDCF";"hmix",#N/A,FALSE,"BASEDCF"}</definedName>
    <definedName name="wrn.assumptions._2_3" hidden="1">{"baseassum",#N/A,FALSE,"BASEDCF";"bassum2",#N/A,FALSE,"BASEDCF";"hmix",#N/A,FALSE,"BASEDCF"}</definedName>
    <definedName name="wrn.assumptions._2_4" hidden="1">{"baseassum",#N/A,FALSE,"BASEDCF";"bassum2",#N/A,FALSE,"BASEDCF";"hmix",#N/A,FALSE,"BASEDCF"}</definedName>
    <definedName name="wrn.assumptions._2_5" hidden="1">{"baseassum",#N/A,FALSE,"BASEDCF";"bassum2",#N/A,FALSE,"BASEDCF";"hmix",#N/A,FALSE,"BASEDCF"}</definedName>
    <definedName name="wrn.Assumptions._3" hidden="1">{"Assumptions",#N/A,FALSE,"Assum"}</definedName>
    <definedName name="wrn.assumptions._3_1" hidden="1">{"baseassum",#N/A,FALSE,"BASEDCF";"bassum2",#N/A,FALSE,"BASEDCF";"hmix",#N/A,FALSE,"BASEDCF"}</definedName>
    <definedName name="wrn.assumptions._3_2" hidden="1">{"baseassum",#N/A,FALSE,"BASEDCF";"bassum2",#N/A,FALSE,"BASEDCF";"hmix",#N/A,FALSE,"BASEDCF"}</definedName>
    <definedName name="wrn.assumptions._3_3" hidden="1">{"baseassum",#N/A,FALSE,"BASEDCF";"bassum2",#N/A,FALSE,"BASEDCF";"hmix",#N/A,FALSE,"BASEDCF"}</definedName>
    <definedName name="wrn.assumptions._3_4" hidden="1">{"baseassum",#N/A,FALSE,"BASEDCF";"bassum2",#N/A,FALSE,"BASEDCF";"hmix",#N/A,FALSE,"BASEDCF"}</definedName>
    <definedName name="wrn.assumptions._3_5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ssumptions._4_1" hidden="1">{"baseassum",#N/A,FALSE,"BASEDCF";"bassum2",#N/A,FALSE,"BASEDCF";"hmix",#N/A,FALSE,"BASEDCF"}</definedName>
    <definedName name="wrn.assumptions._4_2" hidden="1">{"baseassum",#N/A,FALSE,"BASEDCF";"bassum2",#N/A,FALSE,"BASEDCF";"hmix",#N/A,FALSE,"BASEDCF"}</definedName>
    <definedName name="wrn.assumptions._4_3" hidden="1">{"baseassum",#N/A,FALSE,"BASEDCF";"bassum2",#N/A,FALSE,"BASEDCF";"hmix",#N/A,FALSE,"BASEDCF"}</definedName>
    <definedName name="wrn.assumptions._4_4" hidden="1">{"baseassum",#N/A,FALSE,"BASEDCF";"bassum2",#N/A,FALSE,"BASEDCF";"hmix",#N/A,FALSE,"BASEDCF"}</definedName>
    <definedName name="wrn.assumptions._4_5" hidden="1">{"baseassum",#N/A,FALSE,"BASEDCF";"bassum2",#N/A,FALSE,"BASEDCF";"hmix",#N/A,FALSE,"BASEDCF"}</definedName>
    <definedName name="wrn.assumptions._5" hidden="1">{"baseassum",#N/A,FALSE,"BASEDCF";"bassum2",#N/A,FALSE,"BASEDCF";"hmix",#N/A,FALSE,"BASEDCF"}</definedName>
    <definedName name="wrn.assumptions._5_1" hidden="1">{"baseassum",#N/A,FALSE,"BASEDCF";"bassum2",#N/A,FALSE,"BASEDCF";"hmix",#N/A,FALSE,"BASEDCF"}</definedName>
    <definedName name="wrn.assumptions._5_2" hidden="1">{"baseassum",#N/A,FALSE,"BASEDCF";"bassum2",#N/A,FALSE,"BASEDCF";"hmix",#N/A,FALSE,"BASEDCF"}</definedName>
    <definedName name="wrn.assumptions._5_3" hidden="1">{"baseassum",#N/A,FALSE,"BASEDCF";"bassum2",#N/A,FALSE,"BASEDCF";"hmix",#N/A,FALSE,"BASEDCF"}</definedName>
    <definedName name="wrn.assumptions._5_4" hidden="1">{"baseassum",#N/A,FALSE,"BASEDCF";"bassum2",#N/A,FALSE,"BASEDCF";"hmix",#N/A,FALSE,"BASEDCF"}</definedName>
    <definedName name="wrn.assumptions._5_5" hidden="1">{"baseassum",#N/A,FALSE,"BASEDCF";"bassum2",#N/A,FALSE,"BASEDCF";"hmix",#N/A,FALSE,"BASEDCF"}</definedName>
    <definedName name="wrn.attachments." hidden="1">{#N/A,#N/A,FALSE,"REC";#N/A,#N/A,FALSE,"PROJECT";#N/A,#N/A,FALSE,"Economics";#N/A,#N/A,FALSE,"Sensitivities";#N/A,#N/A,FALSE,"BSA Spend";#N/A,#N/A,FALSE,"Savings";#N/A,#N/A,FALSE,"ROR NPV Payout";#N/A,#N/A,FALSE,"@Risk design"}</definedName>
    <definedName name="wrn.AU._.검사성적서." hidden="1">{#N/A,#N/A,FALSE,"을지 (4)";#N/A,#N/A,FALSE,"을지 (5)";#N/A,#N/A,FALSE,"을지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Auctions._.Financials." hidden="1">{"Auctions Income Statement",#N/A,FALSE,"P&amp;L";"Auctions Balance Sheet",#N/A,FALSE,"Balsht (audited)";"Auctions Cash Flow",#N/A,FALSE,"Cash (audited)"}</definedName>
    <definedName name="wrn.audit._.adjustments.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rn.Auflösung.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1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2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3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4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5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g._.Forecast." hidden="1">{"Aug",#N/A,FALSE,"Manager Report"}</definedName>
    <definedName name="wrn.Aug._.Order." hidden="1">{"Aug Order",#N/A,FALSE,"Aug";"Aug Ports",#N/A,FALSE,"Aug"}</definedName>
    <definedName name="wrn.August." hidden="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stria." hidden="1">{#N/A,#N/A,FALSE,"MK_ASS_B";#N/A,#N/A,FALSE,"MK_ASS_R";#N/A,#N/A,FALSE,"MK_ASS_S";#N/A,#N/A,FALSE,"TR_ASS_B";#N/A,#N/A,FALSE,"TR_ASS_R";#N/A,#N/A,FALSE,"TR_ASS_S";#N/A,#N/A,FALSE,"PR_ASS_B";#N/A,#N/A,FALSE,"PR_ASS_R";#N/A,#N/A,FALSE,"REV_SUM"}</definedName>
    <definedName name="wrn.austriaa." hidden="1">{#N/A,#N/A,FALSE,"MK_ASS_B";#N/A,#N/A,FALSE,"MK_ASS_R";#N/A,#N/A,FALSE,"MK_ASS_S";#N/A,#N/A,FALSE,"TR_ASS_B";#N/A,#N/A,FALSE,"TR_ASS_R";#N/A,#N/A,FALSE,"TR_ASS_S";#N/A,#N/A,FALSE,"PR_ASS_B";#N/A,#N/A,FALSE,"PR_ASS_R";#N/A,#N/A,FALSE,"REV_SUM"}</definedName>
    <definedName name="wrn.Auto._.Comp." hidden="1">{#N/A,#N/A,FALSE,"Sheet1"}</definedName>
    <definedName name="wrn.Auto._.Comp.1" hidden="1">{#N/A,#N/A,FALSE,"Sheet1"}</definedName>
    <definedName name="wrn.Automotive._.Services._.Financials." hidden="1">{"ADESA Income Statement",#N/A,FALSE,"P&amp;L";"ADESA Balance Sheet",#N/A,FALSE,"Balsht (audited)";"ADESA Cash Flow",#N/A,FALSE,"Cash (audited)"}</definedName>
    <definedName name="wrn.away." hidden="1">{"away stand alones",#N/A,FALSE,"Target"}</definedName>
    <definedName name="wrn.away._1" hidden="1">{"away stand alones",#N/A,FALSE,"Target"}</definedName>
    <definedName name="wrn.B._.P._.TDS.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wrn.back" hidden="1">{"Back Page",#N/A,FALSE,"Front and Back"}</definedName>
    <definedName name="wrn.Back._.Page." hidden="1">{"Back Page",#N/A,FALSE,"Front and Back"}</definedName>
    <definedName name="wrn.BACKLOG.">#REF!</definedName>
    <definedName name="wrn.backup." hidden="1">{"background",#N/A,FALSE,"CS First Boston Merger Model";"inputs",#N/A,FALSE,"CS First Boston Merger Model"}</definedName>
    <definedName name="wrn.Balance." hidden="1">{#N/A,#N/A,FALSE,"B150 - Balance Sheet - BS1";#N/A,#N/A,FALSE,"B220 - Net Inv Monthly - BS2";#N/A,#N/A,FALSE,"B225 - NOC Quarterly - BS3";#N/A,#N/A,FALSE,"INVENTORYBU98";#N/A,#N/A,FALSE,"B154 - Tang F A Invest - BS4"}</definedName>
    <definedName name="wrn.Balance._.Sheet.">#REF!</definedName>
    <definedName name="wrn.Balance._.Sheet._.Set." hidden="1">{"Balance Sheet",#N/A,FALSE,"Balsheet";"Assets Schedule",#N/A,FALSE,"Balsheet";"Abstract",#N/A,FALSE,"Balsheet"}</definedName>
    <definedName name="wrn.BALANCE._.SHEET._1" hidden="1">{#N/A,#N/A,FALSE,"Fin Statements"}</definedName>
    <definedName name="wrn.BALANCE._.SHEET._2" hidden="1">{#N/A,#N/A,FALSE,"Fin Statements"}</definedName>
    <definedName name="wrn.BALANCE._.SHEET._3" hidden="1">{#N/A,#N/A,FALSE,"Fin Statements"}</definedName>
    <definedName name="wrn.balance._.sheet2." hidden="1">{"bs",#N/A,FALSE,"SCF"}</definedName>
    <definedName name="wrn.balance._.sheet3." hidden="1">{"bs",#N/A,FALSE,"SCF"}</definedName>
    <definedName name="wrn.balance._.sheet4." hidden="1">{"bs",#N/A,FALSE,"SCF"}</definedName>
    <definedName name="wrn.balance._sheet2." hidden="1">{"bs",#N/A,FALSE,"SCF"}</definedName>
    <definedName name="wrn.balance.sum.sheet" hidden="1">{"bs",#N/A,FALSE,"SCF"}</definedName>
    <definedName name="wrn.balanceeee.sheet2" hidden="1">{"bs",#N/A,FALSE,"SCF"}</definedName>
    <definedName name="wrn.BALANCESHEET.">#REF!</definedName>
    <definedName name="wrn.BALSHE." hidden="1">{#N/A,#N/A,FALSE,"BALR$97";#N/A,#N/A,FALSE,"INCR$97";#N/A,#N/A,FALSE,"BALUS$97";#N/A,#N/A,FALSE,"FINANC97";#N/A,#N/A,FALSE,"CFLOW97";#N/A,#N/A,FALSE,"INCUS$97";#N/A,#N/A,FALSE,"CASH97";#N/A,#N/A,FALSE,"STOCKH97"}</definedName>
    <definedName name="wrn.balsheet" hidden="1">{#N/A,#N/A,FALSE,"Sheet1"}</definedName>
    <definedName name="wrn.balsheet.">#REF!</definedName>
    <definedName name="wrn.balsheet3" hidden="1">{#N/A,#N/A,FALSE,"Sheet1"}</definedName>
    <definedName name="wrn.balsheets." hidden="1">{"grpbs",#N/A,FALSE,"Group";"habs",#N/A,FALSE,"Group";"bs",#N/A,FALSE,"MetalSys";"bs",#N/A,FALSE,"Display";"bs",#N/A,FALSE,"Hcliffe"}</definedName>
    <definedName name="wrn.BALSHEGESPA." hidden="1">{#N/A,#N/A,FALSE,"BALUS$97";#N/A,#N/A,FALSE,"INCUS$97";#N/A,#N/A,FALSE,"BALR$97";#N/A,#N/A,FALSE,"INCR$97";#N/A,#N/A,FALSE,"STOCKH97";#N/A,#N/A,FALSE,"FINANC97";#N/A,#N/A,FALSE,"CFLOW97"}</definedName>
    <definedName name="wrn.Banana." hidden="1">{#N/A,#N/A,FALSE,"Banana";#N/A,#N/A,FALSE,"Total Banana";#N/A,#N/A,FALSE,"Japan";#N/A,#N/A,FALSE,"Middle East";#N/A,#N/A,FALSE,"Somalia";#N/A,#N/A,FALSE,"Korea";#N/A,#N/A,FALSE,"Okinawa";#N/A,#N/A,FALSE,"China";#N/A,#N/A,FALSE,"Hong Kong";#N/A,#N/A,FALSE,"New Zealand"}</definedName>
    <definedName name="wrn.Bank." hidden="1">{"OPL1",#N/A,FALSE,"PL";"OpAnal",#N/A,FALSE,"Op";"BS2",#N/A,FALSE,"BS";"CF1(a)",#N/A,FALSE,"Op"}</definedName>
    <definedName name="wrn.Bank._.Book." hidden="1">{#N/A,#N/A,FALSE,"Consol For Bank";#N/A,#N/A,FALSE,"Model Output";#N/A,#N/A,FALSE," 97 Segments";#N/A,#N/A,FALSE,"98 Segments";#N/A,#N/A,FALSE,"99 Segments";#N/A,#N/A,FALSE,"2000 Segments";#N/A,#N/A,FALSE,"2001 Segments";#N/A,#N/A,FALSE,"2002 Segments";#N/A,#N/A,FALSE,"2003 Segments";#N/A,#N/A,FALSE,"2004 Segments";#N/A,#N/A,FALSE,"2005 Segments";#N/A,#N/A,FALSE,"2006 Segments";#N/A,#N/A,FALSE,"Original TSC";#N/A,#N/A,FALSE,"Pulse";#N/A,#N/A,FALSE,"Lincom";#N/A,#N/A,FALSE,"ACS";#N/A,#N/A,FALSE,"Synergies Other";#N/A,#N/A,FALSE,"Revised TSC";#N/A,#N/A,FALSE,"Wireless";#N/A,#N/A,FALSE,"Cayenta";#N/A,#N/A,FALSE,"Scan";#N/A,#N/A,FALSE,"Emerging";#N/A,#N/A,FALSE,"Corp"}</definedName>
    <definedName name="wrn.bank._.model." hidden="1">{"banks",#N/A,FALSE,"BASIC"}</definedName>
    <definedName name="wrn.Bank._.of._.America." hidden="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Report." hidden="1">{"Title Page",#N/A,FALSE,"Title Page";"Table of Contents",#N/A,FALSE,"Table of Contents";"Balance Sheet",#N/A,FALSE,"Balance Sheet";"Inc Stmt (Bank Version)",#N/A,FALSE,"Income Stmt &amp; RE";"Notes to FS (Bank Version)",#N/A,FALSE,"Notes to FS";"Notes to FS-Loans (Bank Version)",#N/A,FALSE,"Notes to FS-Loans";"Schedules (Bank Version)",#N/A,FALSE,"Schedules"}</definedName>
    <definedName name="wrn.Bank._.Reporting." localSheetId="9" hidden="1">{"Bank1",#N/A,FALSE,"Cash Flows";"Bank2",#N/A,FALSE,"Receipts &amp; Disburs."}</definedName>
    <definedName name="wrn.Bank._.Reporting." hidden="1">{"Bank1",#N/A,FALSE,"Cash Flows";"Bank2",#N/A,FALSE,"Receipts &amp; Disburs."}</definedName>
    <definedName name="wrn.Bankers.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se._.Case." hidden="1">{#N/A,#N/A,FALSE,"P&amp;L";#N/A,#N/A,FALSE,"BalSheet";#N/A,#N/A,FALSE,"EBITDA";#N/A,#N/A,FALSE,"Assumptions";#N/A,#N/A,FALSE,"CashFlows"}</definedName>
    <definedName name="wrn.Base_Middle_Drivers." hidden="1">{#N/A,#N/A,TRUE,"DCF Summary (2)";#N/A,#N/A,TRUE,"DCF Summary";#N/A,"Middle Case Drivers",TRUE,"DCF"}</definedName>
    <definedName name="wrn.Basic.">#REF!</definedName>
    <definedName name="wrn.Basic._.Forecast.">#REF!</definedName>
    <definedName name="wrn.Basic._.Print._.Value._.MLP." hidden="1">{#N/A,#N/A,FALSE,"Valuation";#N/A,#N/A,FALSE,"MLP Impact"}</definedName>
    <definedName name="wrn.Basic._.Report." hidden="1">{#N/A,#N/A,FALSE,"New Depr Sch-150% DB";#N/A,#N/A,FALSE,"Cash Flows RLP";#N/A,#N/A,FALSE,"IRR";#N/A,#N/A,FALSE,"Proforma IS";#N/A,#N/A,FALSE,"Assumptions"}</definedName>
    <definedName name="wrn.Basic._1" hidden="1">{#N/A,#N/A,FALSE,"Cover";#N/A,#N/A,FALSE,"Assumptions";#N/A,#N/A,FALSE,"Acquirer";#N/A,#N/A,FALSE,"Target";#N/A,#N/A,FALSE,"Income Statement";#N/A,#N/A,FALSE,"Summary Tables"}</definedName>
    <definedName name="wrn.Basic._1_1" hidden="1">{#N/A,#N/A,FALSE,"Cover";#N/A,#N/A,FALSE,"Assumptions";#N/A,#N/A,FALSE,"Acquirer";#N/A,#N/A,FALSE,"Target";#N/A,#N/A,FALSE,"Income Statement";#N/A,#N/A,FALSE,"Summary Tables"}</definedName>
    <definedName name="wrn.Basic._1_2" hidden="1">{#N/A,#N/A,FALSE,"Cover";#N/A,#N/A,FALSE,"Assumptions";#N/A,#N/A,FALSE,"Acquirer";#N/A,#N/A,FALSE,"Target";#N/A,#N/A,FALSE,"Income Statement";#N/A,#N/A,FALSE,"Summary Tables"}</definedName>
    <definedName name="wrn.Basic._1_3" hidden="1">{#N/A,#N/A,FALSE,"Cover";#N/A,#N/A,FALSE,"Assumptions";#N/A,#N/A,FALSE,"Acquirer";#N/A,#N/A,FALSE,"Target";#N/A,#N/A,FALSE,"Income Statement";#N/A,#N/A,FALSE,"Summary Tables"}</definedName>
    <definedName name="wrn.Basic._1_4" hidden="1">{#N/A,#N/A,FALSE,"Cover";#N/A,#N/A,FALSE,"Assumptions";#N/A,#N/A,FALSE,"Acquirer";#N/A,#N/A,FALSE,"Target";#N/A,#N/A,FALSE,"Income Statement";#N/A,#N/A,FALSE,"Summary Tables"}</definedName>
    <definedName name="wrn.Basic._1_5" hidden="1">{#N/A,#N/A,FALSE,"Cover";#N/A,#N/A,FALSE,"Assumptions";#N/A,#N/A,FALSE,"Acquirer";#N/A,#N/A,FALSE,"Target";#N/A,#N/A,FALSE,"Income Statement";#N/A,#N/A,FALSE,"Summary Tables"}</definedName>
    <definedName name="wrn.Basic._2" hidden="1">{#N/A,#N/A,FALSE,"Cover";#N/A,#N/A,FALSE,"Assumptions";#N/A,#N/A,FALSE,"Acquirer";#N/A,#N/A,FALSE,"Target";#N/A,#N/A,FALSE,"Income Statement";#N/A,#N/A,FALSE,"Summary Tables"}</definedName>
    <definedName name="wrn.Basic._2_1" hidden="1">{#N/A,#N/A,FALSE,"Cover";#N/A,#N/A,FALSE,"Assumptions";#N/A,#N/A,FALSE,"Acquirer";#N/A,#N/A,FALSE,"Target";#N/A,#N/A,FALSE,"Income Statement";#N/A,#N/A,FALSE,"Summary Tables"}</definedName>
    <definedName name="wrn.Basic._2_2" hidden="1">{#N/A,#N/A,FALSE,"Cover";#N/A,#N/A,FALSE,"Assumptions";#N/A,#N/A,FALSE,"Acquirer";#N/A,#N/A,FALSE,"Target";#N/A,#N/A,FALSE,"Income Statement";#N/A,#N/A,FALSE,"Summary Tables"}</definedName>
    <definedName name="wrn.Basic._2_3" hidden="1">{#N/A,#N/A,FALSE,"Cover";#N/A,#N/A,FALSE,"Assumptions";#N/A,#N/A,FALSE,"Acquirer";#N/A,#N/A,FALSE,"Target";#N/A,#N/A,FALSE,"Income Statement";#N/A,#N/A,FALSE,"Summary Tables"}</definedName>
    <definedName name="wrn.Basic._2_4" hidden="1">{#N/A,#N/A,FALSE,"Cover";#N/A,#N/A,FALSE,"Assumptions";#N/A,#N/A,FALSE,"Acquirer";#N/A,#N/A,FALSE,"Target";#N/A,#N/A,FALSE,"Income Statement";#N/A,#N/A,FALSE,"Summary Tables"}</definedName>
    <definedName name="wrn.Basic._2_5" hidden="1">{#N/A,#N/A,FALSE,"Cover";#N/A,#N/A,FALSE,"Assumptions";#N/A,#N/A,FALSE,"Acquirer";#N/A,#N/A,FALSE,"Target";#N/A,#N/A,FALSE,"Income Statement";#N/A,#N/A,FALSE,"Summary Tables"}</definedName>
    <definedName name="wrn.Basic._3" hidden="1">{#N/A,#N/A,FALSE,"Cover";#N/A,#N/A,FALSE,"Assumptions";#N/A,#N/A,FALSE,"Acquirer";#N/A,#N/A,FALSE,"Target";#N/A,#N/A,FALSE,"Income Statement";#N/A,#N/A,FALSE,"Summary Tables"}</definedName>
    <definedName name="wrn.Basic._3_1" hidden="1">{#N/A,#N/A,FALSE,"Cover";#N/A,#N/A,FALSE,"Assumptions";#N/A,#N/A,FALSE,"Acquirer";#N/A,#N/A,FALSE,"Target";#N/A,#N/A,FALSE,"Income Statement";#N/A,#N/A,FALSE,"Summary Tables"}</definedName>
    <definedName name="wrn.Basic._3_2" hidden="1">{#N/A,#N/A,FALSE,"Cover";#N/A,#N/A,FALSE,"Assumptions";#N/A,#N/A,FALSE,"Acquirer";#N/A,#N/A,FALSE,"Target";#N/A,#N/A,FALSE,"Income Statement";#N/A,#N/A,FALSE,"Summary Tables"}</definedName>
    <definedName name="wrn.Basic._3_3" hidden="1">{#N/A,#N/A,FALSE,"Cover";#N/A,#N/A,FALSE,"Assumptions";#N/A,#N/A,FALSE,"Acquirer";#N/A,#N/A,FALSE,"Target";#N/A,#N/A,FALSE,"Income Statement";#N/A,#N/A,FALSE,"Summary Tables"}</definedName>
    <definedName name="wrn.Basic._3_4" hidden="1">{#N/A,#N/A,FALSE,"Cover";#N/A,#N/A,FALSE,"Assumptions";#N/A,#N/A,FALSE,"Acquirer";#N/A,#N/A,FALSE,"Target";#N/A,#N/A,FALSE,"Income Statement";#N/A,#N/A,FALSE,"Summary Tables"}</definedName>
    <definedName name="wrn.Basic._3_5" hidden="1">{#N/A,#N/A,FALSE,"Cover";#N/A,#N/A,FALSE,"Assumptions";#N/A,#N/A,FALSE,"Acquirer";#N/A,#N/A,FALSE,"Target";#N/A,#N/A,FALSE,"Income Statement";#N/A,#N/A,FALSE,"Summary Tables"}</definedName>
    <definedName name="wrn.Basic._4" hidden="1">{#N/A,#N/A,FALSE,"Cover";#N/A,#N/A,FALSE,"Assumptions";#N/A,#N/A,FALSE,"Acquirer";#N/A,#N/A,FALSE,"Target";#N/A,#N/A,FALSE,"Income Statement";#N/A,#N/A,FALSE,"Summary Tables"}</definedName>
    <definedName name="wrn.Basic._4_1" hidden="1">{#N/A,#N/A,FALSE,"Cover";#N/A,#N/A,FALSE,"Assumptions";#N/A,#N/A,FALSE,"Acquirer";#N/A,#N/A,FALSE,"Target";#N/A,#N/A,FALSE,"Income Statement";#N/A,#N/A,FALSE,"Summary Tables"}</definedName>
    <definedName name="wrn.Basic._4_2" hidden="1">{#N/A,#N/A,FALSE,"Cover";#N/A,#N/A,FALSE,"Assumptions";#N/A,#N/A,FALSE,"Acquirer";#N/A,#N/A,FALSE,"Target";#N/A,#N/A,FALSE,"Income Statement";#N/A,#N/A,FALSE,"Summary Tables"}</definedName>
    <definedName name="wrn.Basic._4_3" hidden="1">{#N/A,#N/A,FALSE,"Cover";#N/A,#N/A,FALSE,"Assumptions";#N/A,#N/A,FALSE,"Acquirer";#N/A,#N/A,FALSE,"Target";#N/A,#N/A,FALSE,"Income Statement";#N/A,#N/A,FALSE,"Summary Tables"}</definedName>
    <definedName name="wrn.Basic._4_4" hidden="1">{#N/A,#N/A,FALSE,"Cover";#N/A,#N/A,FALSE,"Assumptions";#N/A,#N/A,FALSE,"Acquirer";#N/A,#N/A,FALSE,"Target";#N/A,#N/A,FALSE,"Income Statement";#N/A,#N/A,FALSE,"Summary Tables"}</definedName>
    <definedName name="wrn.Basic._4_5" hidden="1">{#N/A,#N/A,FALSE,"Cover";#N/A,#N/A,FALSE,"Assumptions";#N/A,#N/A,FALSE,"Acquirer";#N/A,#N/A,FALSE,"Target";#N/A,#N/A,FALSE,"Income Statement";#N/A,#N/A,FALSE,"Summary Tables"}</definedName>
    <definedName name="wrn.Basic._5" hidden="1">{#N/A,#N/A,FALSE,"Cover";#N/A,#N/A,FALSE,"Assumptions";#N/A,#N/A,FALSE,"Acquirer";#N/A,#N/A,FALSE,"Target";#N/A,#N/A,FALSE,"Income Statement";#N/A,#N/A,FALSE,"Summary Tables"}</definedName>
    <definedName name="wrn.Basic._5_1" hidden="1">{#N/A,#N/A,FALSE,"Cover";#N/A,#N/A,FALSE,"Assumptions";#N/A,#N/A,FALSE,"Acquirer";#N/A,#N/A,FALSE,"Target";#N/A,#N/A,FALSE,"Income Statement";#N/A,#N/A,FALSE,"Summary Tables"}</definedName>
    <definedName name="wrn.Basic._5_2" hidden="1">{#N/A,#N/A,FALSE,"Cover";#N/A,#N/A,FALSE,"Assumptions";#N/A,#N/A,FALSE,"Acquirer";#N/A,#N/A,FALSE,"Target";#N/A,#N/A,FALSE,"Income Statement";#N/A,#N/A,FALSE,"Summary Tables"}</definedName>
    <definedName name="wrn.Basic._5_3" hidden="1">{#N/A,#N/A,FALSE,"Cover";#N/A,#N/A,FALSE,"Assumptions";#N/A,#N/A,FALSE,"Acquirer";#N/A,#N/A,FALSE,"Target";#N/A,#N/A,FALSE,"Income Statement";#N/A,#N/A,FALSE,"Summary Tables"}</definedName>
    <definedName name="wrn.Basic._5_4" hidden="1">{#N/A,#N/A,FALSE,"Cover";#N/A,#N/A,FALSE,"Assumptions";#N/A,#N/A,FALSE,"Acquirer";#N/A,#N/A,FALSE,"Target";#N/A,#N/A,FALSE,"Income Statement";#N/A,#N/A,FALSE,"Summary Tables"}</definedName>
    <definedName name="wrn.Basic._5_5" hidden="1">{#N/A,#N/A,FALSE,"Cover";#N/A,#N/A,FALSE,"Assumptions";#N/A,#N/A,FALSE,"Acquirer";#N/A,#N/A,FALSE,"Target";#N/A,#N/A,FALSE,"Income Statement";#N/A,#N/A,FALSE,"Summary Tables"}</definedName>
    <definedName name="wrn.Basic._old">#REF!</definedName>
    <definedName name="wrn.basics.">#REF!</definedName>
    <definedName name="wrn.basics._1" hidden="1">{#N/A,#N/A,FALSE,"TSUM";#N/A,#N/A,FALSE,"shares";#N/A,#N/A,FALSE,"earnout";#N/A,#N/A,FALSE,"Heaty";#N/A,#N/A,FALSE,"self-tend";#N/A,#N/A,FALSE,"self-sum"}</definedName>
    <definedName name="wrn.basics._1_1" hidden="1">{#N/A,#N/A,FALSE,"TSUM";#N/A,#N/A,FALSE,"shares";#N/A,#N/A,FALSE,"earnout";#N/A,#N/A,FALSE,"Heaty";#N/A,#N/A,FALSE,"self-tend";#N/A,#N/A,FALSE,"self-sum"}</definedName>
    <definedName name="wrn.basics._1_2" hidden="1">{#N/A,#N/A,FALSE,"TSUM";#N/A,#N/A,FALSE,"shares";#N/A,#N/A,FALSE,"earnout";#N/A,#N/A,FALSE,"Heaty";#N/A,#N/A,FALSE,"self-tend";#N/A,#N/A,FALSE,"self-sum"}</definedName>
    <definedName name="wrn.basics._1_3" hidden="1">{#N/A,#N/A,FALSE,"TSUM";#N/A,#N/A,FALSE,"shares";#N/A,#N/A,FALSE,"earnout";#N/A,#N/A,FALSE,"Heaty";#N/A,#N/A,FALSE,"self-tend";#N/A,#N/A,FALSE,"self-sum"}</definedName>
    <definedName name="wrn.basics._1_4" hidden="1">{#N/A,#N/A,FALSE,"TSUM";#N/A,#N/A,FALSE,"shares";#N/A,#N/A,FALSE,"earnout";#N/A,#N/A,FALSE,"Heaty";#N/A,#N/A,FALSE,"self-tend";#N/A,#N/A,FALSE,"self-sum"}</definedName>
    <definedName name="wrn.basics._1_5" hidden="1">{#N/A,#N/A,FALSE,"TSUM";#N/A,#N/A,FALSE,"shares";#N/A,#N/A,FALSE,"earnout";#N/A,#N/A,FALSE,"Heaty";#N/A,#N/A,FALSE,"self-tend";#N/A,#N/A,FALSE,"self-sum"}</definedName>
    <definedName name="wrn.basics._2" hidden="1">{#N/A,#N/A,FALSE,"TSUM";#N/A,#N/A,FALSE,"shares";#N/A,#N/A,FALSE,"earnout";#N/A,#N/A,FALSE,"Heaty";#N/A,#N/A,FALSE,"self-tend";#N/A,#N/A,FALSE,"self-sum"}</definedName>
    <definedName name="wrn.basics._2_1" hidden="1">{#N/A,#N/A,FALSE,"TSUM";#N/A,#N/A,FALSE,"shares";#N/A,#N/A,FALSE,"earnout";#N/A,#N/A,FALSE,"Heaty";#N/A,#N/A,FALSE,"self-tend";#N/A,#N/A,FALSE,"self-sum"}</definedName>
    <definedName name="wrn.basics._2_2" hidden="1">{#N/A,#N/A,FALSE,"TSUM";#N/A,#N/A,FALSE,"shares";#N/A,#N/A,FALSE,"earnout";#N/A,#N/A,FALSE,"Heaty";#N/A,#N/A,FALSE,"self-tend";#N/A,#N/A,FALSE,"self-sum"}</definedName>
    <definedName name="wrn.basics._2_3" hidden="1">{#N/A,#N/A,FALSE,"TSUM";#N/A,#N/A,FALSE,"shares";#N/A,#N/A,FALSE,"earnout";#N/A,#N/A,FALSE,"Heaty";#N/A,#N/A,FALSE,"self-tend";#N/A,#N/A,FALSE,"self-sum"}</definedName>
    <definedName name="wrn.basics._2_4" hidden="1">{#N/A,#N/A,FALSE,"TSUM";#N/A,#N/A,FALSE,"shares";#N/A,#N/A,FALSE,"earnout";#N/A,#N/A,FALSE,"Heaty";#N/A,#N/A,FALSE,"self-tend";#N/A,#N/A,FALSE,"self-sum"}</definedName>
    <definedName name="wrn.basics._2_5" hidden="1">{#N/A,#N/A,FALSE,"TSUM";#N/A,#N/A,FALSE,"shares";#N/A,#N/A,FALSE,"earnout";#N/A,#N/A,FALSE,"Heaty";#N/A,#N/A,FALSE,"self-tend";#N/A,#N/A,FALSE,"self-sum"}</definedName>
    <definedName name="wrn.basics._3" hidden="1">{#N/A,#N/A,FALSE,"TSUM";#N/A,#N/A,FALSE,"shares";#N/A,#N/A,FALSE,"earnout";#N/A,#N/A,FALSE,"Heaty";#N/A,#N/A,FALSE,"self-tend";#N/A,#N/A,FALSE,"self-sum"}</definedName>
    <definedName name="wrn.basics._3_1" hidden="1">{#N/A,#N/A,FALSE,"TSUM";#N/A,#N/A,FALSE,"shares";#N/A,#N/A,FALSE,"earnout";#N/A,#N/A,FALSE,"Heaty";#N/A,#N/A,FALSE,"self-tend";#N/A,#N/A,FALSE,"self-sum"}</definedName>
    <definedName name="wrn.basics._3_2" hidden="1">{#N/A,#N/A,FALSE,"TSUM";#N/A,#N/A,FALSE,"shares";#N/A,#N/A,FALSE,"earnout";#N/A,#N/A,FALSE,"Heaty";#N/A,#N/A,FALSE,"self-tend";#N/A,#N/A,FALSE,"self-sum"}</definedName>
    <definedName name="wrn.basics._3_3" hidden="1">{#N/A,#N/A,FALSE,"TSUM";#N/A,#N/A,FALSE,"shares";#N/A,#N/A,FALSE,"earnout";#N/A,#N/A,FALSE,"Heaty";#N/A,#N/A,FALSE,"self-tend";#N/A,#N/A,FALSE,"self-sum"}</definedName>
    <definedName name="wrn.basics._3_4" hidden="1">{#N/A,#N/A,FALSE,"TSUM";#N/A,#N/A,FALSE,"shares";#N/A,#N/A,FALSE,"earnout";#N/A,#N/A,FALSE,"Heaty";#N/A,#N/A,FALSE,"self-tend";#N/A,#N/A,FALSE,"self-sum"}</definedName>
    <definedName name="wrn.basics._3_5" hidden="1">{#N/A,#N/A,FALSE,"TSUM";#N/A,#N/A,FALSE,"shares";#N/A,#N/A,FALSE,"earnout";#N/A,#N/A,FALSE,"Heaty";#N/A,#N/A,FALSE,"self-tend";#N/A,#N/A,FALSE,"self-sum"}</definedName>
    <definedName name="wrn.basics._4" hidden="1">{#N/A,#N/A,FALSE,"TSUM";#N/A,#N/A,FALSE,"shares";#N/A,#N/A,FALSE,"earnout";#N/A,#N/A,FALSE,"Heaty";#N/A,#N/A,FALSE,"self-tend";#N/A,#N/A,FALSE,"self-sum"}</definedName>
    <definedName name="wrn.basics._4_1" hidden="1">{#N/A,#N/A,FALSE,"TSUM";#N/A,#N/A,FALSE,"shares";#N/A,#N/A,FALSE,"earnout";#N/A,#N/A,FALSE,"Heaty";#N/A,#N/A,FALSE,"self-tend";#N/A,#N/A,FALSE,"self-sum"}</definedName>
    <definedName name="wrn.basics._4_2" hidden="1">{#N/A,#N/A,FALSE,"TSUM";#N/A,#N/A,FALSE,"shares";#N/A,#N/A,FALSE,"earnout";#N/A,#N/A,FALSE,"Heaty";#N/A,#N/A,FALSE,"self-tend";#N/A,#N/A,FALSE,"self-sum"}</definedName>
    <definedName name="wrn.basics._4_3" hidden="1">{#N/A,#N/A,FALSE,"TSUM";#N/A,#N/A,FALSE,"shares";#N/A,#N/A,FALSE,"earnout";#N/A,#N/A,FALSE,"Heaty";#N/A,#N/A,FALSE,"self-tend";#N/A,#N/A,FALSE,"self-sum"}</definedName>
    <definedName name="wrn.basics._4_4" hidden="1">{#N/A,#N/A,FALSE,"TSUM";#N/A,#N/A,FALSE,"shares";#N/A,#N/A,FALSE,"earnout";#N/A,#N/A,FALSE,"Heaty";#N/A,#N/A,FALSE,"self-tend";#N/A,#N/A,FALSE,"self-sum"}</definedName>
    <definedName name="wrn.basics._4_5" hidden="1">{#N/A,#N/A,FALSE,"TSUM";#N/A,#N/A,FALSE,"shares";#N/A,#N/A,FALSE,"earnout";#N/A,#N/A,FALSE,"Heaty";#N/A,#N/A,FALSE,"self-tend";#N/A,#N/A,FALSE,"self-sum"}</definedName>
    <definedName name="wrn.basics._5" hidden="1">{#N/A,#N/A,FALSE,"TSUM";#N/A,#N/A,FALSE,"shares";#N/A,#N/A,FALSE,"earnout";#N/A,#N/A,FALSE,"Heaty";#N/A,#N/A,FALSE,"self-tend";#N/A,#N/A,FALSE,"self-sum"}</definedName>
    <definedName name="wrn.basics._5_1" hidden="1">{#N/A,#N/A,FALSE,"TSUM";#N/A,#N/A,FALSE,"shares";#N/A,#N/A,FALSE,"earnout";#N/A,#N/A,FALSE,"Heaty";#N/A,#N/A,FALSE,"self-tend";#N/A,#N/A,FALSE,"self-sum"}</definedName>
    <definedName name="wrn.basics._5_2" hidden="1">{#N/A,#N/A,FALSE,"TSUM";#N/A,#N/A,FALSE,"shares";#N/A,#N/A,FALSE,"earnout";#N/A,#N/A,FALSE,"Heaty";#N/A,#N/A,FALSE,"self-tend";#N/A,#N/A,FALSE,"self-sum"}</definedName>
    <definedName name="wrn.basics._5_3" hidden="1">{#N/A,#N/A,FALSE,"TSUM";#N/A,#N/A,FALSE,"shares";#N/A,#N/A,FALSE,"earnout";#N/A,#N/A,FALSE,"Heaty";#N/A,#N/A,FALSE,"self-tend";#N/A,#N/A,FALSE,"self-sum"}</definedName>
    <definedName name="wrn.basics._5_4" hidden="1">{#N/A,#N/A,FALSE,"TSUM";#N/A,#N/A,FALSE,"shares";#N/A,#N/A,FALSE,"earnout";#N/A,#N/A,FALSE,"Heaty";#N/A,#N/A,FALSE,"self-tend";#N/A,#N/A,FALSE,"self-sum"}</definedName>
    <definedName name="wrn.basics._5_5" hidden="1">{#N/A,#N/A,FALSE,"TSUM";#N/A,#N/A,FALSE,"shares";#N/A,#N/A,FALSE,"earnout";#N/A,#N/A,FALSE,"Heaty";#N/A,#N/A,FALSE,"self-tend";#N/A,#N/A,FALSE,"self-sum"}</definedName>
    <definedName name="wrn.BATHWARE._.96._.DEPRECIATION.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wrn.BBCD._.Packet." hidden="1">{#N/A,#N/A,FALSE,"SS_BBCD";#N/A,#N/A,FALSE,"FW_BBCD";#N/A,#N/A,FALSE,"Fisc Circ";#N/A,#N/A,FALSE,"DBrute";#N/A,#N/A,FALSE,"WRO";#N/A,#N/A,FALSE,"Ret Rsrv";#N/A,#N/A,FALSE,"COGS";#N/A,#N/A,FALSE,"Markdowns";#N/A,#N/A,FALSE,"Markdowns";#N/A,#N/A,FALSE,"MLoss";#N/A,#N/A,FALSE,"BGL"}</definedName>
    <definedName name="wrn.BBCert." hidden="1">{#N/A,#N/A,FALSE,"BBCert";#N/A,#N/A,FALSE,"Ineligible Summ";#N/A,#N/A,FALSE,"Ineligible Detail"}</definedName>
    <definedName name="wrn.Bce._.plan." hidden="1">{#N/A,#N/A,FALSE,"Cover";#N/A,#N/A,FALSE,"Main";#N/A,#N/A,FALSE,"Guid";#N/A,#N/A,FALSE,"Summary";#N/A,#N/A,FALSE,"Monthly";#N/A,#N/A,FALSE,"Bridge Q4";#N/A,#N/A,FALSE,"Q4";#N/A,#N/A,FALSE,"Bridge-global";#N/A,#N/A,FALSE,"Bridge"}</definedName>
    <definedName name="wrn.BCFE." hidden="1">{#N/A,#N/A,FALSE,"PAF";#N/A,#N/A,FALSE,"Cash Flow";#N/A,#N/A,FALSE,"Capital";#N/A,#N/A,FALSE,"Expense(1)";#N/A,#N/A,FALSE,"Expense(2)";#N/A,#N/A,FALSE,"Benefit(1)";#N/A,#N/A,FALSE,"Benefit(2)";#N/A,#N/A,FALSE,"People"}</definedName>
    <definedName name="wrn.BCG._.All._.Periods." hidden="1">{#N/A,#N/A,TRUE,"Monthly BCG";#N/A,#N/A,TRUE,"Qrt BCG";#N/A,#N/A,TRUE,"FY BCG";#N/A,#N/A,TRUE,"1Q BCG";#N/A,#N/A,TRUE,"2Q BCG";#N/A,#N/A,TRUE,"3Q BCG";#N/A,#N/A,TRUE,"4Q BCG"}</definedName>
    <definedName name="wrn.BCU." hidden="1">{#N/A,#N/A,TRUE,"Cover";#N/A,#N/A,TRUE,"BCU Agreement BPT";#N/A,#N/A,TRUE,"Graphics Fty-BCU"}</definedName>
    <definedName name="wrn.Bdgt00._.Revenue._.and._.Profit.">#REF!</definedName>
    <definedName name="wrn.Bdgt01._.Revenue._.and._.Profit.">#REF!</definedName>
    <definedName name="wrn.BEAVERTON." hidden="1">{"BEAVERTON",#N/A,FALSE,"M-1"}</definedName>
    <definedName name="wrn.BEL." hidden="1">{"IS",#N/A,FALSE,"IS";"RPTIS",#N/A,FALSE,"RPTIS";"STATS",#N/A,FALSE,"STATS";"CELL",#N/A,FALSE,"CELL";"BS",#N/A,FALSE,"BS"}</definedName>
    <definedName name="wrn.BEL._1" hidden="1">{"IS",#N/A,FALSE,"IS";"RPTIS",#N/A,FALSE,"RPTIS";"STATS",#N/A,FALSE,"STATS";"CELL",#N/A,FALSE,"CELL";"BS",#N/A,FALSE,"BS"}</definedName>
    <definedName name="wrn.BEL._1_1" hidden="1">{"IS",#N/A,FALSE,"IS";"RPTIS",#N/A,FALSE,"RPTIS";"STATS",#N/A,FALSE,"STATS";"CELL",#N/A,FALSE,"CELL";"BS",#N/A,FALSE,"BS"}</definedName>
    <definedName name="wrn.BEL._1_2" hidden="1">{"IS",#N/A,FALSE,"IS";"RPTIS",#N/A,FALSE,"RPTIS";"STATS",#N/A,FALSE,"STATS";"CELL",#N/A,FALSE,"CELL";"BS",#N/A,FALSE,"BS"}</definedName>
    <definedName name="wrn.BEL._1_3" hidden="1">{"IS",#N/A,FALSE,"IS";"RPTIS",#N/A,FALSE,"RPTIS";"STATS",#N/A,FALSE,"STATS";"CELL",#N/A,FALSE,"CELL";"BS",#N/A,FALSE,"BS"}</definedName>
    <definedName name="wrn.BEL._1_4" hidden="1">{"IS",#N/A,FALSE,"IS";"RPTIS",#N/A,FALSE,"RPTIS";"STATS",#N/A,FALSE,"STATS";"CELL",#N/A,FALSE,"CELL";"BS",#N/A,FALSE,"BS"}</definedName>
    <definedName name="wrn.BEL._1_5" hidden="1">{"IS",#N/A,FALSE,"IS";"RPTIS",#N/A,FALSE,"RPTIS";"STATS",#N/A,FALSE,"STATS";"CELL",#N/A,FALSE,"CELL";"BS",#N/A,FALSE,"BS"}</definedName>
    <definedName name="wrn.BEL._2" hidden="1">{"IS",#N/A,FALSE,"IS";"RPTIS",#N/A,FALSE,"RPTIS";"STATS",#N/A,FALSE,"STATS";"CELL",#N/A,FALSE,"CELL";"BS",#N/A,FALSE,"BS"}</definedName>
    <definedName name="wrn.BEL._2_1" hidden="1">{"IS",#N/A,FALSE,"IS";"RPTIS",#N/A,FALSE,"RPTIS";"STATS",#N/A,FALSE,"STATS";"CELL",#N/A,FALSE,"CELL";"BS",#N/A,FALSE,"BS"}</definedName>
    <definedName name="wrn.BEL._2_2" hidden="1">{"IS",#N/A,FALSE,"IS";"RPTIS",#N/A,FALSE,"RPTIS";"STATS",#N/A,FALSE,"STATS";"CELL",#N/A,FALSE,"CELL";"BS",#N/A,FALSE,"BS"}</definedName>
    <definedName name="wrn.BEL._2_3" hidden="1">{"IS",#N/A,FALSE,"IS";"RPTIS",#N/A,FALSE,"RPTIS";"STATS",#N/A,FALSE,"STATS";"CELL",#N/A,FALSE,"CELL";"BS",#N/A,FALSE,"BS"}</definedName>
    <definedName name="wrn.BEL._2_4" hidden="1">{"IS",#N/A,FALSE,"IS";"RPTIS",#N/A,FALSE,"RPTIS";"STATS",#N/A,FALSE,"STATS";"CELL",#N/A,FALSE,"CELL";"BS",#N/A,FALSE,"BS"}</definedName>
    <definedName name="wrn.BEL._2_5" hidden="1">{"IS",#N/A,FALSE,"IS";"RPTIS",#N/A,FALSE,"RPTIS";"STATS",#N/A,FALSE,"STATS";"CELL",#N/A,FALSE,"CELL";"BS",#N/A,FALSE,"BS"}</definedName>
    <definedName name="wrn.BEL._3" hidden="1">{"IS",#N/A,FALSE,"IS";"RPTIS",#N/A,FALSE,"RPTIS";"STATS",#N/A,FALSE,"STATS";"CELL",#N/A,FALSE,"CELL";"BS",#N/A,FALSE,"BS"}</definedName>
    <definedName name="wrn.BEL._3_1" hidden="1">{"IS",#N/A,FALSE,"IS";"RPTIS",#N/A,FALSE,"RPTIS";"STATS",#N/A,FALSE,"STATS";"CELL",#N/A,FALSE,"CELL";"BS",#N/A,FALSE,"BS"}</definedName>
    <definedName name="wrn.BEL._3_2" hidden="1">{"IS",#N/A,FALSE,"IS";"RPTIS",#N/A,FALSE,"RPTIS";"STATS",#N/A,FALSE,"STATS";"CELL",#N/A,FALSE,"CELL";"BS",#N/A,FALSE,"BS"}</definedName>
    <definedName name="wrn.BEL._3_3" hidden="1">{"IS",#N/A,FALSE,"IS";"RPTIS",#N/A,FALSE,"RPTIS";"STATS",#N/A,FALSE,"STATS";"CELL",#N/A,FALSE,"CELL";"BS",#N/A,FALSE,"BS"}</definedName>
    <definedName name="wrn.BEL._3_4" hidden="1">{"IS",#N/A,FALSE,"IS";"RPTIS",#N/A,FALSE,"RPTIS";"STATS",#N/A,FALSE,"STATS";"CELL",#N/A,FALSE,"CELL";"BS",#N/A,FALSE,"BS"}</definedName>
    <definedName name="wrn.BEL._3_5" hidden="1">{"IS",#N/A,FALSE,"IS";"RPTIS",#N/A,FALSE,"RPTIS";"STATS",#N/A,FALSE,"STATS";"CELL",#N/A,FALSE,"CELL";"BS",#N/A,FALSE,"BS"}</definedName>
    <definedName name="wrn.BEL._4" hidden="1">{"IS",#N/A,FALSE,"IS";"RPTIS",#N/A,FALSE,"RPTIS";"STATS",#N/A,FALSE,"STATS";"CELL",#N/A,FALSE,"CELL";"BS",#N/A,FALSE,"BS"}</definedName>
    <definedName name="wrn.BEL._4_1" hidden="1">{"IS",#N/A,FALSE,"IS";"RPTIS",#N/A,FALSE,"RPTIS";"STATS",#N/A,FALSE,"STATS";"CELL",#N/A,FALSE,"CELL";"BS",#N/A,FALSE,"BS"}</definedName>
    <definedName name="wrn.BEL._4_2" hidden="1">{"IS",#N/A,FALSE,"IS";"RPTIS",#N/A,FALSE,"RPTIS";"STATS",#N/A,FALSE,"STATS";"CELL",#N/A,FALSE,"CELL";"BS",#N/A,FALSE,"BS"}</definedName>
    <definedName name="wrn.BEL._4_3" hidden="1">{"IS",#N/A,FALSE,"IS";"RPTIS",#N/A,FALSE,"RPTIS";"STATS",#N/A,FALSE,"STATS";"CELL",#N/A,FALSE,"CELL";"BS",#N/A,FALSE,"BS"}</definedName>
    <definedName name="wrn.BEL._4_4" hidden="1">{"IS",#N/A,FALSE,"IS";"RPTIS",#N/A,FALSE,"RPTIS";"STATS",#N/A,FALSE,"STATS";"CELL",#N/A,FALSE,"CELL";"BS",#N/A,FALSE,"BS"}</definedName>
    <definedName name="wrn.BEL._4_5" hidden="1">{"IS",#N/A,FALSE,"IS";"RPTIS",#N/A,FALSE,"RPTIS";"STATS",#N/A,FALSE,"STATS";"CELL",#N/A,FALSE,"CELL";"BS",#N/A,FALSE,"BS"}</definedName>
    <definedName name="wrn.BEL._5" hidden="1">{"IS",#N/A,FALSE,"IS";"RPTIS",#N/A,FALSE,"RPTIS";"STATS",#N/A,FALSE,"STATS";"CELL",#N/A,FALSE,"CELL";"BS",#N/A,FALSE,"BS"}</definedName>
    <definedName name="wrn.BEL._5_1" hidden="1">{"IS",#N/A,FALSE,"IS";"RPTIS",#N/A,FALSE,"RPTIS";"STATS",#N/A,FALSE,"STATS";"CELL",#N/A,FALSE,"CELL";"BS",#N/A,FALSE,"BS"}</definedName>
    <definedName name="wrn.BEL._5_2" hidden="1">{"IS",#N/A,FALSE,"IS";"RPTIS",#N/A,FALSE,"RPTIS";"STATS",#N/A,FALSE,"STATS";"CELL",#N/A,FALSE,"CELL";"BS",#N/A,FALSE,"BS"}</definedName>
    <definedName name="wrn.BEL._5_3" hidden="1">{"IS",#N/A,FALSE,"IS";"RPTIS",#N/A,FALSE,"RPTIS";"STATS",#N/A,FALSE,"STATS";"CELL",#N/A,FALSE,"CELL";"BS",#N/A,FALSE,"BS"}</definedName>
    <definedName name="wrn.BEL._5_4" hidden="1">{"IS",#N/A,FALSE,"IS";"RPTIS",#N/A,FALSE,"RPTIS";"STATS",#N/A,FALSE,"STATS";"CELL",#N/A,FALSE,"CELL";"BS",#N/A,FALSE,"BS"}</definedName>
    <definedName name="wrn.BEL._5_5" hidden="1">{"IS",#N/A,FALSE,"IS";"RPTIS",#N/A,FALSE,"RPTIS";"STATS",#N/A,FALSE,"STATS";"CELL",#N/A,FALSE,"CELL";"BS",#N/A,FALSE,"BS"}</definedName>
    <definedName name="wrn.Belgium_Total." hidden="1">{"Belgium_Total",#N/A,FALSE,"Belg Wksheet"}</definedName>
    <definedName name="wrn.BelgSummary." hidden="1">{"BelgSummary",#N/A,FALSE,"Belg Summary"}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ericht.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wrn.Bewegungsbilanz." hidden="1">{#N/A,#N/A,FALSE,"Mittelherkunft";#N/A,#N/A,FALSE,"Mittelverwendung"}</definedName>
    <definedName name="wrn.BGEN." hidden="1">{"Revenue",#N/A,FALSE,"Revenue";"QEarn1",#N/A,FALSE,"Qearn";"QEarn2",#N/A,FALSE,"Qearn";"QMargin",#N/A,FALSE,"Margin";"Cashflow",#N/A,FALSE,"Cashflow";"Product Pipeline",#N/A,FALSE,"Product Pipeline";"Comment Model",#N/A,FALSE,"Comment P&amp;L"}</definedName>
    <definedName name="wrn.BidCo." hidden="1">{#N/A,#N/A,FALSE,"BidCo Assumptions";#N/A,#N/A,FALSE,"Credit Stats";#N/A,#N/A,FALSE,"Bidco Summary";#N/A,#N/A,FALSE,"BIDCO Consolidated"}</definedName>
    <definedName name="wrn.Bilanz." hidden="1">{#N/A,#N/A,FALSE,"Layout Aktiva";#N/A,#N/A,FALSE,"Layout Passiva"}</definedName>
    <definedName name="wrn.Bilanzplan.">{#N/A,#N/A,FALSE,"Deckblatt Bilanz";#N/A,#N/A,FALSE,"Bilanz";#N/A,#N/A,FALSE,"GuV";#N/A,#N/A,FALSE,"Cash-flow-Rechnung";#N/A,#N/A,FALSE,"Berechnung Zinsergebnis";#N/A,#N/A,FALSE,"Berechnung Rückstellungen";#N/A,#N/A,FALSE,"Berechnung sonstige Vbdl.";#N/A,#N/A,FALSE,"Wertentwicklung";#N/A,#N/A,FALSE,"Annahmen"}</definedName>
    <definedName name="wrn.BILLINGS." hidden="1">{"BILLINGS",#N/A,FALSE,"BILLINGS"}</definedName>
    <definedName name="wrn.BKD." hidden="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etl.">#REF!</definedName>
    <definedName name="wrn.bl8.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wrn.BL8COMB." hidden="1">{#N/A,#N/A,FALSE,"BL08 - PL3 Combined";#N/A,#N/A,FALSE,"BL08 - PL3 Par Mts Comb";#N/A,#N/A,FALSE,"BL08 - PL3 CFL Comb";#N/A,#N/A,FALSE,"BL08 - PL3 PAR Comb";#N/A,#N/A,FALSE,"BL08 - PL3 Repack Comb";#N/A,#N/A,FALSE,"BL08 - PL3 SB ELP Comb"}</definedName>
    <definedName name="wrn.Black._.Book." hidden="1">{#N/A,#N/A,FALSE,"Chase";#N/A,#N/A,FALSE,"Merc-Pos";#N/A,#N/A,FALSE,"Merc-disb";#N/A,#N/A,FALSE,"Customs";#N/A,#N/A,FALSE,"CITI";#N/A,#N/A,FALSE,"Mellon";#N/A,#N/A,FALSE,"BankOne"}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board.">#REF!</definedName>
    <definedName name="wrn.BOARD._.PACK." hidden="1">{#N/A,#N/A,FALSE,"SCHEDULES- board";#N/A,#N/A,FALSE,"STMT 100"}</definedName>
    <definedName name="wrn.BOARDPACKETREC." hidden="1">{#N/A,#N/A,FALSE,"A";#N/A,#N/A,FALSE,"BOARD PACKET"}</definedName>
    <definedName name="wrn.BONUS." hidden="1">{"BONUS JOURNAL ENTRY",#N/A,FALSE,"BONUS";"BONUS CALC",#N/A,FALSE,"BONUS";"BONUS DATA",#N/A,FALSE,"BONUS"}</definedName>
    <definedName name="wrn.BONUS2." hidden="1">{"BONUS JOURNAL ENTRY",#N/A,FALSE,"BONUS";"BONUS CALC",#N/A,FALSE,"BONUS";"BONUS DATA",#N/A,FALSE,"BONUS"}</definedName>
    <definedName name="wrn.Book." hidden="1">{"EVA",#N/A,FALSE,"SMT2";#N/A,#N/A,FALSE,"Summary";#N/A,#N/A,FALSE,"Graphs";#N/A,#N/A,FALSE,"4 Panel"}</definedName>
    <definedName name="wrn.BOTH." hidden="1">{"DOLS",#N/A,FALSE,"G&amp;A_TOT";"PDS",#N/A,FALSE,"G&amp;A_TOT"}</definedName>
    <definedName name="wrn.BP._.print.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GUIDE.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I_IRADS.">#REF!</definedName>
    <definedName name="wrn.BPlan." hidden="1">{#N/A,#N/A,FALSE,"F_Plan";#N/A,#N/A,FALSE,"Parameter"}</definedName>
    <definedName name="wrn.BPT._.AP." hidden="1">{#N/A,#N/A,TRUE,"Cover";#N/A,#N/A,TRUE,"BPT AP";#N/A,#N/A,TRUE,"Graphics AP"}</definedName>
    <definedName name="wrn.BPT._.Europe." hidden="1">{#N/A,#N/A,TRUE,"Cover";#N/A,#N/A,TRUE,"BPT Europe";#N/A,#N/A,TRUE,"Graphics Europe"}</definedName>
    <definedName name="wrn.BPT._.USA." hidden="1">{#N/A,#N/A,TRUE,"Cover";#N/A,#N/A,TRUE,"BPT USA";#N/A,#N/A,TRUE,"Graphics USA"}</definedName>
    <definedName name="wrn.Branch._.Income._.Statement.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eakout." hidden="1">{#N/A,#N/A,FALSE,"BreakoutFY95";#N/A,#N/A,FALSE,"BreakoutFY96";#N/A,#N/A,FALSE,"BreakoutFY97";#N/A,#N/A,FALSE,"BreakoutFY98"}</definedName>
    <definedName name="wrn.breakup.">#REF!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ef." hidden="1">{#N/A,#N/A,FALSE,"Trns";#N/A,#N/A,FALSE,"FinSt";#N/A,#N/A,FALSE,"Tbs";#N/A,#N/A,FALSE,"Rtns"}</definedName>
    <definedName name="wrn.bs.com.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1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2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3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_Explanation.">{"BS_Explain",#N/A,FALSE,"Bal Sheet Explain"}</definedName>
    <definedName name="wrn.BSAnnualModel." hidden="1">{"BSAnnualModel",#N/A,FALSE,"BS"}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ts.1" hidden="1">{#N/A,#N/A,TRUE,"Config1";#N/A,#N/A,TRUE,"Config2";#N/A,#N/A,TRUE,"Config3";#N/A,#N/A,TRUE,"Config4";#N/A,#N/A,TRUE,"Config5";#N/A,#N/A,TRUE,"Config6";#N/A,#N/A,TRUE,"Config7"}</definedName>
    <definedName name="wrn.bud." hidden="1">{#N/A,#N/A,FALSE,"BudRec";#N/A,#N/A,FALSE,"P&amp;L";#N/A,#N/A,FALSE,"Net Assets";#N/A,#N/A,FALSE,"Cash Flow";#N/A,#N/A,FALSE,"Supplementary";#N/A,#N/A,FALSE,"Fixed assets";#N/A,#N/A,FALSE,"Capex 1";#N/A,#N/A,FALSE,"Capex 2";#N/A,#N/A,FALSE,"Sales,direct mat";#N/A,#N/A,FALSE,"Variables";#N/A,#N/A,FALSE,"Overheads";#N/A,#N/A,FALSE,"P&amp;L % of sales"}</definedName>
    <definedName name="wrn.budget." hidden="1">{#N/A,#N/A,FALSE,"SummByYr";#N/A,#N/A,FALSE,"DetailByYr";#N/A,#N/A,FALSE,"SummByQtr";#N/A,#N/A,FALSE,"SummByMon";#N/A,#N/A,FALSE,"DetailByQtr";#N/A,#N/A,FALSE,"DetailByMon";#N/A,#N/A,FALSE,"StationYTD";#N/A,#N/A,FALSE,"StationYr";#N/A,#N/A,FALSE,"StationMon";#N/A,#N/A,FALSE,"Actual97";#N/A,#N/A,FALSE,"Actual96";#N/A,#N/A,FALSE,"Actual95";#N/A,#N/A,FALSE,"Actual94"}</definedName>
    <definedName name="wrn.Budget._.Detail." hidden="1">{#N/A,#N/A,FALSE,"Salaries";#N/A,#N/A,FALSE,"Carmen";#N/A,#N/A,FALSE,"Bonus";#N/A,#N/A,FALSE,"Benefits1";#N/A,#N/A,FALSE,"Benefits2";#N/A,#N/A,FALSE,"Benefits3";#N/A,#N/A,FALSE,"Benefits4";#N/A,#N/A,FALSE,"Other1";#N/A,#N/A,FALSE,"Other2";#N/A,#N/A,FALSE,"Other3";#N/A,#N/A,FALSE,"Other4";#N/A,#N/A,FALSE,"Other5";#N/A,#N/A,FALSE,"MIS Other"}</definedName>
    <definedName name="wrn.Budget._.Exhibits." hidden="1">{#N/A,#N/A,FALSE,"Exhibit V";#N/A,#N/A,FALSE,"Exhibit V-A";#N/A,#N/A,FALSE,"Exhibit VI";#N/A,#N/A,FALSE,"Exhibit VII";#N/A,#N/A,FALSE,"Exhibit VIII";#N/A,#N/A,FALSE,"1997 - Fall"}</definedName>
    <definedName name="wrn.Budget._.Package." hidden="1">{#N/A,#N/A,FALSE,"Comparison";#N/A,#N/A,FALSE,"Income Statement";#N/A,#N/A,FALSE,"Balance Sheet";#N/A,#N/A,FALSE,"Cash Flow";#N/A,#N/A,FALSE,"Material &amp; Labor";#N/A,#N/A,FALSE,"Operating OH"}</definedName>
    <definedName name="wrn.Budget._.Report.">#REF!</definedName>
    <definedName name="wrn.BUDGET2004." hidden="1">{#N/A,#N/A,FALSE,"BUD04 HEA";#N/A,#N/A,FALSE,"BUD04 Earnings";#N/A,#N/A,FALSE,"BUD04 Expenses"}</definedName>
    <definedName name="wrn.BUDGET96.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wrn.BUDGET97." hidden="1">{"FIXVARIANCE",#N/A,FALSE,"COSTPHSE";"SOURCING",#N/A,FALSE,"COSTPHSE"}</definedName>
    <definedName name="wrn.budgetb." hidden="1">{#N/A,#N/A,FALSE,"Total REGN by Month";#N/A,#N/A,FALSE,"Total REGN Board Formats ";#N/A,#N/A,FALSE,"Summary By Dept";#N/A,#N/A,FALSE,"Research";#N/A,#N/A,FALSE,"Protein Science";#N/A,#N/A,FALSE,"Development";#N/A,#N/A,FALSE,"Regulatory";#N/A,#N/A,FALSE,"Clinical";#N/A,#N/A,FALSE,"Pilot Plant";#N/A,#N/A,FALSE,"Site Services";#N/A,#N/A,FALSE,"Administration";#N/A,#N/A,FALSE,"Legal";#N/A,#N/A,FALSE,"Rensselaer";#N/A,#N/A,FALSE,"Corporate";#N/A,#N/A,FALSE,"Plug-Tarrytown";#N/A,#N/A,FALSE,"Plug-Rensselaer"}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1_2" hidden="1">{"ACQ",#N/A,FALSE,"ACQUISITIONS";"ACQF",#N/A,FALSE,"ACQUISITIONS";"PF",#N/A,FALSE,"PROYECTOVILA";"PV",#N/A,FALSE,"PROYECTOVILA";"Fee Dev",#N/A,FALSE,"DEVELOPMENT GROWTH";"gd",#N/A,FALSE,"DEVELOPMENT GROWTH"}</definedName>
    <definedName name="wrn.Buildups._1_3" hidden="1">{"ACQ",#N/A,FALSE,"ACQUISITIONS";"ACQF",#N/A,FALSE,"ACQUISITIONS";"PF",#N/A,FALSE,"PROYECTOVILA";"PV",#N/A,FALSE,"PROYECTOVILA";"Fee Dev",#N/A,FALSE,"DEVELOPMENT GROWTH";"gd",#N/A,FALSE,"DEVELOPMENT GROWTH"}</definedName>
    <definedName name="wrn.Buildups._1_4" hidden="1">{"ACQ",#N/A,FALSE,"ACQUISITIONS";"ACQF",#N/A,FALSE,"ACQUISITIONS";"PF",#N/A,FALSE,"PROYECTOVILA";"PV",#N/A,FALSE,"PROYECTOVILA";"Fee Dev",#N/A,FALSE,"DEVELOPMENT GROWTH";"gd",#N/A,FALSE,"DEVELOPMENT GROWTH"}</definedName>
    <definedName name="wrn.Buildups._1_5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2_2" hidden="1">{"ACQ",#N/A,FALSE,"ACQUISITIONS";"ACQF",#N/A,FALSE,"ACQUISITIONS";"PF",#N/A,FALSE,"PROYECTOVILA";"PV",#N/A,FALSE,"PROYECTOVILA";"Fee Dev",#N/A,FALSE,"DEVELOPMENT GROWTH";"gd",#N/A,FALSE,"DEVELOPMENT GROWTH"}</definedName>
    <definedName name="wrn.Buildups._2_3" hidden="1">{"ACQ",#N/A,FALSE,"ACQUISITIONS";"ACQF",#N/A,FALSE,"ACQUISITIONS";"PF",#N/A,FALSE,"PROYECTOVILA";"PV",#N/A,FALSE,"PROYECTOVILA";"Fee Dev",#N/A,FALSE,"DEVELOPMENT GROWTH";"gd",#N/A,FALSE,"DEVELOPMENT GROWTH"}</definedName>
    <definedName name="wrn.Buildups._2_4" hidden="1">{"ACQ",#N/A,FALSE,"ACQUISITIONS";"ACQF",#N/A,FALSE,"ACQUISITIONS";"PF",#N/A,FALSE,"PROYECTOVILA";"PV",#N/A,FALSE,"PROYECTOVILA";"Fee Dev",#N/A,FALSE,"DEVELOPMENT GROWTH";"gd",#N/A,FALSE,"DEVELOPMENT GROWTH"}</definedName>
    <definedName name="wrn.Buildups._2_5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3_2" hidden="1">{"ACQ",#N/A,FALSE,"ACQUISITIONS";"ACQF",#N/A,FALSE,"ACQUISITIONS";"PF",#N/A,FALSE,"PROYECTOVILA";"PV",#N/A,FALSE,"PROYECTOVILA";"Fee Dev",#N/A,FALSE,"DEVELOPMENT GROWTH";"gd",#N/A,FALSE,"DEVELOPMENT GROWTH"}</definedName>
    <definedName name="wrn.Buildups._3_3" hidden="1">{"ACQ",#N/A,FALSE,"ACQUISITIONS";"ACQF",#N/A,FALSE,"ACQUISITIONS";"PF",#N/A,FALSE,"PROYECTOVILA";"PV",#N/A,FALSE,"PROYECTOVILA";"Fee Dev",#N/A,FALSE,"DEVELOPMENT GROWTH";"gd",#N/A,FALSE,"DEVELOPMENT GROWTH"}</definedName>
    <definedName name="wrn.Buildups._3_4" hidden="1">{"ACQ",#N/A,FALSE,"ACQUISITIONS";"ACQF",#N/A,FALSE,"ACQUISITIONS";"PF",#N/A,FALSE,"PROYECTOVILA";"PV",#N/A,FALSE,"PROYECTOVILA";"Fee Dev",#N/A,FALSE,"DEVELOPMENT GROWTH";"gd",#N/A,FALSE,"DEVELOPMENT GROWTH"}</definedName>
    <definedName name="wrn.Buildups._3_5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uildups._4_1" hidden="1">{"ACQ",#N/A,FALSE,"ACQUISITIONS";"ACQF",#N/A,FALSE,"ACQUISITIONS";"PF",#N/A,FALSE,"PROYECTOVILA";"PV",#N/A,FALSE,"PROYECTOVILA";"Fee Dev",#N/A,FALSE,"DEVELOPMENT GROWTH";"gd",#N/A,FALSE,"DEVELOPMENT GROWTH"}</definedName>
    <definedName name="wrn.Buildups._4_2" hidden="1">{"ACQ",#N/A,FALSE,"ACQUISITIONS";"ACQF",#N/A,FALSE,"ACQUISITIONS";"PF",#N/A,FALSE,"PROYECTOVILA";"PV",#N/A,FALSE,"PROYECTOVILA";"Fee Dev",#N/A,FALSE,"DEVELOPMENT GROWTH";"gd",#N/A,FALSE,"DEVELOPMENT GROWTH"}</definedName>
    <definedName name="wrn.Buildups._4_3" hidden="1">{"ACQ",#N/A,FALSE,"ACQUISITIONS";"ACQF",#N/A,FALSE,"ACQUISITIONS";"PF",#N/A,FALSE,"PROYECTOVILA";"PV",#N/A,FALSE,"PROYECTOVILA";"Fee Dev",#N/A,FALSE,"DEVELOPMENT GROWTH";"gd",#N/A,FALSE,"DEVELOPMENT GROWTH"}</definedName>
    <definedName name="wrn.Buildups._4_4" hidden="1">{"ACQ",#N/A,FALSE,"ACQUISITIONS";"ACQF",#N/A,FALSE,"ACQUISITIONS";"PF",#N/A,FALSE,"PROYECTOVILA";"PV",#N/A,FALSE,"PROYECTOVILA";"Fee Dev",#N/A,FALSE,"DEVELOPMENT GROWTH";"gd",#N/A,FALSE,"DEVELOPMENT GROWTH"}</definedName>
    <definedName name="wrn.Buildups._4_5" hidden="1">{"ACQ",#N/A,FALSE,"ACQUISITIONS";"ACQF",#N/A,FALSE,"ACQUISITIONS";"PF",#N/A,FALSE,"PROYECTOVILA";"PV",#N/A,FALSE,"PROYECTOVILA";"Fee Dev",#N/A,FALSE,"DEVELOPMENT GROWTH";"gd",#N/A,FALSE,"DEVELOPMENT GROWTH"}</definedName>
    <definedName name="wrn.Buildups._5" hidden="1">{"ACQ",#N/A,FALSE,"ACQUISITIONS";"ACQF",#N/A,FALSE,"ACQUISITIONS";"PF",#N/A,FALSE,"PROYECTOVILA";"PV",#N/A,FALSE,"PROYECTOVILA";"Fee Dev",#N/A,FALSE,"DEVELOPMENT GROWTH";"gd",#N/A,FALSE,"DEVELOPMENT GROWTH"}</definedName>
    <definedName name="wrn.Buildups._5_1" hidden="1">{"ACQ",#N/A,FALSE,"ACQUISITIONS";"ACQF",#N/A,FALSE,"ACQUISITIONS";"PF",#N/A,FALSE,"PROYECTOVILA";"PV",#N/A,FALSE,"PROYECTOVILA";"Fee Dev",#N/A,FALSE,"DEVELOPMENT GROWTH";"gd",#N/A,FALSE,"DEVELOPMENT GROWTH"}</definedName>
    <definedName name="wrn.Buildups._5_2" hidden="1">{"ACQ",#N/A,FALSE,"ACQUISITIONS";"ACQF",#N/A,FALSE,"ACQUISITIONS";"PF",#N/A,FALSE,"PROYECTOVILA";"PV",#N/A,FALSE,"PROYECTOVILA";"Fee Dev",#N/A,FALSE,"DEVELOPMENT GROWTH";"gd",#N/A,FALSE,"DEVELOPMENT GROWTH"}</definedName>
    <definedName name="wrn.Buildups._5_3" hidden="1">{"ACQ",#N/A,FALSE,"ACQUISITIONS";"ACQF",#N/A,FALSE,"ACQUISITIONS";"PF",#N/A,FALSE,"PROYECTOVILA";"PV",#N/A,FALSE,"PROYECTOVILA";"Fee Dev",#N/A,FALSE,"DEVELOPMENT GROWTH";"gd",#N/A,FALSE,"DEVELOPMENT GROWTH"}</definedName>
    <definedName name="wrn.Buildups._5_4" hidden="1">{"ACQ",#N/A,FALSE,"ACQUISITIONS";"ACQF",#N/A,FALSE,"ACQUISITIONS";"PF",#N/A,FALSE,"PROYECTOVILA";"PV",#N/A,FALSE,"PROYECTOVILA";"Fee Dev",#N/A,FALSE,"DEVELOPMENT GROWTH";"gd",#N/A,FALSE,"DEVELOPMENT GROWTH"}</definedName>
    <definedName name="wrn.Buildups._5_5" hidden="1">{"ACQ",#N/A,FALSE,"ACQUISITIONS";"ACQF",#N/A,FALSE,"ACQUISITIONS";"PF",#N/A,FALSE,"PROYECTOVILA";"PV",#N/A,FALSE,"PROYECTOVILA";"Fee Dev",#N/A,FALSE,"DEVELOPMENT GROWTH";"gd",#N/A,FALSE,"DEVELOPMENT GROWTH"}</definedName>
    <definedName name="wrn.bullshit1.">#REF!</definedName>
    <definedName name="wrn.bullshit1._1" hidden="1">{#N/A,#N/A,FALSE,"Sheet1";#N/A,#N/A,FALSE,"Summary";#N/A,#N/A,FALSE,"proj1";#N/A,#N/A,FALSE,"proj2"}</definedName>
    <definedName name="wrn.bullshit1._1_1" hidden="1">{#N/A,#N/A,FALSE,"Sheet1";#N/A,#N/A,FALSE,"Summary";#N/A,#N/A,FALSE,"proj1";#N/A,#N/A,FALSE,"proj2"}</definedName>
    <definedName name="wrn.bullshit1._1_2" hidden="1">{#N/A,#N/A,FALSE,"Sheet1";#N/A,#N/A,FALSE,"Summary";#N/A,#N/A,FALSE,"proj1";#N/A,#N/A,FALSE,"proj2"}</definedName>
    <definedName name="wrn.bullshit1._1_3" hidden="1">{#N/A,#N/A,FALSE,"Sheet1";#N/A,#N/A,FALSE,"Summary";#N/A,#N/A,FALSE,"proj1";#N/A,#N/A,FALSE,"proj2"}</definedName>
    <definedName name="wrn.bullshit1._1_4" hidden="1">{#N/A,#N/A,FALSE,"Sheet1";#N/A,#N/A,FALSE,"Summary";#N/A,#N/A,FALSE,"proj1";#N/A,#N/A,FALSE,"proj2"}</definedName>
    <definedName name="wrn.bullshit1._1_5" hidden="1">{#N/A,#N/A,FALSE,"Sheet1";#N/A,#N/A,FALSE,"Summary";#N/A,#N/A,FALSE,"proj1";#N/A,#N/A,FALSE,"proj2"}</definedName>
    <definedName name="wrn.bullshit1._2" hidden="1">{#N/A,#N/A,FALSE,"Sheet1";#N/A,#N/A,FALSE,"Summary";#N/A,#N/A,FALSE,"proj1";#N/A,#N/A,FALSE,"proj2"}</definedName>
    <definedName name="wrn.bullshit1._2_1" hidden="1">{#N/A,#N/A,FALSE,"Sheet1";#N/A,#N/A,FALSE,"Summary";#N/A,#N/A,FALSE,"proj1";#N/A,#N/A,FALSE,"proj2"}</definedName>
    <definedName name="wrn.bullshit1._2_2" hidden="1">{#N/A,#N/A,FALSE,"Sheet1";#N/A,#N/A,FALSE,"Summary";#N/A,#N/A,FALSE,"proj1";#N/A,#N/A,FALSE,"proj2"}</definedName>
    <definedName name="wrn.bullshit1._2_3" hidden="1">{#N/A,#N/A,FALSE,"Sheet1";#N/A,#N/A,FALSE,"Summary";#N/A,#N/A,FALSE,"proj1";#N/A,#N/A,FALSE,"proj2"}</definedName>
    <definedName name="wrn.bullshit1._2_4" hidden="1">{#N/A,#N/A,FALSE,"Sheet1";#N/A,#N/A,FALSE,"Summary";#N/A,#N/A,FALSE,"proj1";#N/A,#N/A,FALSE,"proj2"}</definedName>
    <definedName name="wrn.bullshit1._2_5" hidden="1">{#N/A,#N/A,FALSE,"Sheet1";#N/A,#N/A,FALSE,"Summary";#N/A,#N/A,FALSE,"proj1";#N/A,#N/A,FALSE,"proj2"}</definedName>
    <definedName name="wrn.bullshit1._3" hidden="1">{#N/A,#N/A,FALSE,"Sheet1";#N/A,#N/A,FALSE,"Summary";#N/A,#N/A,FALSE,"proj1";#N/A,#N/A,FALSE,"proj2"}</definedName>
    <definedName name="wrn.bullshit1._3_1" hidden="1">{#N/A,#N/A,FALSE,"Sheet1";#N/A,#N/A,FALSE,"Summary";#N/A,#N/A,FALSE,"proj1";#N/A,#N/A,FALSE,"proj2"}</definedName>
    <definedName name="wrn.bullshit1._3_2" hidden="1">{#N/A,#N/A,FALSE,"Sheet1";#N/A,#N/A,FALSE,"Summary";#N/A,#N/A,FALSE,"proj1";#N/A,#N/A,FALSE,"proj2"}</definedName>
    <definedName name="wrn.bullshit1._3_3" hidden="1">{#N/A,#N/A,FALSE,"Sheet1";#N/A,#N/A,FALSE,"Summary";#N/A,#N/A,FALSE,"proj1";#N/A,#N/A,FALSE,"proj2"}</definedName>
    <definedName name="wrn.bullshit1._3_4" hidden="1">{#N/A,#N/A,FALSE,"Sheet1";#N/A,#N/A,FALSE,"Summary";#N/A,#N/A,FALSE,"proj1";#N/A,#N/A,FALSE,"proj2"}</definedName>
    <definedName name="wrn.bullshit1._3_5" hidden="1">{#N/A,#N/A,FALSE,"Sheet1";#N/A,#N/A,FALSE,"Summary";#N/A,#N/A,FALSE,"proj1";#N/A,#N/A,FALSE,"proj2"}</definedName>
    <definedName name="wrn.bullshit1._4" hidden="1">{#N/A,#N/A,FALSE,"Sheet1";#N/A,#N/A,FALSE,"Summary";#N/A,#N/A,FALSE,"proj1";#N/A,#N/A,FALSE,"proj2"}</definedName>
    <definedName name="wrn.bullshit1._4_1" hidden="1">{#N/A,#N/A,FALSE,"Sheet1";#N/A,#N/A,FALSE,"Summary";#N/A,#N/A,FALSE,"proj1";#N/A,#N/A,FALSE,"proj2"}</definedName>
    <definedName name="wrn.bullshit1._4_2" hidden="1">{#N/A,#N/A,FALSE,"Sheet1";#N/A,#N/A,FALSE,"Summary";#N/A,#N/A,FALSE,"proj1";#N/A,#N/A,FALSE,"proj2"}</definedName>
    <definedName name="wrn.bullshit1._4_3" hidden="1">{#N/A,#N/A,FALSE,"Sheet1";#N/A,#N/A,FALSE,"Summary";#N/A,#N/A,FALSE,"proj1";#N/A,#N/A,FALSE,"proj2"}</definedName>
    <definedName name="wrn.bullshit1._4_4" hidden="1">{#N/A,#N/A,FALSE,"Sheet1";#N/A,#N/A,FALSE,"Summary";#N/A,#N/A,FALSE,"proj1";#N/A,#N/A,FALSE,"proj2"}</definedName>
    <definedName name="wrn.bullshit1._4_5" hidden="1">{#N/A,#N/A,FALSE,"Sheet1";#N/A,#N/A,FALSE,"Summary";#N/A,#N/A,FALSE,"proj1";#N/A,#N/A,FALSE,"proj2"}</definedName>
    <definedName name="wrn.bullshit1._5" hidden="1">{#N/A,#N/A,FALSE,"Sheet1";#N/A,#N/A,FALSE,"Summary";#N/A,#N/A,FALSE,"proj1";#N/A,#N/A,FALSE,"proj2"}</definedName>
    <definedName name="wrn.bullshit1._5_1" hidden="1">{#N/A,#N/A,FALSE,"Sheet1";#N/A,#N/A,FALSE,"Summary";#N/A,#N/A,FALSE,"proj1";#N/A,#N/A,FALSE,"proj2"}</definedName>
    <definedName name="wrn.bullshit1._5_2" hidden="1">{#N/A,#N/A,FALSE,"Sheet1";#N/A,#N/A,FALSE,"Summary";#N/A,#N/A,FALSE,"proj1";#N/A,#N/A,FALSE,"proj2"}</definedName>
    <definedName name="wrn.bullshit1._5_3" hidden="1">{#N/A,#N/A,FALSE,"Sheet1";#N/A,#N/A,FALSE,"Summary";#N/A,#N/A,FALSE,"proj1";#N/A,#N/A,FALSE,"proj2"}</definedName>
    <definedName name="wrn.bullshit1._5_4" hidden="1">{#N/A,#N/A,FALSE,"Sheet1";#N/A,#N/A,FALSE,"Summary";#N/A,#N/A,FALSE,"proj1";#N/A,#N/A,FALSE,"proj2"}</definedName>
    <definedName name="wrn.bullshit1._5_5" hidden="1">{#N/A,#N/A,FALSE,"Sheet1";#N/A,#N/A,FALSE,"Summary";#N/A,#N/A,FALSE,"proj1";#N/A,#N/A,FALSE,"proj2"}</definedName>
    <definedName name="wrn.Business._.Plan.">{#N/A,#N/A,TRUE,"Deckblatt";#N/A,#N/A,TRUE,"Bilanz";#N/A,#N/A,TRUE,"GuV";#N/A,#N/A,TRUE,"Bilanz+GuV Erläuterungen";#N/A,#N/A,TRUE,"Umsatz";#N/A,#N/A,TRUE,"Umsatz Erläuterungen";#N/A,#N/A,TRUE,"Personal";#N/A,#N/A,TRUE,"Personal Erläuterungen";#N/A,#N/A,TRUE,"Anlagen";#N/A,#N/A,TRUE,"Anlagen Erläuterungen";#N/A,#N/A,TRUE,"Berechnung Rückstellungen";#N/A,#N/A,TRUE,"Berechnung sonstige Vbdl.";#N/A,#N/A,TRUE,"Rückst.+Vbdl. Erläuterungen";#N/A,#N/A,TRUE,"Cash-flow-Rechnung";#N/A,#N/A,TRUE,"Berechnung Zinsergebnis";#N/A,#N/A,TRUE,"Berechnung WACC";#N/A,#N/A,TRUE,"Wertentwicklung"}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BusinessPlan." hidden="1">{#N/A,#N/A,FALSE,"Business Plan"}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._.15." hidden="1">{#N/A,#N/A,FALSE,"RESUMO";#N/A,#N/A,FALSE,"DISTRIB";#N/A,#N/A,FALSE,"CB";#N/A,#N/A,FALSE,"FERTCUB";#N/A,#N/A,FALSE,"FERTCAT";#N/A,#N/A,FALSE,"TRADE";#N/A,#N/A,FALSE,"DISTSELGA"}</definedName>
    <definedName name="wrn.C.A.R.._.SUPPROTING._.DATA." hidden="1">{#N/A,#N/A,FALSE,"INSTRUCTIONS";#N/A,#N/A,FALSE,"SUB-PROJECT ASSET LISTING";#N/A,#N/A,FALSE,"BENEFITS WORKSHEET";#N/A,#N/A,FALSE,"4 BLOCK FORM";#N/A,#N/A,FALSE,"Finance Summary";#N/A,#N/A,FALSE,"Finance Backup"}</definedName>
    <definedName name="wrn.CAG." hidden="1">{#N/A,#N/A,FALSE,"CAG"}</definedName>
    <definedName name="wrn.CAG._1" hidden="1">{#N/A,#N/A,FALSE,"CAG"}</definedName>
    <definedName name="wrn.CAG._2" hidden="1">{#N/A,#N/A,FALSE,"CAG"}</definedName>
    <definedName name="wrn.CAG._3" hidden="1">{#N/A,#N/A,FALSE,"CAG"}</definedName>
    <definedName name="wrn.Camp._.Doha.">#REF!</definedName>
    <definedName name="wrn.Canac._.Operation." hidden="1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wrn.Canada._.2001." hidden="1">{"Can 01Yr",#N/A,FALSE,"Canada";"Can 01q1",#N/A,FALSE,"Canada";"Can 01q2",#N/A,FALSE,"Canada";"Can 01q3",#N/A,FALSE,"Canada";"Can 01q4",#N/A,FALSE,"Canada"}</definedName>
    <definedName name="wrn.Canada._.West._.and._.East." hidden="1">{#N/A,#N/A,FALSE,"CY";#N/A,#N/A,FALSE,"KA";#N/A,#N/A,FALSE,"BC";#N/A,#N/A,FALSE,"PR";#N/A,#N/A,FALSE,"PG";#N/A,#N/A,FALSE,"XE";#N/A,#N/A,FALSE,"VE";#N/A,#N/A,FALSE,"VN";#N/A,#N/A,FALSE,"WE";#N/A,#N/A,FALSE,"CA";#N/A,#N/A,FALSE,"DM";#N/A,#N/A,FALSE,"PE";#N/A,#N/A,FALSE,"FR";#N/A,#N/A,FALSE,"QU";#N/A,#N/A,FALSE,"ED";#N/A,#N/A,FALSE,"EG";#N/A,#N/A,FALSE,"SK";#N/A,#N/A,FALSE,"CANADA";#N/A,#N/A,FALSE,"CANADA";#N/A,#N/A,FALSE,"CANADA";#N/A,#N/A,FALSE,"CA";#N/A,#N/A,FALSE,"CA";#N/A,#N/A,FALSE,"CA";#N/A,#N/A,FALSE,"DM";#N/A,#N/A,FALSE,"DM";#N/A,#N/A,FALSE,"DM"}</definedName>
    <definedName name="wrn.CapersPlotter." hidden="1">{#N/A,#N/A,FALSE,"DI 2 YEAR MASTER SCHEDULE"}</definedName>
    <definedName name="wrn.CAPITAL." hidden="1">{#N/A,#N/A,FALSE,"Minors";#N/A,#N/A,FALSE,"96CAPREV"}</definedName>
    <definedName name="wrn.Capital._.Leases._.II." hidden="1">{"Oracle - Newcourt",#N/A,FALSE,"Oracle Lic.";"Oracle Sequent - Heller",#N/A,FALSE,"Oracle Hdwr.";"Oracle Training - Heller",#N/A,FALSE,"Oracle Instln.";"Scitex Printers - Heller",#N/A,FALSE,"Scitex (Printers)";"Scitex Heads - Heller",#N/A,FALSE,"Scitex (Heads)"}</definedName>
    <definedName name="wrn.Capital._.Leases._.Schedules." hidden="1">{"Scitex Printers",#N/A,FALSE,"Scitex Printers";"Scitex Heads",#N/A,FALSE,"Scitex Heads";"Oracle 573101",#N/A,FALSE,"Oracle #573101";"Oracle 573102",#N/A,FALSE,"Oracle #573102";"Oracle 544176A&amp;B",#N/A,FALSE,"Oracle #544176A&amp;B";"Oracle Licenses",#N/A,FALSE,"Oracle Licenses";"Casino 1",#N/A,FALSE,"Casino #1";"Casino 2",#N/A,FALSE,"Casino #2";"Rudi Hutt",#N/A,FALSE,"Rudi Hutt"}</definedName>
    <definedName name="wrn.Capital._.Plan." hidden="1">{#N/A,#N/A,TRUE,"CorpRBC";#N/A,#N/A,TRUE,"G&amp;RAAPEq";#N/A,#N/A,TRUE,"DblLvg";#N/A,#N/A,TRUE,"BalanceSheet";#N/A,#N/A,TRUE,"JPMC Bank";#N/A,#N/A,TRUE,"CMB_USA";#N/A,#N/A,TRUE,"SubInc&amp;Div";#N/A,#N/A,TRUE,"JPMC Bank Earn";#N/A,#N/A,TRUE,"G&amp;RAAPEqUSA";#N/A,#N/A,TRUE,"Capital Tables";#N/A,#N/A,TRUE,"VC Regs";#N/A,#N/A,TRUE,"Equity Info "}</definedName>
    <definedName name="wrn.Capital._.Plan._.Report." hidden="1">{"Capital Plan CA Schedule",#N/A,TRUE,"Capital Plan";"Capital Plan Summary",#N/A,TRUE,"Capital Plan"}</definedName>
    <definedName name="wrn.CARAT.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rdiovasculars." hidden="1">{#N/A,#N/A,FALSE,"Card";#N/A,#N/A,FALSE,"Prav";#N/A,#N/A,FALSE,"Irbe";#N/A,#N/A,FALSE,"Plavix";#N/A,#N/A,FALSE,"Capt";#N/A,#N/A,FALSE,"Fosi"}</definedName>
    <definedName name="wrn.CARRY._.1996." hidden="1">{#N/A,#N/A,FALSE,"SF"}</definedName>
    <definedName name="wrn.cases." hidden="1">{"summary",#N/A,TRUE,"pro forma";"avp",#N/A,TRUE,"AVP";"Pro Forma Financials","Low Debt",TRUE,"pro forma";"Credit Analysis","Low Debt",TRUE,"pro forma";"Pro Forma Financials","Base Case",TRUE,"pro forma";"Credit Analysis","Base Case",TRUE,"pro forma";"Pro Forma Financials","High Debt",TRUE,"pro forma";"Credit Analysis","High Debt",TRUE,"pro forma"}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Flow." hidden="1">{#N/A,#N/A,FALSE,"Cash Flow"}</definedName>
    <definedName name="wrn.Cash._.Flow._.LE." hidden="1">{#N/A,#N/A,FALSE,"Income Statement LE";#N/A,#N/A,FALSE,"Cash Flow LE";#N/A,#N/A,FALSE,"Balance Sheet"}</definedName>
    <definedName name="wrn.cash._.plan." hidden="1">{"pemandy2k",#N/A,FALSE,"PEMANDY2K"}</definedName>
    <definedName name="wrn.CASH._.PLAN._.BUS._.SUMMARIES." hidden="1">{#N/A,#N/A,FALSE,"TOT DUP I TECH";#N/A,#N/A,FALSE,"TOT DISPLAYS";#N/A,#N/A,FALSE,"TOT  ELECTR";#N/A,#N/A,FALSE,"TOT IMAGING"}</definedName>
    <definedName name="wrn.CASH._.PLAN._.BUS._SUMMARIES.a" hidden="1">{#N/A,#N/A,FALSE,"TOT DUP I TECH";#N/A,#N/A,FALSE,"TOT DISPLAYS";#N/A,#N/A,FALSE,"TOT  ELECTR";#N/A,#N/A,FALSE,"TOT IMAGING"}</definedName>
    <definedName name="wrn.cash._.plan.a" hidden="1">{"pemandy2k",#N/A,FALSE,"PEMANDY2K"}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PLAN._.BUS._.SUMMARIES.b" hidden="1">{#N/A,#N/A,FALSE,"TOT DUP I TECH";#N/A,#N/A,FALSE,"TOT DISPLAYS";#N/A,#N/A,FALSE,"TOT  ELECTR";#N/A,#N/A,FALSE,"TOT IMAGING"}</definedName>
    <definedName name="wrn.cash._plan.b" hidden="1">{"pemandy2k",#N/A,FALSE,"PEMANDY2K"}</definedName>
    <definedName name="wrn.Cash_Flow." localSheetId="9" hidden="1">{"CashFlow",#N/A,FALSE,"ED";"CashPnL",#N/A,FALSE,"ED"}</definedName>
    <definedName name="wrn.Cash_Flow." hidden="1">{"CashFlow",#N/A,FALSE,"ED";"CashPnL",#N/A,FALSE,"ED"}</definedName>
    <definedName name="wrn.cashflow.">#REF!</definedName>
    <definedName name="wrn.CASHFLOWS.">#REF!</definedName>
    <definedName name="wrn.Category._.Linkage._.Presentation." hidden="1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wrn.ccroll." hidden="1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wrn.Cell._.Nightmare." hidden="1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llular._.Nightmare." hidden="1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ntral._.Co." hidden="1">{"Holding",#N/A,FALSE,"Holding";"Mktg",#N/A,FALSE,"Marketing";"Development",#N/A,FALSE,"Development";"Sarl",#N/A,FALSE,"Sarl";"operations",#N/A,FALSE,"Operations";"Gmbh",#N/A,FALSE,"GMBH";"America",#N/A,FALSE,"Amadeus America";"Shares",#N/A,FALSE,"Shares";"Asia",#N/A,FALSE,"Amadeus Asia";"Total",#N/A,FALSE,"Total Central Co";"All",#N/A,FALSE,"All Central Co."}</definedName>
    <definedName name="wrn.Central._.Nervous._.System." hidden="1">{#N/A,#N/A,FALSE,"CNS";#N/A,#N/A,FALSE,"Serz";#N/A,#N/A,FALSE,"Ace"}</definedName>
    <definedName name="wrn.CF._.statement._.99." hidden="1">{"BS changes for cash flow",#N/A,FALSE,"Cash Flow Supp";"Cash flow statement 99",#N/A,FALSE,"Cash Flow Supp"}</definedName>
    <definedName name="wrn.CFSModel." hidden="1">{"CFSModel",#N/A,FALSE,"CFS"}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min." hidden="1">{"charmin",#N/A,FALSE,"FMAM II"}</definedName>
    <definedName name="wrn.CHART." hidden="1">{"CHART",#N/A,FALSE,"Arch Communications"}</definedName>
    <definedName name="wrn.chart._.1998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Check._.1._.Mth.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wrn.Check._.1._.Mth.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wrn.Check._.1._.YTD.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rn.Check._.1._.YTD.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rn.Check._.2.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wrn.Check._.2." hidden="1">{"Check 2",#N/A,TRUE,"ED";"Check 2",#N/A,TRUE,"PARK";"Check 2",#N/A,TRUE,"HOTELS";"Check 2",#N/A,TRUE,"SUPPORT";"Check 2",#N/A,TRUE,"FESTIVAL";"Check 2",#N/A,TRUE,"MKTGS";"Check 2",#N/A,TRUE,"FIX";"Check 2",#N/A,TRUE,"INTRA"}</definedName>
    <definedName name="wrn.CHI._.Monthly._.Summary." hidden="1">{"CHI Holdings Monthly Summary",#N/A,FALSE,"InOrderAudit"}</definedName>
    <definedName name="wrn.chi._.tiÆt." hidden="1">{#N/A,#N/A,FALSE,"Chi tiÆt"}</definedName>
    <definedName name="wrn.Chiron._.IRS._.Audit." hidden="1">{#N/A,#N/A,FALSE,"Summary";#N/A,#N/A,FALSE,"1991";#N/A,#N/A,FALSE,"91 AMT";#N/A,#N/A,FALSE,"1992";#N/A,#N/A,FALSE,"92 AMT";#N/A,#N/A,FALSE,"1993";#N/A,#N/A,FALSE,"93 AMT"}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ram." hidden="1">{#N/A,#N/A,FALSE,"ZERO"}</definedName>
    <definedName name="wrn.client." hidden="1">{"multiple",#N/A,FALSE,"client";"margins",#N/A,FALSE,"client";"data",#N/A,FALSE,"client"}</definedName>
    <definedName name="wrn.Client._.cfbs." hidden="1">{"client cfbs",#N/A,FALSE,"Client"}</definedName>
    <definedName name="wrn.Client._.cfbs._1" hidden="1">{"client cfbs",#N/A,FALSE,"Client"}</definedName>
    <definedName name="wrn.Client._.cfbs._1_1" hidden="1">{"client cfbs",#N/A,FALSE,"Client"}</definedName>
    <definedName name="wrn.Client._.cfbs._1_2" hidden="1">{"client cfbs",#N/A,FALSE,"Client"}</definedName>
    <definedName name="wrn.Client._.cfbs._1_3" hidden="1">{"client cfbs",#N/A,FALSE,"Client"}</definedName>
    <definedName name="wrn.Client._.cfbs._1_4" hidden="1">{"client cfbs",#N/A,FALSE,"Client"}</definedName>
    <definedName name="wrn.Client._.cfbs._1_5" hidden="1">{"client cfbs",#N/A,FALSE,"Client"}</definedName>
    <definedName name="wrn.Client._.cfbs._2" hidden="1">{"client cfbs",#N/A,FALSE,"Client"}</definedName>
    <definedName name="wrn.Client._.cfbs._2_1" hidden="1">{"client cfbs",#N/A,FALSE,"Client"}</definedName>
    <definedName name="wrn.Client._.cfbs._2_2" hidden="1">{"client cfbs",#N/A,FALSE,"Client"}</definedName>
    <definedName name="wrn.Client._.cfbs._2_3" hidden="1">{"client cfbs",#N/A,FALSE,"Client"}</definedName>
    <definedName name="wrn.Client._.cfbs._2_4" hidden="1">{"client cfbs",#N/A,FALSE,"Client"}</definedName>
    <definedName name="wrn.Client._.cfbs._2_5" hidden="1">{"client cfbs",#N/A,FALSE,"Client"}</definedName>
    <definedName name="wrn.Client._.cfbs._3" hidden="1">{"client cfbs",#N/A,FALSE,"Client"}</definedName>
    <definedName name="wrn.Client._.cfbs._3_1" hidden="1">{"client cfbs",#N/A,FALSE,"Client"}</definedName>
    <definedName name="wrn.Client._.cfbs._3_2" hidden="1">{"client cfbs",#N/A,FALSE,"Client"}</definedName>
    <definedName name="wrn.Client._.cfbs._3_3" hidden="1">{"client cfbs",#N/A,FALSE,"Client"}</definedName>
    <definedName name="wrn.Client._.cfbs._3_4" hidden="1">{"client cfbs",#N/A,FALSE,"Client"}</definedName>
    <definedName name="wrn.Client._.cfbs._3_5" hidden="1">{"client cfbs",#N/A,FALSE,"Client"}</definedName>
    <definedName name="wrn.Client._.cfbs._4" hidden="1">{"client cfbs",#N/A,FALSE,"Client"}</definedName>
    <definedName name="wrn.Client._.cfbs._4_1" hidden="1">{"client cfbs",#N/A,FALSE,"Client"}</definedName>
    <definedName name="wrn.Client._.cfbs._4_2" hidden="1">{"client cfbs",#N/A,FALSE,"Client"}</definedName>
    <definedName name="wrn.Client._.cfbs._4_3" hidden="1">{"client cfbs",#N/A,FALSE,"Client"}</definedName>
    <definedName name="wrn.Client._.cfbs._4_4" hidden="1">{"client cfbs",#N/A,FALSE,"Client"}</definedName>
    <definedName name="wrn.Client._.cfbs._4_5" hidden="1">{"client cfbs",#N/A,FALSE,"Client"}</definedName>
    <definedName name="wrn.Client._.cfbs._5" hidden="1">{"client cfbs",#N/A,FALSE,"Client"}</definedName>
    <definedName name="wrn.Client._.cfbs._5_1" hidden="1">{"client cfbs",#N/A,FALSE,"Client"}</definedName>
    <definedName name="wrn.Client._.cfbs._5_2" hidden="1">{"client cfbs",#N/A,FALSE,"Client"}</definedName>
    <definedName name="wrn.Client._.cfbs._5_3" hidden="1">{"client cfbs",#N/A,FALSE,"Client"}</definedName>
    <definedName name="wrn.Client._.cfbs._5_4" hidden="1">{"client cfbs",#N/A,FALSE,"Client"}</definedName>
    <definedName name="wrn.Client._.cfbs._5_5" hidden="1">{"client cfbs",#N/A,FALSE,"Client"}</definedName>
    <definedName name="wrn.Client._.is." hidden="1">{"client is",#N/A,FALSE,"Client"}</definedName>
    <definedName name="wrn.Client._.is._1" hidden="1">{"client is",#N/A,FALSE,"Client"}</definedName>
    <definedName name="wrn.Client._.is._1_1" hidden="1">{"client is",#N/A,FALSE,"Client"}</definedName>
    <definedName name="wrn.Client._.is._1_2" hidden="1">{"client is",#N/A,FALSE,"Client"}</definedName>
    <definedName name="wrn.Client._.is._1_3" hidden="1">{"client is",#N/A,FALSE,"Client"}</definedName>
    <definedName name="wrn.Client._.is._1_4" hidden="1">{"client is",#N/A,FALSE,"Client"}</definedName>
    <definedName name="wrn.Client._.is._1_5" hidden="1">{"client is",#N/A,FALSE,"Client"}</definedName>
    <definedName name="wrn.Client._.is._2" hidden="1">{"client is",#N/A,FALSE,"Client"}</definedName>
    <definedName name="wrn.Client._.is._2_1" hidden="1">{"client is",#N/A,FALSE,"Client"}</definedName>
    <definedName name="wrn.Client._.is._2_2" hidden="1">{"client is",#N/A,FALSE,"Client"}</definedName>
    <definedName name="wrn.Client._.is._2_3" hidden="1">{"client is",#N/A,FALSE,"Client"}</definedName>
    <definedName name="wrn.Client._.is._2_4" hidden="1">{"client is",#N/A,FALSE,"Client"}</definedName>
    <definedName name="wrn.Client._.is._2_5" hidden="1">{"client is",#N/A,FALSE,"Client"}</definedName>
    <definedName name="wrn.Client._.is._3" hidden="1">{"client is",#N/A,FALSE,"Client"}</definedName>
    <definedName name="wrn.Client._.is._3_1" hidden="1">{"client is",#N/A,FALSE,"Client"}</definedName>
    <definedName name="wrn.Client._.is._3_2" hidden="1">{"client is",#N/A,FALSE,"Client"}</definedName>
    <definedName name="wrn.Client._.is._3_3" hidden="1">{"client is",#N/A,FALSE,"Client"}</definedName>
    <definedName name="wrn.Client._.is._3_4" hidden="1">{"client is",#N/A,FALSE,"Client"}</definedName>
    <definedName name="wrn.Client._.is._3_5" hidden="1">{"client is",#N/A,FALSE,"Client"}</definedName>
    <definedName name="wrn.Client._.is._4" hidden="1">{"client is",#N/A,FALSE,"Client"}</definedName>
    <definedName name="wrn.Client._.is._4_1" hidden="1">{"client is",#N/A,FALSE,"Client"}</definedName>
    <definedName name="wrn.Client._.is._4_2" hidden="1">{"client is",#N/A,FALSE,"Client"}</definedName>
    <definedName name="wrn.Client._.is._4_3" hidden="1">{"client is",#N/A,FALSE,"Client"}</definedName>
    <definedName name="wrn.Client._.is._4_4" hidden="1">{"client is",#N/A,FALSE,"Client"}</definedName>
    <definedName name="wrn.Client._.is._4_5" hidden="1">{"client is",#N/A,FALSE,"Client"}</definedName>
    <definedName name="wrn.Client._.is._5" hidden="1">{"client is",#N/A,FALSE,"Client"}</definedName>
    <definedName name="wrn.Client._.is._5_1" hidden="1">{"client is",#N/A,FALSE,"Client"}</definedName>
    <definedName name="wrn.Client._.is._5_2" hidden="1">{"client is",#N/A,FALSE,"Client"}</definedName>
    <definedName name="wrn.Client._.is._5_3" hidden="1">{"client is",#N/A,FALSE,"Client"}</definedName>
    <definedName name="wrn.Client._.is._5_4" hidden="1">{"client is",#N/A,FALSE,"Client"}</definedName>
    <definedName name="wrn.Client._.is._5_5" hidden="1">{"client is",#N/A,FALSE,"Client"}</definedName>
    <definedName name="wrn.Client._.Process._.Report." hidden="1">{#N/A,#N/A,FALSE,"Renewals In Process";#N/A,#N/A,FALSE,"New Clients In Process";#N/A,#N/A,FALSE,"Completed New Clients";#N/A,#N/A,FALSE,"Completed Renewals"}</definedName>
    <definedName name="wrn.Client._.stats." hidden="1">{"client stats",#N/A,FALSE,"Client"}</definedName>
    <definedName name="wrn.Client._.stats._1" hidden="1">{"client stats",#N/A,FALSE,"Client"}</definedName>
    <definedName name="wrn.Client._.stats._1_1" hidden="1">{"client stats",#N/A,FALSE,"Client"}</definedName>
    <definedName name="wrn.Client._.stats._1_2" hidden="1">{"client stats",#N/A,FALSE,"Client"}</definedName>
    <definedName name="wrn.Client._.stats._1_3" hidden="1">{"client stats",#N/A,FALSE,"Client"}</definedName>
    <definedName name="wrn.Client._.stats._1_4" hidden="1">{"client stats",#N/A,FALSE,"Client"}</definedName>
    <definedName name="wrn.Client._.stats._1_5" hidden="1">{"client stats",#N/A,FALSE,"Client"}</definedName>
    <definedName name="wrn.Client._.stats._2" hidden="1">{"client stats",#N/A,FALSE,"Client"}</definedName>
    <definedName name="wrn.Client._.stats._2_1" hidden="1">{"client stats",#N/A,FALSE,"Client"}</definedName>
    <definedName name="wrn.Client._.stats._2_2" hidden="1">{"client stats",#N/A,FALSE,"Client"}</definedName>
    <definedName name="wrn.Client._.stats._2_3" hidden="1">{"client stats",#N/A,FALSE,"Client"}</definedName>
    <definedName name="wrn.Client._.stats._2_4" hidden="1">{"client stats",#N/A,FALSE,"Client"}</definedName>
    <definedName name="wrn.Client._.stats._2_5" hidden="1">{"client stats",#N/A,FALSE,"Client"}</definedName>
    <definedName name="wrn.Client._.stats._3" hidden="1">{"client stats",#N/A,FALSE,"Client"}</definedName>
    <definedName name="wrn.Client._.stats._3_1" hidden="1">{"client stats",#N/A,FALSE,"Client"}</definedName>
    <definedName name="wrn.Client._.stats._3_2" hidden="1">{"client stats",#N/A,FALSE,"Client"}</definedName>
    <definedName name="wrn.Client._.stats._3_3" hidden="1">{"client stats",#N/A,FALSE,"Client"}</definedName>
    <definedName name="wrn.Client._.stats._3_4" hidden="1">{"client stats",#N/A,FALSE,"Client"}</definedName>
    <definedName name="wrn.Client._.stats._3_5" hidden="1">{"client stats",#N/A,FALSE,"Client"}</definedName>
    <definedName name="wrn.Client._.stats._4" hidden="1">{"client stats",#N/A,FALSE,"Client"}</definedName>
    <definedName name="wrn.Client._.stats._4_1" hidden="1">{"client stats",#N/A,FALSE,"Client"}</definedName>
    <definedName name="wrn.Client._.stats._4_2" hidden="1">{"client stats",#N/A,FALSE,"Client"}</definedName>
    <definedName name="wrn.Client._.stats._4_3" hidden="1">{"client stats",#N/A,FALSE,"Client"}</definedName>
    <definedName name="wrn.Client._.stats._4_4" hidden="1">{"client stats",#N/A,FALSE,"Client"}</definedName>
    <definedName name="wrn.Client._.stats._4_5" hidden="1">{"client stats",#N/A,FALSE,"Client"}</definedName>
    <definedName name="wrn.Client._.stats._5" hidden="1">{"client stats",#N/A,FALSE,"Client"}</definedName>
    <definedName name="wrn.Client._.stats._5_1" hidden="1">{"client stats",#N/A,FALSE,"Client"}</definedName>
    <definedName name="wrn.Client._.stats._5_2" hidden="1">{"client stats",#N/A,FALSE,"Client"}</definedName>
    <definedName name="wrn.Client._.stats._5_3" hidden="1">{"client stats",#N/A,FALSE,"Client"}</definedName>
    <definedName name="wrn.Client._.stats._5_4" hidden="1">{"client stats",#N/A,FALSE,"Client"}</definedName>
    <definedName name="wrn.Client._.stats._5_5" hidden="1">{"client stats",#N/A,FALSE,"Client"}</definedName>
    <definedName name="wrn.client._1" hidden="1">{"multiple",#N/A,FALSE,"client";"margins",#N/A,FALSE,"client";"data",#N/A,FALSE,"client"}</definedName>
    <definedName name="wrn.client._2" hidden="1">{"multiple",#N/A,FALSE,"client";"margins",#N/A,FALSE,"client";"data",#N/A,FALSE,"client"}</definedName>
    <definedName name="wrn.client._3" hidden="1">{"multiple",#N/A,FALSE,"client";"margins",#N/A,FALSE,"client";"data",#N/A,FALSE,"client"}</definedName>
    <definedName name="wrn.Client3." hidden="1">{"data",#N/A,FALSE,"client (3)";"margins",#N/A,FALSE,"client (3)";"multiple",#N/A,FALSE,"client (3)"}</definedName>
    <definedName name="wrn.Client3._1" hidden="1">{"data",#N/A,FALSE,"client (3)";"margins",#N/A,FALSE,"client (3)";"multiple",#N/A,FALSE,"client (3)"}</definedName>
    <definedName name="wrn.Client3._2" hidden="1">{"data",#N/A,FALSE,"client (3)";"margins",#N/A,FALSE,"client (3)";"multiple",#N/A,FALSE,"client (3)"}</definedName>
    <definedName name="wrn.Client3._3" hidden="1">{"data",#N/A,FALSE,"client (3)";"margins",#N/A,FALSE,"client (3)";"multiple",#N/A,FALSE,"client (3)"}</definedName>
    <definedName name="wrn.client4." hidden="1">{"multiple",#N/A,FALSE,"client (4)";"margins",#N/A,FALSE,"client (4)";"data",#N/A,FALSE,"client (4)"}</definedName>
    <definedName name="wrn.client4._1" hidden="1">{"multiple",#N/A,FALSE,"client (4)";"margins",#N/A,FALSE,"client (4)";"data",#N/A,FALSE,"client (4)"}</definedName>
    <definedName name="wrn.client4._2" hidden="1">{"multiple",#N/A,FALSE,"client (4)";"margins",#N/A,FALSE,"client (4)";"data",#N/A,FALSE,"client (4)"}</definedName>
    <definedName name="wrn.client4._3" hidden="1">{"multiple",#N/A,FALSE,"client (4)";"margins",#N/A,FALSE,"client (4)";"data",#N/A,FALSE,"client (4)"}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1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2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3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M." hidden="1">{"CM Year",#N/A,FALSE,"Corporate Marketing";"CM Q1",#N/A,FALSE,"Corporate Marketing";"CM Q2",#N/A,FALSE,"Corporate Marketing";"CM Q3",#N/A,FALSE,"Corporate Marketing";"CM Q4",#N/A,FALSE,"Corporate Marketing"}</definedName>
    <definedName name="wrn.Cntrl." hidden="1">{"Cntrl",#N/A,FALSE,"Cntrl"}</definedName>
    <definedName name="wrn.cod" hidden="1">{"Cons Dos Digitos",#N/A,FALSE,"Cons.";"Cons Tres Digitos",#N/A,FALSE,"Cons."}</definedName>
    <definedName name="wrn.Coded._.IAS._.FS." hidden="1">{"IASTrail",#N/A,FALSE,"IAS"}</definedName>
    <definedName name="wrn.Coded._.IAS._.FS._2" hidden="1">{"IASTrail",#N/A,FALSE,"IAS"}</definedName>
    <definedName name="wrn.Coded._.IAS._.FS._3" hidden="1">{"IASTrail",#N/A,FALSE,"IAS"}</definedName>
    <definedName name="wrn.COLORPRINTALL.">#REF!</definedName>
    <definedName name="wrn.Columbus." hidden="1">{"Columbus Actual Expense",#N/A,FALSE,"Columbus97 Exp. - Actual";"Columbus Projected Expense",#N/A,FALSE,"Columbus97-98 Exp. - Projected";"Columbus Forecast Expense",#N/A,FALSE,"Columbus97 Exp. - Forecast";"Columbus Profit and Loss",#N/A,FALSE,"Columbus P&amp;L "}</definedName>
    <definedName name="wrn.Combination." hidden="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_1" hidden="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ED." localSheetId="9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bined._.balance._.sheet." hidden="1">{"a",#N/A,FALSE,"combined balance sheet";"b",#N/A,FALSE,"combined balance sheet"}</definedName>
    <definedName name="wrn.combined._.income._.statement." hidden="1">{"pg1",#N/A,FALSE,"combined income statement";"pg2",#N/A,FALSE,"combined income statement";"pg3",#N/A,FALSE,"combined income statement";"pg4",#N/A,FALSE,"combined income statement";"pg5",#N/A,FALSE,"combined income statement"}</definedName>
    <definedName name="wrn.COMBINED._1" hidden="1">{#N/A,#N/A,FALSE,"INPUTS";#N/A,#N/A,FALSE,"PROFORMA BSHEET";#N/A,#N/A,FALSE,"COMBINED";#N/A,#N/A,FALSE,"HIGH YIELD";#N/A,#N/A,FALSE,"COMB_GRAPHS"}</definedName>
    <definedName name="wrn.COMBINED._2" hidden="1">{#N/A,#N/A,FALSE,"INPUTS";#N/A,#N/A,FALSE,"PROFORMA BSHEET";#N/A,#N/A,FALSE,"COMBINED";#N/A,#N/A,FALSE,"HIGH YIELD";#N/A,#N/A,FALSE,"COMB_GRAPHS"}</definedName>
    <definedName name="wrn.COMBINED._3" hidden="1">{#N/A,#N/A,FALSE,"INPUTS";#N/A,#N/A,FALSE,"PROFORMA BSHEET";#N/A,#N/A,FALSE,"COMBINED";#N/A,#N/A,FALSE,"HIGH YIELD";#N/A,#N/A,FALSE,"COMB_GRAPHS"}</definedName>
    <definedName name="wrn.COMBINED._4" hidden="1">{#N/A,#N/A,FALSE,"INPUTS";#N/A,#N/A,FALSE,"PROFORMA BSHEET";#N/A,#N/A,FALSE,"COMBINED";#N/A,#N/A,FALSE,"HIGH YIELD";#N/A,#N/A,FALSE,"COMB_GRAPHS"}</definedName>
    <definedName name="wrn.COMBINED._5" hidden="1">{#N/A,#N/A,FALSE,"INPUTS";#N/A,#N/A,FALSE,"PROFORMA BSHEET";#N/A,#N/A,FALSE,"COMBINED";#N/A,#N/A,FALSE,"HIGH YIELD";#N/A,#N/A,FALSE,"COMB_GRAPHS"}</definedName>
    <definedName name="wrn.ComboResults." hidden="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_1" hidden="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State." hidden="1">{#N/A,#N/A,FALSE,"Combo-Ass ";#N/A,#N/A,FALSE,"Combo-IS";#N/A,#N/A,FALSE,"Combo-BS";#N/A,#N/A,FALSE,"Combo-CF"}</definedName>
    <definedName name="wrn.ComboState._1" hidden="1">{#N/A,#N/A,FALSE,"Combo-Ass ";#N/A,#N/A,FALSE,"Combo-IS";#N/A,#N/A,FALSE,"Combo-BS";#N/A,#N/A,FALSE,"Combo-CF"}</definedName>
    <definedName name="wrn.Comcast." hidden="1">{"EPS_one",#N/A,FALSE,"96-02 EPS";"EPS_two",#N/A,FALSE,"96-02 EPS";"Newrev_one",#N/A,FALSE,"New rev 97 - 02";"Newrev_two",#N/A,FALSE,"New rev 97 - 02";"cable_one",#N/A,FALSE,"cable 96-02";"cable_two",#N/A,FALSE,"cable 96-02";"data.page",#N/A,FALSE,"Data_page"}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MISSIONER." hidden="1">{#N/A,#N/A,FALSE,"BS_OCIF OIB";#N/A,#N/A,FALSE,"PL_OCIF OIB";#N/A,#N/A,FALSE,"SCH_A-B_OCIF OIB";#N/A,#N/A,FALSE,"AVG_CALC OIB"}</definedName>
    <definedName name="wrn.Comp._.and._.Prices." hidden="1">{#N/A,#N/A,FALSE,"comp";#N/A,#N/A,FALSE,"Alpha";#N/A,#N/A,FALSE,"Hi";#N/A,#N/A,FALSE,"Lo";#N/A,#N/A,FALSE,"Mkt. Cap";#N/A,#N/A,FALSE,"Categ."}</definedName>
    <definedName name="wrn.COMP._.BS._.MONTH._.YTD." hidden="1">{"COMP BS",#N/A,FALSE,"Comparative BS"}</definedName>
    <definedName name="wrn.COMP._.CF._.AT._.Current._.ER." hidden="1">{"COMP CF",#N/A,FALSE,"Comp CF"}</definedName>
    <definedName name="wrn.COMP._.IS._.FEES._.ELIMINS." hidden="1">{"COMP FEES ELIMINS",#N/A,FALSE,"COMPIS FEES"}</definedName>
    <definedName name="wrn.COMPANY." hidden="1">{"REP1",#N/A,FALSE,"ריכוז";"REP2",#N/A,FALSE,"מפורט1";"REP3",#N/A,FALSE,"מפורט1";"REP4",#N/A,FALSE,"מפורט2";"REP5",#N/A,FALSE,"מפורט2";"REP6",#N/A,FALSE,"מפורט2"}</definedName>
    <definedName name="wrn.Company._.1." hidden="1">{"Company 1",#N/A,FALSE,"Company1"}</definedName>
    <definedName name="wrn.Comparative._.BS._.WO._.Local." hidden="1">{"US Current",#N/A,FALSE,"Mthly BS"}</definedName>
    <definedName name="wrn.Comparative._.Cash._.Flow." hidden="1">{#N/A,#N/A,FALSE,"Comp CF"}</definedName>
    <definedName name="wrn.Comparative._.IS._.Report." hidden="1">{"COMP IS View",#N/A,FALSE,"Comparative IS"}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1_2" hidden="1">{"vi1",#N/A,FALSE,"6_30_96";"vi2",#N/A,FALSE,"6_30_96";"vi3",#N/A,FALSE,"6_30_96"}</definedName>
    <definedName name="wrn.Compco._.Only._1_3" hidden="1">{"vi1",#N/A,FALSE,"6_30_96";"vi2",#N/A,FALSE,"6_30_96";"vi3",#N/A,FALSE,"6_30_96"}</definedName>
    <definedName name="wrn.Compco._.Only._1_4" hidden="1">{"vi1",#N/A,FALSE,"6_30_96";"vi2",#N/A,FALSE,"6_30_96";"vi3",#N/A,FALSE,"6_30_96"}</definedName>
    <definedName name="wrn.Compco._.Only._1_5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2_2" hidden="1">{"vi1",#N/A,FALSE,"6_30_96";"vi2",#N/A,FALSE,"6_30_96";"vi3",#N/A,FALSE,"6_30_96"}</definedName>
    <definedName name="wrn.Compco._.Only._2_3" hidden="1">{"vi1",#N/A,FALSE,"6_30_96";"vi2",#N/A,FALSE,"6_30_96";"vi3",#N/A,FALSE,"6_30_96"}</definedName>
    <definedName name="wrn.Compco._.Only._2_4" hidden="1">{"vi1",#N/A,FALSE,"6_30_96";"vi2",#N/A,FALSE,"6_30_96";"vi3",#N/A,FALSE,"6_30_96"}</definedName>
    <definedName name="wrn.Compco._.Only._2_5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3_2" hidden="1">{"vi1",#N/A,FALSE,"6_30_96";"vi2",#N/A,FALSE,"6_30_96";"vi3",#N/A,FALSE,"6_30_96"}</definedName>
    <definedName name="wrn.Compco._.Only._3_3" hidden="1">{"vi1",#N/A,FALSE,"6_30_96";"vi2",#N/A,FALSE,"6_30_96";"vi3",#N/A,FALSE,"6_30_96"}</definedName>
    <definedName name="wrn.Compco._.Only._3_4" hidden="1">{"vi1",#N/A,FALSE,"6_30_96";"vi2",#N/A,FALSE,"6_30_96";"vi3",#N/A,FALSE,"6_30_96"}</definedName>
    <definedName name="wrn.Compco._.Only._3_5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.Only._4_1" hidden="1">{"vi1",#N/A,FALSE,"6_30_96";"vi2",#N/A,FALSE,"6_30_96";"vi3",#N/A,FALSE,"6_30_96"}</definedName>
    <definedName name="wrn.Compco._.Only._4_2" hidden="1">{"vi1",#N/A,FALSE,"6_30_96";"vi2",#N/A,FALSE,"6_30_96";"vi3",#N/A,FALSE,"6_30_96"}</definedName>
    <definedName name="wrn.Compco._.Only._4_3" hidden="1">{"vi1",#N/A,FALSE,"6_30_96";"vi2",#N/A,FALSE,"6_30_96";"vi3",#N/A,FALSE,"6_30_96"}</definedName>
    <definedName name="wrn.Compco._.Only._4_4" hidden="1">{"vi1",#N/A,FALSE,"6_30_96";"vi2",#N/A,FALSE,"6_30_96";"vi3",#N/A,FALSE,"6_30_96"}</definedName>
    <definedName name="wrn.Compco._.Only._4_5" hidden="1">{"vi1",#N/A,FALSE,"6_30_96";"vi2",#N/A,FALSE,"6_30_96";"vi3",#N/A,FALSE,"6_30_96"}</definedName>
    <definedName name="wrn.Compco._.Only._5" hidden="1">{"vi1",#N/A,FALSE,"6_30_96";"vi2",#N/A,FALSE,"6_30_96";"vi3",#N/A,FALSE,"6_30_96"}</definedName>
    <definedName name="wrn.Compco._.Only._5_1" hidden="1">{"vi1",#N/A,FALSE,"6_30_96";"vi2",#N/A,FALSE,"6_30_96";"vi3",#N/A,FALSE,"6_30_96"}</definedName>
    <definedName name="wrn.Compco._.Only._5_2" hidden="1">{"vi1",#N/A,FALSE,"6_30_96";"vi2",#N/A,FALSE,"6_30_96";"vi3",#N/A,FALSE,"6_30_96"}</definedName>
    <definedName name="wrn.Compco._.Only._5_3" hidden="1">{"vi1",#N/A,FALSE,"6_30_96";"vi2",#N/A,FALSE,"6_30_96";"vi3",#N/A,FALSE,"6_30_96"}</definedName>
    <definedName name="wrn.Compco._.Only._5_4" hidden="1">{"vi1",#N/A,FALSE,"6_30_96";"vi2",#N/A,FALSE,"6_30_96";"vi3",#N/A,FALSE,"6_30_96"}</definedName>
    <definedName name="wrn.Compco._.Only._5_5" hidden="1">{"vi1",#N/A,FALSE,"6_30_96";"vi2",#N/A,FALSE,"6_30_96";"vi3",#N/A,FALSE,"6_30_96"}</definedName>
    <definedName name="wrn.compco._from_AB" hidden="1">{"mult96",#N/A,FALSE,"PETCOMP";"est96",#N/A,FALSE,"PETCOMP";"mult95",#N/A,FALSE,"PETCOMP";"est95",#N/A,FALSE,"PETCOMP";"multltm",#N/A,FALSE,"PETCOMP";"resultltm",#N/A,FALSE,"PETCOMP"}</definedName>
    <definedName name="wrn.compco._from_DBAB">#REF!</definedName>
    <definedName name="wrn.compco._from_DBAB_1" hidden="1">{"mult96",#N/A,FALSE,"PETCOMP";"est96",#N/A,FALSE,"PETCOMP";"mult95",#N/A,FALSE,"PETCOMP";"est95",#N/A,FALSE,"PETCOMP";"multltm",#N/A,FALSE,"PETCOMP";"resultltm",#N/A,FALSE,"PETCOMP"}</definedName>
    <definedName name="wrn.compco._from_DBAB_1_1" hidden="1">{"mult96",#N/A,FALSE,"PETCOMP";"est96",#N/A,FALSE,"PETCOMP";"mult95",#N/A,FALSE,"PETCOMP";"est95",#N/A,FALSE,"PETCOMP";"multltm",#N/A,FALSE,"PETCOMP";"resultltm",#N/A,FALSE,"PETCOMP"}</definedName>
    <definedName name="wrn.compco._from_DBAB_1_1_1" hidden="1">{"mult96",#N/A,FALSE,"PETCOMP";"est96",#N/A,FALSE,"PETCOMP";"mult95",#N/A,FALSE,"PETCOMP";"est95",#N/A,FALSE,"PETCOMP";"multltm",#N/A,FALSE,"PETCOMP";"resultltm",#N/A,FALSE,"PETCOMP"}</definedName>
    <definedName name="wrn.compco._from_DBAB_1_1_1_1" hidden="1">{"mult96",#N/A,FALSE,"PETCOMP";"est96",#N/A,FALSE,"PETCOMP";"mult95",#N/A,FALSE,"PETCOMP";"est95",#N/A,FALSE,"PETCOMP";"multltm",#N/A,FALSE,"PETCOMP";"resultltm",#N/A,FALSE,"PETCOMP"}</definedName>
    <definedName name="wrn.compco._from_DBAB_1_1_2" hidden="1">{"mult96",#N/A,FALSE,"PETCOMP";"est96",#N/A,FALSE,"PETCOMP";"mult95",#N/A,FALSE,"PETCOMP";"est95",#N/A,FALSE,"PETCOMP";"multltm",#N/A,FALSE,"PETCOMP";"resultltm",#N/A,FALSE,"PETCOMP"}</definedName>
    <definedName name="wrn.compco._from_DBAB_1_2" hidden="1">{"mult96",#N/A,FALSE,"PETCOMP";"est96",#N/A,FALSE,"PETCOMP";"mult95",#N/A,FALSE,"PETCOMP";"est95",#N/A,FALSE,"PETCOMP";"multltm",#N/A,FALSE,"PETCOMP";"resultltm",#N/A,FALSE,"PETCOMP"}</definedName>
    <definedName name="wrn.compco._from_DBAB_1_2_1" hidden="1">{"mult96",#N/A,FALSE,"PETCOMP";"est96",#N/A,FALSE,"PETCOMP";"mult95",#N/A,FALSE,"PETCOMP";"est95",#N/A,FALSE,"PETCOMP";"multltm",#N/A,FALSE,"PETCOMP";"resultltm",#N/A,FALSE,"PETCOMP"}</definedName>
    <definedName name="wrn.compco._from_DBAB_1_3" hidden="1">{"mult96",#N/A,FALSE,"PETCOMP";"est96",#N/A,FALSE,"PETCOMP";"mult95",#N/A,FALSE,"PETCOMP";"est95",#N/A,FALSE,"PETCOMP";"multltm",#N/A,FALSE,"PETCOMP";"resultltm",#N/A,FALSE,"PETCOMP"}</definedName>
    <definedName name="wrn.compco._from_DBAB_2" hidden="1">{"mult96",#N/A,FALSE,"PETCOMP";"est96",#N/A,FALSE,"PETCOMP";"mult95",#N/A,FALSE,"PETCOMP";"est95",#N/A,FALSE,"PETCOMP";"multltm",#N/A,FALSE,"PETCOMP";"resultltm",#N/A,FALSE,"PETCOMP"}</definedName>
    <definedName name="wrn.compco._from_DBAB_2_1" hidden="1">{"mult96",#N/A,FALSE,"PETCOMP";"est96",#N/A,FALSE,"PETCOMP";"mult95",#N/A,FALSE,"PETCOMP";"est95",#N/A,FALSE,"PETCOMP";"multltm",#N/A,FALSE,"PETCOMP";"resultltm",#N/A,FALSE,"PETCOMP"}</definedName>
    <definedName name="wrn.compco._from_DBAB_3" hidden="1">{"mult96",#N/A,FALSE,"PETCOMP";"est96",#N/A,FALSE,"PETCOMP";"mult95",#N/A,FALSE,"PETCOMP";"est95",#N/A,FALSE,"PETCOMP";"multltm",#N/A,FALSE,"PETCOMP";"resultltm",#N/A,FALSE,"PETCOMP"}</definedName>
    <definedName name="wrn.compco._from_DBAB_3_1" hidden="1">{"mult96",#N/A,FALSE,"PETCOMP";"est96",#N/A,FALSE,"PETCOMP";"mult95",#N/A,FALSE,"PETCOMP";"est95",#N/A,FALSE,"PETCOMP";"multltm",#N/A,FALSE,"PETCOMP";"resultltm",#N/A,FALSE,"PETCOMP"}</definedName>
    <definedName name="wrn.compco._from_DBAB_4" hidden="1">{"mult96",#N/A,FALSE,"PETCOMP";"est96",#N/A,FALSE,"PETCOMP";"mult95",#N/A,FALSE,"PETCOMP";"est95",#N/A,FALSE,"PETCOMP";"multltm",#N/A,FALSE,"PETCOMP";"resultltm",#N/A,FALSE,"PETCOMP"}</definedName>
    <definedName name="wrn.compco._from_DBAB_4_1" hidden="1">{"mult96",#N/A,FALSE,"PETCOMP";"est96",#N/A,FALSE,"PETCOMP";"mult95",#N/A,FALSE,"PETCOMP";"est95",#N/A,FALSE,"PETCOMP";"multltm",#N/A,FALSE,"PETCOMP";"resultltm",#N/A,FALSE,"PETCOMP"}</definedName>
    <definedName name="wrn.compco._from_DBAB_5" hidden="1">{"mult96",#N/A,FALSE,"PETCOMP";"est96",#N/A,FALSE,"PETCOMP";"mult95",#N/A,FALSE,"PETCOMP";"est95",#N/A,FALSE,"PETCOMP";"multltm",#N/A,FALSE,"PETCOMP";"resultltm",#N/A,FALSE,"PETCOMP"}</definedName>
    <definedName name="wrn.compco._from_DBAB_5_1" hidden="1">{"mult96",#N/A,FALSE,"PETCOMP";"est96",#N/A,FALSE,"PETCOMP";"mult95",#N/A,FALSE,"PETCOMP";"est95",#N/A,FALSE,"PETCOMP";"multltm",#N/A,FALSE,"PETCOMP";"resultltm",#N/A,FALSE,"PETCOMP"}</definedName>
    <definedName name="wrn.compco2" hidden="1">{"page1",#N/A,FALSE,"BHCOMPC5";"page2",#N/A,FALSE,"BHCOMPC5";"page3",#N/A,FALSE,"BHCOMPC5";"page4",#N/A,FALSE,"BHCOMPC5"}</definedName>
    <definedName name="wrn.Compensation." hidden="1">{"Comp sum",#N/A,FALSE,"Compensation";"Comp by emp",#N/A,FALSE,"Compensation";"Salary summary",#N/A,FALSE,"Compensation";"Payroll taxes",#N/A,FALSE,"Compensation";"HC by Month",#N/A,FALSE,"Compensation";"Misc",#N/A,FALSE,"Compensation"}</definedName>
    <definedName name="wrn.COMPLET." hidden="1">{"HIPOTESIS",#N/A,FALSE,"INDUSTRIAL";"CUADRO",#N/A,FALSE,"INDUSTRIAL";"HIPOTESIS",#N/A,FALSE,"COMERCIAL";"CUADRO",#N/A,FALSE,"COMERCIAL"}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Budget." hidden="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Cash._.Flow.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wrn.Complete._.File." hidden="1">{#N/A,#N/A,TRUE,"Top";#N/A,#N/A,TRUE,"Quarter";#N/A,#N/A,TRUE,"Variance";#N/A,#N/A,TRUE,"Forecast";#N/A,#N/A,TRUE,"ForecastMnthly";#N/A,#N/A,TRUE,"ForecastQtrly";#N/A,#N/A,TRUE,"Actual"}</definedName>
    <definedName name="wrn.Complete._.Print._.Out." hidden="1">{#N/A,#N/A,TRUE,"Statements";#N/A,#N/A,TRUE,"Capital";#N/A,#N/A,TRUE,"TOT Monthly Inc";#N/A,#N/A,TRUE,"UTIL Monthly Inc ";#N/A,#N/A,TRUE,"TEL Monthly Inc";#N/A,#N/A,TRUE,"TOT REVENUE";#N/A,#N/A,TRUE,"UTIL REVENUE";#N/A,#N/A,TRUE,"TEL REVENUE";#N/A,#N/A,TRUE,"UTIL SERV REV ";#N/A,#N/A,TRUE,"Manpower";#N/A,#N/A,TRUE,"Util - Manpower";#N/A,#N/A,TRUE,"Tel - Manpower";#N/A,#N/A,TRUE,"Salary";#N/A,#N/A,TRUE,"Overheads";#N/A,#N/A,TRUE,"Dept Sum";#N/A,#N/A,TRUE,"Admin";#N/A,#N/A,TRUE,"Barbados";#N/A,#N/A,TRUE,"Maintenance";#N/A,#N/A,TRUE,"Product Mktg";#N/A,#N/A,TRUE,"Util Sales Support";#N/A,#N/A,TRUE,"Tel Sales Support";#N/A,#N/A,TRUE,"CONS - SI";#N/A,#N/A,TRUE,"SI - UTIL";#N/A,#N/A,TRUE,"SI - TELCO";#N/A,#N/A,TRUE,"PROJECTS";#N/A,#N/A,TRUE,"R&amp;D";#N/A,#N/A,TRUE,"Cons S&amp;M";#N/A,#N/A,TRUE,"Sales - Utili";#N/A,#N/A,TRUE,"Sales - Telco";#N/A,#N/A,TRUE,"Util - Mktg";#N/A,#N/A,TRUE,"Tel - Mktg";#N/A,#N/A,TRUE,"Mktg";#N/A,#N/A,TRUE,"Int'l Mktg"}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e._.Spreadsheet." hidden="1">{"Complete Spreadsheet",#N/A,FALSE,"BASIC"}</definedName>
    <definedName name="wrn.Complete.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ly." hidden="1">{#N/A,#N/A,TRUE,"Cover";#N/A,#N/A,TRUE,"BPT Europe";#N/A,#N/A,TRUE,"Graphics Europe";#N/A,#N/A,TRUE,"BPT USA";#N/A,#N/A,TRUE,"Graphics USA";#N/A,#N/A,TRUE,"BPT AP";#N/A,#N/A,TRUE,"Graphics AP";#N/A,#N/A,TRUE,"Factory Agreement BPT";#N/A,#N/A,TRUE,"BCU Agreement BPT";#N/A,#N/A,TRUE,"Graphics Fty-BCU"}</definedName>
    <definedName name="wrn.COMPLETO.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mps." hidden="1">{"comps",#N/A,FALSE,"comps";"notes",#N/A,FALSE,"comps"}</definedName>
    <definedName name="wrn.comps._.and._.DCF_LBO." hidden="1">{#N/A,#N/A,FALSE,"MKT.COMPS";#N/A,#N/A,FALSE,"DCF - LBO"}</definedName>
    <definedName name="wrn.comps._1" hidden="1">{"comps",#N/A,FALSE,"comps";"notes",#N/A,FALSE,"comps"}</definedName>
    <definedName name="wrn.Comptes95." hidden="1">{#N/A,#N/A,FALSE,"3";#N/A,#N/A,FALSE,"5";#N/A,#N/A,FALSE,"6";#N/A,#N/A,FALSE,"8";#N/A,#N/A,FALSE,"10";#N/A,#N/A,FALSE,"13";#N/A,#N/A,FALSE,"14";#N/A,#N/A,FALSE,"15";#N/A,#N/A,FALSE,"16"}</definedName>
    <definedName name="wrn.Computation._.3CD._.Details." hidden="1">{"Computation Tax",#N/A,FALSE,"43B";"Dep I.Tax",#N/A,FALSE,"43B";"I Tax Losses",#N/A,FALSE,"43B";"Annex-III 3CD",#N/A,FALSE,"43B";"Cash Payments",#N/A,FALSE,"43B";"43B",#N/A,FALSE,"43B"}</definedName>
    <definedName name="wrn.Con_Fin_Stmts." hidden="1">{"ConInc",#N/A,FALSE,"FinStmt";"ConBal",#N/A,FALSE,"FinStmt";"ConCash",#N/A,FALSE,"FinStmt"}</definedName>
    <definedName name="wrn.Concentration." hidden="1">{"CONCENTR",#N/A,FALSE,"PAHCPALS"}</definedName>
    <definedName name="wrn.Concentration2" hidden="1">{"CONCENTR",#N/A,FALSE,"PAHCPALS"}</definedName>
    <definedName name="wrn.Concentration3" hidden="1">{"CONCENTR",#N/A,FALSE,"PAHCPALS"}</definedName>
    <definedName name="wrn.Concentration4" hidden="1">{"CONCENTR",#N/A,FALSE,"PAHCPALS"}</definedName>
    <definedName name="Wrn.cond" hidden="1">{"Cons Dos Digitos",#N/A,FALSE,"Cons.";"Cons Tres Digitos",#N/A,FALSE,"Cons."}</definedName>
    <definedName name="wrn.conp" hidden="1">{"Cons Dos Digitos",#N/A,FALSE,"Cons.";"Cons Tres Digitos",#N/A,FALSE,"Cons."}</definedName>
    <definedName name="wrn.cons" hidden="1">{"Cons Dos Digitos",#N/A,FALSE,"Cons.";"Cons Tres Digitos",#N/A,FALSE,"Cons."}</definedName>
    <definedName name="wrn.Cons." hidden="1">{"Cons Dos Digitos",#N/A,FALSE,"Cons.";"Cons Tres Digitos",#N/A,FALSE,"Cons."}</definedName>
    <definedName name="wrn.Consol." hidden="1">{#N/A,#N/A,FALSE,"COVER";#N/A,#N/A,FALSE,"Key Fin'l Performance";#N/A,#N/A,FALSE,"Q2 Target P &amp; L";#N/A,#N/A,FALSE,"Comp. Margin $";#N/A,#N/A,FALSE,"Standard Margin";#N/A,#N/A,FALSE,"Bus Sector";#N/A,#N/A,FALSE,"EBG &amp; GAAP Recon";#N/A,#N/A,FALSE,"EBG P&amp;L Act vs Plan";#N/A,#N/A,FALSE,"EBG P&amp;L Fcst";#N/A,#N/A,FALSE,"EBG P&amp;L Trend";#N/A,#N/A,FALSE,"Key Metrics";#N/A,#N/A,FALSE,"Cum Net Income Chart";#N/A,#N/A,FALSE,"Rev &amp; Mrgn Trend";#N/A,#N/A,FALSE,"Trended Op Ex";#N/A,#N/A,FALSE,"Consol BS";#N/A,#N/A,FALSE,"Consol BS vs Plan";#N/A,#N/A,FALSE,"Consol CF vs Plan";#N/A,#N/A,FALSE,"Asset &amp; Eq Measures";#N/A,#N/A,FALSE,"CCC _PHIL";#N/A,#N/A,FALSE,"Rev &amp; Booking Trend";#N/A,#N/A,FALSE,"Comp Rev Trend VM";#N/A,#N/A,FALSE,"Comp Bookings Trend VM";#N/A,#N/A,FALSE,"Top Customers";#N/A,#N/A,FALSE,"Backlog - Consolidated";#N/A,#N/A,FALSE,"Design Win Summary - Consol";#N/A,#N/A,FALSE,"Headcount Summary";#N/A,#N/A,FALSE,"Std Rpt Pkg Table Contents";#N/A,#N/A,FALSE,"Competitive data";#N/A,#N/A,FALSE,"Glossary"}</definedName>
    <definedName name="wrn.Consol._.adjusts.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FS." hidden="1">{#N/A,#N/A,FALSE,"BalSheet 0899";#N/A,#N/A,FALSE,"ytdpl899";#N/A,#N/A,FALSE,"Aug PL";#N/A,#N/A,FALSE,"Minority Int";#N/A,#N/A,FALSE,"Equity Roll Forward";#N/A,#N/A,FALSE,"Book Equity Test"}</definedName>
    <definedName name="wrn.CONSOL._.INCOME._._._.CF." hidden="1">{"CONSOL INCOME &amp; CF",#N/A,FALSE,"CONSOL INCOME &amp; CF"}</definedName>
    <definedName name="wrn.CONSOLGP." hidden="1">{"CONSOLGP",#N/A,FALSE,"CONSOLGP"}</definedName>
    <definedName name="wrn.CONSOLGPYTD." hidden="1">{"CONSOLGPYTD",#N/A,FALSE,"CONSOLGPYTD"}</definedName>
    <definedName name="wrn.CONSOLIDACIÓN." hidden="1">{#N/A,#N/A,FALSE,"CNS_ADJ";"Balance Consolidado",#N/A,FALSE,"BCEC_CNS";#N/A,#N/A,FALSE,"USGAAP_ADJ"}</definedName>
    <definedName name="wrn.Consolidado." hidden="1">{#N/A,#N/A,FALSE,"COVER";#N/A,#N/A,FALSE,"Index";#N/A,#N/A,FALSE,"Non-Earning";#N/A,#N/A,FALSE,"Non-Earning_Recovery"}</definedName>
    <definedName name="wrn.consolidated." hidden="1">{"income",#N/A,FALSE,"CONSOLIDATED";"value",#N/A,FALSE,"CONSOLIDATED"}</definedName>
    <definedName name="wrn.Consolidated._.Balance._.Sheets." hidden="1">{#N/A,#N/A,TRUE,"AREL Pounds";#N/A,#N/A,TRUE,"AREL Dollars";#N/A,#N/A,TRUE,"Eliminations";#N/A,#N/A,TRUE,"Domestic";#N/A,#N/A,TRUE,"Consolidated"}</definedName>
    <definedName name="wrn.Consolidated._.Financials." hidden="1">{#N/A,#N/A,TRUE,"Index";#N/A,#N/A,TRUE,"Highlights";#N/A,#N/A,TRUE,"Month P&amp;L";#N/A,#N/A,TRUE,"YTD P&amp;L";#N/A,#N/A,TRUE,"Bal Sht";#N/A,#N/A,TRUE,"Mth &amp; YTD CF";#N/A,#N/A,TRUE,"QTR &amp; YTD CF";#N/A,#N/A,TRUE,"Ops data";#N/A,#N/A,TRUE,"Fin Data";#N/A,#N/A,TRUE,"Mth reg P&amp;L-GC";#N/A,#N/A,TRUE,"YTD reg P&amp;L-GC";#N/A,#N/A,TRUE,"Summ admin exps"}</definedName>
    <definedName name="wrn.Consolidated._.Income._.Statements." hidden="1">{#N/A,#N/A,TRUE,"AREL Pounds";#N/A,#N/A,TRUE,"AREL Dollars";#N/A,#N/A,TRUE,"Eliminations";#N/A,#N/A,TRUE,"Domestic";#N/A,#N/A,TRUE,"Consolidated"}</definedName>
    <definedName name="wrn.Consolidated._.Latest._.Estimates.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Consolidated._.Only." hidden="1">{#N/A,#N/A,TRUE,"summary";#N/A,#N/A,TRUE,"model"}</definedName>
    <definedName name="wrn.Consolidated._.Schedules.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tatements." hidden="1">{"view1",#N/A,FALSE,"EARN (US$)";"view1",#N/A,FALSE,"DASTBS (US$)";"view1",#N/A,FALSE,"DASTCF (US$)"}</definedName>
    <definedName name="wrn.Consolidated._.Statements._1" hidden="1">{"view1",#N/A,FALSE,"EARN (US$)";"view1",#N/A,FALSE,"DASTBS (US$)";"view1",#N/A,FALSE,"DASTCF (US$)"}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1_2" hidden="1">{"income",#N/A,FALSE,"CONSOLIDATED";"value",#N/A,FALSE,"CONSOLIDATED"}</definedName>
    <definedName name="wrn.consolidated._1_3" hidden="1">{"income",#N/A,FALSE,"CONSOLIDATED";"value",#N/A,FALSE,"CONSOLIDATED"}</definedName>
    <definedName name="wrn.consolidated._1_4" hidden="1">{"income",#N/A,FALSE,"CONSOLIDATED";"value",#N/A,FALSE,"CONSOLIDATED"}</definedName>
    <definedName name="wrn.consolidated._1_5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2_2" hidden="1">{"income",#N/A,FALSE,"CONSOLIDATED";"value",#N/A,FALSE,"CONSOLIDATED"}</definedName>
    <definedName name="wrn.consolidated._2_3" hidden="1">{"income",#N/A,FALSE,"CONSOLIDATED";"value",#N/A,FALSE,"CONSOLIDATED"}</definedName>
    <definedName name="wrn.consolidated._2_4" hidden="1">{"income",#N/A,FALSE,"CONSOLIDATED";"value",#N/A,FALSE,"CONSOLIDATED"}</definedName>
    <definedName name="wrn.consolidated._2_5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3_2" hidden="1">{"income",#N/A,FALSE,"CONSOLIDATED";"value",#N/A,FALSE,"CONSOLIDATED"}</definedName>
    <definedName name="wrn.consolidated._3_3" hidden="1">{"income",#N/A,FALSE,"CONSOLIDATED";"value",#N/A,FALSE,"CONSOLIDATED"}</definedName>
    <definedName name="wrn.consolidated._3_4" hidden="1">{"income",#N/A,FALSE,"CONSOLIDATED";"value",#N/A,FALSE,"CONSOLIDATED"}</definedName>
    <definedName name="wrn.consolidated._3_5" hidden="1">{"income",#N/A,FALSE,"CONSOLIDATED";"value",#N/A,FALSE,"CONSOLIDATED"}</definedName>
    <definedName name="wrn.consolidated._4" hidden="1">{"income",#N/A,FALSE,"CONSOLIDATED";"value",#N/A,FALSE,"CONSOLIDATED"}</definedName>
    <definedName name="wrn.consolidated._4_1" hidden="1">{"income",#N/A,FALSE,"CONSOLIDATED";"value",#N/A,FALSE,"CONSOLIDATED"}</definedName>
    <definedName name="wrn.consolidated._4_2" hidden="1">{"income",#N/A,FALSE,"CONSOLIDATED";"value",#N/A,FALSE,"CONSOLIDATED"}</definedName>
    <definedName name="wrn.consolidated._4_3" hidden="1">{"income",#N/A,FALSE,"CONSOLIDATED";"value",#N/A,FALSE,"CONSOLIDATED"}</definedName>
    <definedName name="wrn.consolidated._4_4" hidden="1">{"income",#N/A,FALSE,"CONSOLIDATED";"value",#N/A,FALSE,"CONSOLIDATED"}</definedName>
    <definedName name="wrn.consolidated._4_5" hidden="1">{"income",#N/A,FALSE,"CONSOLIDATED";"value",#N/A,FALSE,"CONSOLIDATED"}</definedName>
    <definedName name="wrn.consolidated._5" hidden="1">{"income",#N/A,FALSE,"CONSOLIDATED";"value",#N/A,FALSE,"CONSOLIDATED"}</definedName>
    <definedName name="wrn.consolidated._5_1" hidden="1">{"income",#N/A,FALSE,"CONSOLIDATED";"value",#N/A,FALSE,"CONSOLIDATED"}</definedName>
    <definedName name="wrn.consolidated._5_2" hidden="1">{"income",#N/A,FALSE,"CONSOLIDATED";"value",#N/A,FALSE,"CONSOLIDATED"}</definedName>
    <definedName name="wrn.consolidated._5_3" hidden="1">{"income",#N/A,FALSE,"CONSOLIDATED";"value",#N/A,FALSE,"CONSOLIDATED"}</definedName>
    <definedName name="wrn.consolidated._5_4" hidden="1">{"income",#N/A,FALSE,"CONSOLIDATED";"value",#N/A,FALSE,"CONSOLIDATED"}</definedName>
    <definedName name="wrn.consolidated._5_5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.Adjustments.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RACT._.WIP._.1997." hidden="1">{#N/A,#N/A,FALSE,"A"}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1_2" hidden="1">{#N/A,#N/A,FALSE,"Contribution Analysis"}</definedName>
    <definedName name="wrn.contribution._1_3" hidden="1">{#N/A,#N/A,FALSE,"Contribution Analysis"}</definedName>
    <definedName name="wrn.contribution._1_4" hidden="1">{#N/A,#N/A,FALSE,"Contribution Analysis"}</definedName>
    <definedName name="wrn.contribution._1_5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2_2" hidden="1">{#N/A,#N/A,FALSE,"Contribution Analysis"}</definedName>
    <definedName name="wrn.contribution._2_3" hidden="1">{#N/A,#N/A,FALSE,"Contribution Analysis"}</definedName>
    <definedName name="wrn.contribution._2_4" hidden="1">{#N/A,#N/A,FALSE,"Contribution Analysis"}</definedName>
    <definedName name="wrn.contribution._2_5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3_2" hidden="1">{#N/A,#N/A,FALSE,"Contribution Analysis"}</definedName>
    <definedName name="wrn.contribution._3_3" hidden="1">{#N/A,#N/A,FALSE,"Contribution Analysis"}</definedName>
    <definedName name="wrn.contribution._3_4" hidden="1">{#N/A,#N/A,FALSE,"Contribution Analysis"}</definedName>
    <definedName name="wrn.contribution._3_5" hidden="1">{#N/A,#N/A,FALSE,"Contribution Analysis"}</definedName>
    <definedName name="wrn.contribution._4" hidden="1">{#N/A,#N/A,FALSE,"Contribution Analysis"}</definedName>
    <definedName name="wrn.contribution._4_1" hidden="1">{#N/A,#N/A,FALSE,"Contribution Analysis"}</definedName>
    <definedName name="wrn.contribution._4_2" hidden="1">{#N/A,#N/A,FALSE,"Contribution Analysis"}</definedName>
    <definedName name="wrn.contribution._4_3" hidden="1">{#N/A,#N/A,FALSE,"Contribution Analysis"}</definedName>
    <definedName name="wrn.contribution._4_4" hidden="1">{#N/A,#N/A,FALSE,"Contribution Analysis"}</definedName>
    <definedName name="wrn.contribution._4_5" hidden="1">{#N/A,#N/A,FALSE,"Contribution Analysis"}</definedName>
    <definedName name="wrn.contribution._5" hidden="1">{#N/A,#N/A,FALSE,"Contribution Analysis"}</definedName>
    <definedName name="wrn.contribution._5_1" hidden="1">{#N/A,#N/A,FALSE,"Contribution Analysis"}</definedName>
    <definedName name="wrn.contribution._5_2" hidden="1">{#N/A,#N/A,FALSE,"Contribution Analysis"}</definedName>
    <definedName name="wrn.contribution._5_3" hidden="1">{#N/A,#N/A,FALSE,"Contribution Analysis"}</definedName>
    <definedName name="wrn.contribution._5_4" hidden="1">{#N/A,#N/A,FALSE,"Contribution Analysis"}</definedName>
    <definedName name="wrn.contribution._5_5" hidden="1">{#N/A,#N/A,FALSE,"Contribution Analysis"}</definedName>
    <definedName name="wrn.contribution.1" hidden="1">{#N/A,#N/A,FALSE,"Contribution Analysis"}</definedName>
    <definedName name="wrn.contribution1" hidden="1">{#N/A,#N/A,FALSE,"Contribution Analysis"}</definedName>
    <definedName name="wrn.contributory._.asset._.charges.">#REF!</definedName>
    <definedName name="wrn.ConvCost__1995_AOP." hidden="1">{"AOP_Mos.",#N/A,FALSE,"1995 AOP";"AOP_Qtrs.",#N/A,FALSE,"1995 AOP"}</definedName>
    <definedName name="wrn.ConvCost__Current_Fcst." hidden="1">{"Current_Mos.",#N/A,FALSE,"Current Fcst";"Current_Qtrs.",#N/A,FALSE,"Current Fcst"}</definedName>
    <definedName name="wrn.ConvCost__Prior_Fcst." hidden="1">{"Prior_Mos.",#N/A,FALSE,"Prior Fcst";"Prior_Qtrs.",#N/A,FALSE,"Prior Fcst"}</definedName>
    <definedName name="wrn.ConvCost__Prior_Year." hidden="1">{"PriorYear_Mos.",#N/A,FALSE,"Prior Year";"PriorYear_Qtrs.",#N/A,FALSE,"Prior Year"}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RE._.KINETICS.">#REF!</definedName>
    <definedName name="wrn.Corporate." hidden="1">{"Corporate",#N/A,FALSE,"Sorted by database"}</definedName>
    <definedName name="wrn.corso_forecast." hidden="1">{"ce_storici",#N/A,FALSE}</definedName>
    <definedName name="wrn.corso_forecast._1" hidden="1">{"ce_storici",#N/A,FALSE}</definedName>
    <definedName name="wrn.corso_forecast._2" hidden="1">{"ce_storici",#N/A,FALSE}</definedName>
    <definedName name="wrn.corso_forecast._3" hidden="1">{"ce_storici",#N/A,FALSE}</definedName>
    <definedName name="wrn.Cosmos._.Report.">#REF!</definedName>
    <definedName name="wrn.Costs." hidden="1">{"Drilling Costs",#N/A,FALSE,"MDL";"Production Costs",#N/A,FALSE,"MDL"}</definedName>
    <definedName name="wrn.cotop." hidden="1">{"ReportTop",#N/A,FALSE,"report top"}</definedName>
    <definedName name="wrn.Country._.Summary." hidden="1">{"Summary",#N/A,FALSE,"Country Summary"}</definedName>
    <definedName name="wrn.Country._.Worksheet." hidden="1">{"WkSheet",#N/A,FALSE,"Country Wksheet"}</definedName>
    <definedName name="wrn.Covenants." hidden="1">{"Covenants",#N/A,FALSE,"Covs";"quarterly covenants",#N/A,FALSE,"Covs";"quarterly projections",#N/A,FALSE,"Covs"}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s." hidden="1">{"view1",#N/A,FALSE,"MOTEARN";"view1",#N/A,FALSE,"Bal Sht";"view1",#N/A,FALSE,"Cash Flows"}</definedName>
    <definedName name="wrn.Covers._1" hidden="1">{"view1",#N/A,FALSE,"MOTEARN";"view1",#N/A,FALSE,"Bal Sht";"view1",#N/A,FALSE,"Cash Flows"}</definedName>
    <definedName name="wrn.CPB." hidden="1">{#N/A,#N/A,FALSE,"CPB"}</definedName>
    <definedName name="wrn.CPB._1" hidden="1">{#N/A,#N/A,FALSE,"CPB"}</definedName>
    <definedName name="wrn.CPB._2" hidden="1">{#N/A,#N/A,FALSE,"CPB"}</definedName>
    <definedName name="wrn.CPB._3" hidden="1">{#N/A,#N/A,FALSE,"CPB"}</definedName>
    <definedName name="wrn.Creamette_Price_List." hidden="1">{"Retail_Price_List",#N/A,FALSE,"Retail";"Hawaii_Price_List",#N/A,FALSE,"Hawaii";"Peyton_Price_List",#N/A,FALSE,"Peyton";"Distributor_Price_List",#N/A,FALSE,"Distributor"}</definedName>
    <definedName name="wrn.credit.">#REF!</definedName>
    <definedName name="wrn.Credit._.Summary." hidden="1">{#N/A,#N/A,FALSE,"Credit Summary"}</definedName>
    <definedName name="wrn.Credit._.Summary._1" hidden="1">{#N/A,#N/A,FALSE,"Credit Summary"}</definedName>
    <definedName name="wrn.Credit._.Summary._2" hidden="1">{#N/A,#N/A,FALSE,"Credit Summary"}</definedName>
    <definedName name="wrn.Credit._.Summary._3" hidden="1">{#N/A,#N/A,FALSE,"Credit Summary"}</definedName>
    <definedName name="wrn.credit._old">#REF!</definedName>
    <definedName name="wrn.CRESCUM." hidden="1">{#N/A,#N/A,FALSE,"CRES0395"}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{"orixcsc",#N/A,FALSE,"ORIX CSC";"orixcsc2",#N/A,FALSE,"ORIX CSC"}</definedName>
    <definedName name="wrn.CSC._1" hidden="1">{"page1",#N/A,TRUE,"CSC";"page2",#N/A,TRUE,"CSC"}</definedName>
    <definedName name="wrn.csc._1_1" hidden="1">{"orixcsc",#N/A,FALSE,"ORIX CSC";"orixcsc2",#N/A,FALSE,"ORIX CSC"}</definedName>
    <definedName name="wrn.csc._1_2" hidden="1">{"orixcsc",#N/A,FALSE,"ORIX CSC";"orixcsc2",#N/A,FALSE,"ORIX CSC"}</definedName>
    <definedName name="wrn.csc._1_3" hidden="1">{"orixcsc",#N/A,FALSE,"ORIX CSC";"orixcsc2",#N/A,FALSE,"ORIX CSC"}</definedName>
    <definedName name="wrn.csc._1_4" hidden="1">{"orixcsc",#N/A,FALSE,"ORIX CSC";"orixcsc2",#N/A,FALSE,"ORIX CSC"}</definedName>
    <definedName name="wrn.csc._1_5" hidden="1">{"orixcsc",#N/A,FALSE,"ORIX CSC";"orixcsc2",#N/A,FALSE,"ORIX CSC"}</definedName>
    <definedName name="wrn.CSC._2" hidden="1">{"page1",#N/A,TRUE,"CSC";"page2",#N/A,TRUE,"CSC"}</definedName>
    <definedName name="wrn.csc._2_1" hidden="1">{"orixcsc",#N/A,FALSE,"ORIX CSC";"orixcsc2",#N/A,FALSE,"ORIX CSC"}</definedName>
    <definedName name="wrn.csc._2_2" hidden="1">{"orixcsc",#N/A,FALSE,"ORIX CSC";"orixcsc2",#N/A,FALSE,"ORIX CSC"}</definedName>
    <definedName name="wrn.csc._2_3" hidden="1">{"orixcsc",#N/A,FALSE,"ORIX CSC";"orixcsc2",#N/A,FALSE,"ORIX CSC"}</definedName>
    <definedName name="wrn.csc._2_4" hidden="1">{"orixcsc",#N/A,FALSE,"ORIX CSC";"orixcsc2",#N/A,FALSE,"ORIX CSC"}</definedName>
    <definedName name="wrn.csc._2_5" hidden="1">{"orixcsc",#N/A,FALSE,"ORIX CSC";"orixcsc2",#N/A,FALSE,"ORIX CSC"}</definedName>
    <definedName name="wrn.CSC._3" hidden="1">{"page1",#N/A,TRUE,"CSC";"page2",#N/A,TRUE,"CSC"}</definedName>
    <definedName name="wrn.csc._3_1" hidden="1">{"orixcsc",#N/A,FALSE,"ORIX CSC";"orixcsc2",#N/A,FALSE,"ORIX CSC"}</definedName>
    <definedName name="wrn.csc._3_2" hidden="1">{"orixcsc",#N/A,FALSE,"ORIX CSC";"orixcsc2",#N/A,FALSE,"ORIX CSC"}</definedName>
    <definedName name="wrn.csc._3_3" hidden="1">{"orixcsc",#N/A,FALSE,"ORIX CSC";"orixcsc2",#N/A,FALSE,"ORIX CSC"}</definedName>
    <definedName name="wrn.csc._3_4" hidden="1">{"orixcsc",#N/A,FALSE,"ORIX CSC";"orixcsc2",#N/A,FALSE,"ORIX CSC"}</definedName>
    <definedName name="wrn.csc._3_5" hidden="1">{"orixcsc",#N/A,FALSE,"ORIX CSC";"orixcsc2",#N/A,FALSE,"ORIX CSC"}</definedName>
    <definedName name="wrn.csc._4" hidden="1">{"orixcsc",#N/A,FALSE,"ORIX CSC";"orixcsc2",#N/A,FALSE,"ORIX CSC"}</definedName>
    <definedName name="wrn.csc._4_1" hidden="1">{"orixcsc",#N/A,FALSE,"ORIX CSC";"orixcsc2",#N/A,FALSE,"ORIX CSC"}</definedName>
    <definedName name="wrn.csc._4_2" hidden="1">{"orixcsc",#N/A,FALSE,"ORIX CSC";"orixcsc2",#N/A,FALSE,"ORIX CSC"}</definedName>
    <definedName name="wrn.csc._4_3" hidden="1">{"orixcsc",#N/A,FALSE,"ORIX CSC";"orixcsc2",#N/A,FALSE,"ORIX CSC"}</definedName>
    <definedName name="wrn.csc._4_4" hidden="1">{"orixcsc",#N/A,FALSE,"ORIX CSC";"orixcsc2",#N/A,FALSE,"ORIX CSC"}</definedName>
    <definedName name="wrn.csc._4_5" hidden="1">{"orixcsc",#N/A,FALSE,"ORIX CSC";"orixcsc2",#N/A,FALSE,"ORIX CSC"}</definedName>
    <definedName name="wrn.csc._5" hidden="1">{"orixcsc",#N/A,FALSE,"ORIX CSC";"orixcsc2",#N/A,FALSE,"ORIX CSC"}</definedName>
    <definedName name="wrn.csc._5_1" hidden="1">{"orixcsc",#N/A,FALSE,"ORIX CSC";"orixcsc2",#N/A,FALSE,"ORIX CSC"}</definedName>
    <definedName name="wrn.csc._5_2" hidden="1">{"orixcsc",#N/A,FALSE,"ORIX CSC";"orixcsc2",#N/A,FALSE,"ORIX CSC"}</definedName>
    <definedName name="wrn.csc._5_3" hidden="1">{"orixcsc",#N/A,FALSE,"ORIX CSC";"orixcsc2",#N/A,FALSE,"ORIX CSC"}</definedName>
    <definedName name="wrn.csc._5_4" hidden="1">{"orixcsc",#N/A,FALSE,"ORIX CSC";"orixcsc2",#N/A,FALSE,"ORIX CSC"}</definedName>
    <definedName name="wrn.csc._5_5" hidden="1">{"orixcsc",#N/A,FALSE,"ORIX CSC";"orixcsc2",#N/A,FALSE,"ORIX CSC"}</definedName>
    <definedName name="wrn.csc.1" hidden="1">{"orixcsc",#N/A,FALSE,"ORIX CSC";"orixcsc2",#N/A,FALSE,"ORIX CSC"}</definedName>
    <definedName name="wrn.csc.3" hidden="1">{#N/A,#N/A,FALSE,"ORIX CSC"}</definedName>
    <definedName name="wrn.csc1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1_2" hidden="1">{#N/A,#N/A,FALSE,"ORIX CSC"}</definedName>
    <definedName name="wrn.csc2._1_3" hidden="1">{#N/A,#N/A,FALSE,"ORIX CSC"}</definedName>
    <definedName name="wrn.csc2._1_4" hidden="1">{#N/A,#N/A,FALSE,"ORIX CSC"}</definedName>
    <definedName name="wrn.csc2._1_5" hidden="1">{#N/A,#N/A,FALSE,"ORIX CSC"}</definedName>
    <definedName name="wrn.csc2._2" hidden="1">{#N/A,#N/A,FALSE,"ORIX CSC"}</definedName>
    <definedName name="wrn.csc2._2_1" hidden="1">{#N/A,#N/A,FALSE,"ORIX CSC"}</definedName>
    <definedName name="wrn.csc2._2_2" hidden="1">{#N/A,#N/A,FALSE,"ORIX CSC"}</definedName>
    <definedName name="wrn.csc2._2_3" hidden="1">{#N/A,#N/A,FALSE,"ORIX CSC"}</definedName>
    <definedName name="wrn.csc2._2_4" hidden="1">{#N/A,#N/A,FALSE,"ORIX CSC"}</definedName>
    <definedName name="wrn.csc2._2_5" hidden="1">{#N/A,#N/A,FALSE,"ORIX CSC"}</definedName>
    <definedName name="wrn.csc2._3" hidden="1">{#N/A,#N/A,FALSE,"ORIX CSC"}</definedName>
    <definedName name="wrn.csc2._3_1" hidden="1">{#N/A,#N/A,FALSE,"ORIX CSC"}</definedName>
    <definedName name="wrn.csc2._3_2" hidden="1">{#N/A,#N/A,FALSE,"ORIX CSC"}</definedName>
    <definedName name="wrn.csc2._3_3" hidden="1">{#N/A,#N/A,FALSE,"ORIX CSC"}</definedName>
    <definedName name="wrn.csc2._3_4" hidden="1">{#N/A,#N/A,FALSE,"ORIX CSC"}</definedName>
    <definedName name="wrn.csc2._3_5" hidden="1">{#N/A,#N/A,FALSE,"ORIX CSC"}</definedName>
    <definedName name="wrn.csc2._4" hidden="1">{#N/A,#N/A,FALSE,"ORIX CSC"}</definedName>
    <definedName name="wrn.csc2._4_1" hidden="1">{#N/A,#N/A,FALSE,"ORIX CSC"}</definedName>
    <definedName name="wrn.csc2._4_2" hidden="1">{#N/A,#N/A,FALSE,"ORIX CSC"}</definedName>
    <definedName name="wrn.csc2._4_3" hidden="1">{#N/A,#N/A,FALSE,"ORIX CSC"}</definedName>
    <definedName name="wrn.csc2._4_4" hidden="1">{#N/A,#N/A,FALSE,"ORIX CSC"}</definedName>
    <definedName name="wrn.csc2._4_5" hidden="1">{#N/A,#N/A,FALSE,"ORIX CSC"}</definedName>
    <definedName name="wrn.csc2._5" hidden="1">{#N/A,#N/A,FALSE,"ORIX CSC"}</definedName>
    <definedName name="wrn.csc2._5_1" hidden="1">{#N/A,#N/A,FALSE,"ORIX CSC"}</definedName>
    <definedName name="wrn.csc2._5_2" hidden="1">{#N/A,#N/A,FALSE,"ORIX CSC"}</definedName>
    <definedName name="wrn.csc2._5_3" hidden="1">{#N/A,#N/A,FALSE,"ORIX CSC"}</definedName>
    <definedName name="wrn.csc2._5_4" hidden="1">{#N/A,#N/A,FALSE,"ORIX CSC"}</definedName>
    <definedName name="wrn.csc2._5_5" hidden="1">{#N/A,#N/A,FALSE,"ORIX CSC"}</definedName>
    <definedName name="wrn.CSC2_1" hidden="1">{"page1",#N/A,TRUE,"CSC";"page2",#N/A,TRUE,"CSC"}</definedName>
    <definedName name="wrn.CSC2_2" hidden="1">{"page1",#N/A,TRUE,"CSC";"page2",#N/A,TRUE,"CSC"}</definedName>
    <definedName name="wrn.CSC2_3" hidden="1">{"page1",#N/A,TRUE,"CSC";"page2",#N/A,TRUE,"CSC"}</definedName>
    <definedName name="wrn.csc3" hidden="1">{#N/A,#N/A,FALSE,"ORIX CSC"}</definedName>
    <definedName name="wrn.CTA_EXPLOT_ACUM.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MES.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CTCReport.">#REF!</definedName>
    <definedName name="wrn.CTCReport._old">#REF!</definedName>
    <definedName name="wrn.CumAndAdj.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rtail." hidden="1">{#N/A,#N/A,FALSE,"INPUT1";#N/A,#N/A,FALSE,"INPUT2";#N/A,#N/A,FALSE,"INPUT3";#N/A,#N/A,FALSE,"curtail";#N/A,#N/A,FALSE,"curtail2"}</definedName>
    <definedName name="wrn.Customer._.with._.Site._.Equipment." hidden="1">{"Customer with Site Equipment",#N/A,FALSE,"BASIC"}</definedName>
    <definedName name="wrn.Customer._.with._.Site._.Pricing." hidden="1">{"Customer with Site Pricing",#N/A,FALSE,"BASIC"}</definedName>
    <definedName name="wrn.Customer_base.">#REF!</definedName>
    <definedName name="wrn.cy._.budget.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wrn.daily.">#REF!</definedName>
    <definedName name="wrn.Daily._.Print." hidden="1">{#N/A,#N/A,FALSE,"AdAll";#N/A,#N/A,FALSE,"AdSite"}</definedName>
    <definedName name="wrn.DAILY._.SALES." hidden="1">{"New York",#N/A,FALSE,"NY";"London Et Al",#N/A,FALSE,"NY";"Cash Balance",#N/A,FALSE,"NY"}</definedName>
    <definedName name="wrn.Danilo." hidden="1">{#N/A,#N/A,TRUE,"Main Issues";#N/A,#N/A,TRUE,"Income statement ($)"}</definedName>
    <definedName name="wrn.Darwin.">{#N/A,#N/A,TRUE,"Assum";#N/A,#N/A,TRUE,"Overview";#N/A,#N/A,TRUE,"WACC";#N/A,#N/A,TRUE," DCF";#N/A,#N/A,TRUE," LBO"}</definedName>
    <definedName name="wrn.Data._.Revenue." hidden="1">{#N/A,#N/A,FALSE,"MR2000 vs. Hyperion Comparison";#N/A,#N/A,FALSE,"Hyperion Load";#N/A,#N/A,FALSE,"Hyperion DRev"}</definedName>
    <definedName name="wrn.DATA._.SHEETS." hidden="1">{"page1",#N/A,FALSE,"DATA SHEET";"page2",#N/A,FALSE,"DATA SHEET";"page3",#N/A,FALSE,"DATA SHEET"}</definedName>
    <definedName name="wrn.Data._.Worksheet." hidden="1">{"Data Worksheet",#N/A,FALSE,"CAREY97"}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VARIANCE." hidden="1">{#N/A,#N/A,FALSE,"JAN98VARIANCE";#N/A,#N/A,FALSE,"DATAPAC-HYPERSTREAM BACKUP";#N/A,#N/A,FALSE,"NONPRIME BILLING"}</definedName>
    <definedName name="wrn.dcf.">#REF!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._.Valuation." hidden="1">{"value box",#N/A,TRUE,"DPL Inc. Fin Statements";"unlevered free cash flows",#N/A,TRUE,"DPL Inc. Fin Statements"}</definedName>
    <definedName name="wrn.DCF._1" hidden="1">{#N/A,#N/A,FALSE,"Brad_DCFM";#N/A,#N/A,FALSE,"Nick_DCFM";#N/A,#N/A,FALSE,"Mobile_DCFM"}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1_2" hidden="1">{"mgmt forecast",#N/A,FALSE,"Mgmt Forecast";"dcf table",#N/A,FALSE,"Mgmt Forecast";"sensitivity",#N/A,FALSE,"Mgmt Forecast";"table inputs",#N/A,FALSE,"Mgmt Forecast";"calculations",#N/A,FALSE,"Mgmt Forecast"}</definedName>
    <definedName name="wrn.dcf._1_3" hidden="1">{"mgmt forecast",#N/A,FALSE,"Mgmt Forecast";"dcf table",#N/A,FALSE,"Mgmt Forecast";"sensitivity",#N/A,FALSE,"Mgmt Forecast";"table inputs",#N/A,FALSE,"Mgmt Forecast";"calculations",#N/A,FALSE,"Mgmt Forecast"}</definedName>
    <definedName name="wrn.dcf._1_4" hidden="1">{"mgmt forecast",#N/A,FALSE,"Mgmt Forecast";"dcf table",#N/A,FALSE,"Mgmt Forecast";"sensitivity",#N/A,FALSE,"Mgmt Forecast";"table inputs",#N/A,FALSE,"Mgmt Forecast";"calculations",#N/A,FALSE,"Mgmt Forecast"}</definedName>
    <definedName name="wrn.dcf._1_5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2_2" hidden="1">{"mgmt forecast",#N/A,FALSE,"Mgmt Forecast";"dcf table",#N/A,FALSE,"Mgmt Forecast";"sensitivity",#N/A,FALSE,"Mgmt Forecast";"table inputs",#N/A,FALSE,"Mgmt Forecast";"calculations",#N/A,FALSE,"Mgmt Forecast"}</definedName>
    <definedName name="wrn.dcf._2_3" hidden="1">{"mgmt forecast",#N/A,FALSE,"Mgmt Forecast";"dcf table",#N/A,FALSE,"Mgmt Forecast";"sensitivity",#N/A,FALSE,"Mgmt Forecast";"table inputs",#N/A,FALSE,"Mgmt Forecast";"calculations",#N/A,FALSE,"Mgmt Forecast"}</definedName>
    <definedName name="wrn.dcf._2_4" hidden="1">{"mgmt forecast",#N/A,FALSE,"Mgmt Forecast";"dcf table",#N/A,FALSE,"Mgmt Forecast";"sensitivity",#N/A,FALSE,"Mgmt Forecast";"table inputs",#N/A,FALSE,"Mgmt Forecast";"calculations",#N/A,FALSE,"Mgmt Forecast"}</definedName>
    <definedName name="wrn.dcf._2_5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3_2" hidden="1">{"mgmt forecast",#N/A,FALSE,"Mgmt Forecast";"dcf table",#N/A,FALSE,"Mgmt Forecast";"sensitivity",#N/A,FALSE,"Mgmt Forecast";"table inputs",#N/A,FALSE,"Mgmt Forecast";"calculations",#N/A,FALSE,"Mgmt Forecast"}</definedName>
    <definedName name="wrn.dcf._3_3" hidden="1">{"mgmt forecast",#N/A,FALSE,"Mgmt Forecast";"dcf table",#N/A,FALSE,"Mgmt Forecast";"sensitivity",#N/A,FALSE,"Mgmt Forecast";"table inputs",#N/A,FALSE,"Mgmt Forecast";"calculations",#N/A,FALSE,"Mgmt Forecast"}</definedName>
    <definedName name="wrn.dcf._3_4" hidden="1">{"mgmt forecast",#N/A,FALSE,"Mgmt Forecast";"dcf table",#N/A,FALSE,"Mgmt Forecast";"sensitivity",#N/A,FALSE,"Mgmt Forecast";"table inputs",#N/A,FALSE,"Mgmt Forecast";"calculations",#N/A,FALSE,"Mgmt Forecast"}</definedName>
    <definedName name="wrn.dcf._3_5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{"DCF",#N/A,FALSE,"CF"}</definedName>
    <definedName name="wrn.dcf._4_1" hidden="1">{"mgmt forecast",#N/A,FALSE,"Mgmt Forecast";"dcf table",#N/A,FALSE,"Mgmt Forecast";"sensitivity",#N/A,FALSE,"Mgmt Forecast";"table inputs",#N/A,FALSE,"Mgmt Forecast";"calculations",#N/A,FALSE,"Mgmt Forecast"}</definedName>
    <definedName name="wrn.dcf._4_2" hidden="1">{"mgmt forecast",#N/A,FALSE,"Mgmt Forecast";"dcf table",#N/A,FALSE,"Mgmt Forecast";"sensitivity",#N/A,FALSE,"Mgmt Forecast";"table inputs",#N/A,FALSE,"Mgmt Forecast";"calculations",#N/A,FALSE,"Mgmt Forecast"}</definedName>
    <definedName name="wrn.dcf._4_3" hidden="1">{"mgmt forecast",#N/A,FALSE,"Mgmt Forecast";"dcf table",#N/A,FALSE,"Mgmt Forecast";"sensitivity",#N/A,FALSE,"Mgmt Forecast";"table inputs",#N/A,FALSE,"Mgmt Forecast";"calculations",#N/A,FALSE,"Mgmt Forecast"}</definedName>
    <definedName name="wrn.dcf._4_4" hidden="1">{"mgmt forecast",#N/A,FALSE,"Mgmt Forecast";"dcf table",#N/A,FALSE,"Mgmt Forecast";"sensitivity",#N/A,FALSE,"Mgmt Forecast";"table inputs",#N/A,FALSE,"Mgmt Forecast";"calculations",#N/A,FALSE,"Mgmt Forecast"}</definedName>
    <definedName name="wrn.dcf._4_5" hidden="1">{"mgmt forecast",#N/A,FALSE,"Mgmt Forecast";"dcf table",#N/A,FALSE,"Mgmt Forecast";"sensitivity",#N/A,FALSE,"Mgmt Forecast";"table inputs",#N/A,FALSE,"Mgmt Forecast";"calculations",#N/A,FALSE,"Mgmt Forecast"}</definedName>
    <definedName name="wrn.DCF._5" hidden="1">{"DCF",#N/A,FALSE,"CF"}</definedName>
    <definedName name="wrn.dcf._5_1" hidden="1">{"mgmt forecast",#N/A,FALSE,"Mgmt Forecast";"dcf table",#N/A,FALSE,"Mgmt Forecast";"sensitivity",#N/A,FALSE,"Mgmt Forecast";"table inputs",#N/A,FALSE,"Mgmt Forecast";"calculations",#N/A,FALSE,"Mgmt Forecast"}</definedName>
    <definedName name="wrn.dcf._5_2" hidden="1">{"mgmt forecast",#N/A,FALSE,"Mgmt Forecast";"dcf table",#N/A,FALSE,"Mgmt Forecast";"sensitivity",#N/A,FALSE,"Mgmt Forecast";"table inputs",#N/A,FALSE,"Mgmt Forecast";"calculations",#N/A,FALSE,"Mgmt Forecast"}</definedName>
    <definedName name="wrn.dcf._5_3" hidden="1">{"mgmt forecast",#N/A,FALSE,"Mgmt Forecast";"dcf table",#N/A,FALSE,"Mgmt Forecast";"sensitivity",#N/A,FALSE,"Mgmt Forecast";"table inputs",#N/A,FALSE,"Mgmt Forecast";"calculations",#N/A,FALSE,"Mgmt Forecast"}</definedName>
    <definedName name="wrn.dcf._5_4" hidden="1">{"mgmt forecast",#N/A,FALSE,"Mgmt Forecast";"dcf table",#N/A,FALSE,"Mgmt Forecast";"sensitivity",#N/A,FALSE,"Mgmt Forecast";"table inputs",#N/A,FALSE,"Mgmt Forecast";"calculations",#N/A,FALSE,"Mgmt Forecast"}</definedName>
    <definedName name="wrn.dcf._5_5" hidden="1">{"mgmt forecast",#N/A,FALSE,"Mgmt Forecast";"dcf table",#N/A,FALSE,"Mgmt Forecast";"sensitivity",#N/A,FALSE,"Mgmt Forecast";"table inputs",#N/A,FALSE,"Mgmt Forecast";"calculations",#N/A,FALSE,"Mgmt Forecast"}</definedName>
    <definedName name="wrn.DCF._from_AB" hidden="1">{"DCF1",#N/A,FALSE,"SIERRA DCF";"MATRIX1",#N/A,FALSE,"SIERRA DCF"}</definedName>
    <definedName name="wrn.DCF._from_DBAB">#REF!</definedName>
    <definedName name="wrn.DCF._from_DBAB_1" hidden="1">{"DCF1",#N/A,FALSE,"SIERRA DCF";"MATRIX1",#N/A,FALSE,"SIERRA DCF"}</definedName>
    <definedName name="wrn.DCF._from_DBAB_1_1" hidden="1">{"DCF1",#N/A,FALSE,"SIERRA DCF";"MATRIX1",#N/A,FALSE,"SIERRA DCF"}</definedName>
    <definedName name="wrn.DCF._from_DBAB_1_1_1" hidden="1">{"DCF1",#N/A,FALSE,"SIERRA DCF";"MATRIX1",#N/A,FALSE,"SIERRA DCF"}</definedName>
    <definedName name="wrn.DCF._from_DBAB_1_1_1_1" hidden="1">{"DCF1",#N/A,FALSE,"SIERRA DCF";"MATRIX1",#N/A,FALSE,"SIERRA DCF"}</definedName>
    <definedName name="wrn.DCF._from_DBAB_1_1_2" hidden="1">{"DCF1",#N/A,FALSE,"SIERRA DCF";"MATRIX1",#N/A,FALSE,"SIERRA DCF"}</definedName>
    <definedName name="wrn.DCF._from_DBAB_1_2" hidden="1">{"DCF1",#N/A,FALSE,"SIERRA DCF";"MATRIX1",#N/A,FALSE,"SIERRA DCF"}</definedName>
    <definedName name="wrn.DCF._from_DBAB_1_2_1" hidden="1">{"DCF1",#N/A,FALSE,"SIERRA DCF";"MATRIX1",#N/A,FALSE,"SIERRA DCF"}</definedName>
    <definedName name="wrn.DCF._from_DBAB_1_3" hidden="1">{"DCF1",#N/A,FALSE,"SIERRA DCF";"MATRIX1",#N/A,FALSE,"SIERRA DCF"}</definedName>
    <definedName name="wrn.DCF._from_DBAB_2" hidden="1">{"DCF1",#N/A,FALSE,"SIERRA DCF";"MATRIX1",#N/A,FALSE,"SIERRA DCF"}</definedName>
    <definedName name="wrn.DCF._from_DBAB_2_1" hidden="1">{"DCF1",#N/A,FALSE,"SIERRA DCF";"MATRIX1",#N/A,FALSE,"SIERRA DCF"}</definedName>
    <definedName name="wrn.DCF._from_DBAB_3" hidden="1">{"DCF1",#N/A,FALSE,"SIERRA DCF";"MATRIX1",#N/A,FALSE,"SIERRA DCF"}</definedName>
    <definedName name="wrn.DCF._from_DBAB_3_1" hidden="1">{"DCF1",#N/A,FALSE,"SIERRA DCF";"MATRIX1",#N/A,FALSE,"SIERRA DCF"}</definedName>
    <definedName name="wrn.DCF._from_DBAB_4" hidden="1">{"DCF1",#N/A,FALSE,"SIERRA DCF";"MATRIX1",#N/A,FALSE,"SIERRA DCF"}</definedName>
    <definedName name="wrn.DCF._from_DBAB_4_1" hidden="1">{"DCF1",#N/A,FALSE,"SIERRA DCF";"MATRIX1",#N/A,FALSE,"SIERRA DCF"}</definedName>
    <definedName name="wrn.DCF._from_DBAB_5" hidden="1">{"DCF1",#N/A,FALSE,"SIERRA DCF";"MATRIX1",#N/A,FALSE,"SIERRA DCF"}</definedName>
    <definedName name="wrn.DCF._from_DBAB_5_1" hidden="1">{"DCF1",#N/A,FALSE,"SIERRA DCF";"MATRIX1",#N/A,FALSE,"SIERRA DCF"}</definedName>
    <definedName name="wrn.DCF_Terminal_Value_qchm." hidden="1">{"qchm_dcf",#N/A,FALSE,"QCHMDCF2";"qchm_terminal",#N/A,FALSE,"QCHMDCF2"}</definedName>
    <definedName name="wrn.DCF_Terminal_Value_qchm._from_AB" hidden="1">{"qchm_dcf",#N/A,FALSE,"QCHMDCF2";"qchm_terminal",#N/A,FALSE,"QCHMDCF2"}</definedName>
    <definedName name="wrn.DCF_Terminal_Value_qchm._from_DBAB">#REF!</definedName>
    <definedName name="wrn.DCF_Terminal_Value_qchm._from_DBAB_1" hidden="1">{"qchm_dcf",#N/A,FALSE,"QCHMDCF2";"qchm_terminal",#N/A,FALSE,"QCHMDCF2"}</definedName>
    <definedName name="wrn.DCF_Terminal_Value_qchm._from_DBAB_1_1" hidden="1">{"qchm_dcf",#N/A,FALSE,"QCHMDCF2";"qchm_terminal",#N/A,FALSE,"QCHMDCF2"}</definedName>
    <definedName name="wrn.DCF_Terminal_Value_qchm._from_DBAB_1_1_1" hidden="1">{"qchm_dcf",#N/A,FALSE,"QCHMDCF2";"qchm_terminal",#N/A,FALSE,"QCHMDCF2"}</definedName>
    <definedName name="wrn.DCF_Terminal_Value_qchm._from_DBAB_1_1_1_1" hidden="1">{"qchm_dcf",#N/A,FALSE,"QCHMDCF2";"qchm_terminal",#N/A,FALSE,"QCHMDCF2"}</definedName>
    <definedName name="wrn.DCF_Terminal_Value_qchm._from_DBAB_1_1_2" hidden="1">{"qchm_dcf",#N/A,FALSE,"QCHMDCF2";"qchm_terminal",#N/A,FALSE,"QCHMDCF2"}</definedName>
    <definedName name="wrn.DCF_Terminal_Value_qchm._from_DBAB_1_2" hidden="1">{"qchm_dcf",#N/A,FALSE,"QCHMDCF2";"qchm_terminal",#N/A,FALSE,"QCHMDCF2"}</definedName>
    <definedName name="wrn.DCF_Terminal_Value_qchm._from_DBAB_1_2_1" hidden="1">{"qchm_dcf",#N/A,FALSE,"QCHMDCF2";"qchm_terminal",#N/A,FALSE,"QCHMDCF2"}</definedName>
    <definedName name="wrn.DCF_Terminal_Value_qchm._from_DBAB_1_3" hidden="1">{"qchm_dcf",#N/A,FALSE,"QCHMDCF2";"qchm_terminal",#N/A,FALSE,"QCHMDCF2"}</definedName>
    <definedName name="wrn.DCF_Terminal_Value_qchm._from_DBAB_2" hidden="1">{"qchm_dcf",#N/A,FALSE,"QCHMDCF2";"qchm_terminal",#N/A,FALSE,"QCHMDCF2"}</definedName>
    <definedName name="wrn.DCF_Terminal_Value_qchm._from_DBAB_2_1" hidden="1">{"qchm_dcf",#N/A,FALSE,"QCHMDCF2";"qchm_terminal",#N/A,FALSE,"QCHMDCF2"}</definedName>
    <definedName name="wrn.DCF_Terminal_Value_qchm._from_DBAB_3" hidden="1">{"qchm_dcf",#N/A,FALSE,"QCHMDCF2";"qchm_terminal",#N/A,FALSE,"QCHMDCF2"}</definedName>
    <definedName name="wrn.DCF_Terminal_Value_qchm._from_DBAB_3_1" hidden="1">{"qchm_dcf",#N/A,FALSE,"QCHMDCF2";"qchm_terminal",#N/A,FALSE,"QCHMDCF2"}</definedName>
    <definedName name="wrn.DCF_Terminal_Value_qchm._from_DBAB_4" hidden="1">{"qchm_dcf",#N/A,FALSE,"QCHMDCF2";"qchm_terminal",#N/A,FALSE,"QCHMDCF2"}</definedName>
    <definedName name="wrn.DCF_Terminal_Value_qchm._from_DBAB_4_1" hidden="1">{"qchm_dcf",#N/A,FALSE,"QCHMDCF2";"qchm_terminal",#N/A,FALSE,"QCHMDCF2"}</definedName>
    <definedName name="wrn.DCF_Terminal_Value_qchm._from_DBAB_5" hidden="1">{"qchm_dcf",#N/A,FALSE,"QCHMDCF2";"qchm_terminal",#N/A,FALSE,"QCHMDCF2"}</definedName>
    <definedName name="wrn.DCF_Terminal_Value_qchm._from_DBAB_5_1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3" hidden="1">{"mgmt forecast",#N/A,FALSE,"Mgmt Forecast";"dcf table",#N/A,FALSE,"Mgmt Forecast";"sensitivity",#N/A,FALSE,"Mgmt Forecast";"table inputs",#N/A,FALSE,"Mgmt Forecast";"calculations",#N/A,FALSE,"Mgmt Forecast"}</definedName>
    <definedName name="wrn.dcf4" hidden="1">{"mgmt forecast",#N/A,FALSE,"Mgmt Forecast";"dcf table",#N/A,FALSE,"Mgmt Forecast";"sensitivity",#N/A,FALSE,"Mgmt Forecast";"table inputs",#N/A,FALSE,"Mgmt Forecast";"calculations",#N/A,FALSE,"Mgmt Forecast"}</definedName>
    <definedName name="wrn.dcf5" hidden="1">{"mgmt forecast",#N/A,FALSE,"Mgmt Forecast";"dcf table",#N/A,FALSE,"Mgmt Forecast";"sensitivity",#N/A,FALSE,"Mgmt Forecast";"table inputs",#N/A,FALSE,"Mgmt Forecast";"calculations",#N/A,FALSE,"Mgmt Forecast"}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B." hidden="1">{"BSDEB",#N/A,FALSE,"Jun 98";"ISDEB",#N/A,FALSE,"Jun 98";"CFDEB",#N/A,FALSE,"Jun 98";"WP1DEB",#N/A,FALSE,"Jun 98";"WP2DEB",#N/A,FALSE,"Jun 98";"WP3EB",#N/A,FALSE,"Jun 98";"EQUITYDEB",#N/A,FALSE,"Jun 98"}</definedName>
    <definedName name="wrn.debt." hidden="1">{"debt",#N/A,FALSE,"PAI"}</definedName>
    <definedName name="wrn.debt2" hidden="1">{"debt",#N/A,FALSE,"PAI"}</definedName>
    <definedName name="wrn.debt3" hidden="1">{"debt",#N/A,FALSE,"PAI"}</definedName>
    <definedName name="wrn.debt4" hidden="1">{"debt",#N/A,FALSE,"PAI"}</definedName>
    <definedName name="wrn.Dec._.Forecast." hidden="1">{"Dec",#N/A,FALSE,"Manager Report"}</definedName>
    <definedName name="wrn.DECEMBER." hidden="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.Orders." hidden="1">{"Dec Order",#N/A,FALSE,"Dec";"Dec Ports",#N/A,FALSE,"Dec"}</definedName>
    <definedName name="wrn.Delchamps.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wrn.Delinc_Comercial." hidden="1">{#N/A,#N/A,FALSE,"COVER";#N/A,#N/A,FALSE,"Index";#N/A,#N/A,FALSE,"Non-Earning";#N/A,#N/A,FALSE,"Commercial";#N/A,#N/A,FALSE,"Detailed"}</definedName>
    <definedName name="wrn.Deltek._.Upload." hidden="1">{#N/A,#N/A,FALSE,"Delt Data"}</definedName>
    <definedName name="wrn.DEPARTMENTS." hidden="1">{"OPERATIONS",#N/A,FALSE,"MONTHLY SUMMARY";"CUSTOMER SERVICE",#N/A,FALSE,"MONTHLY SUMMARY";"ENGINEERING",#N/A,FALSE,"MONTHLY SUMMARY";"SALES WEST",#N/A,FALSE,"MONTHLY SUMMARY";"SALES NORTHEAST",#N/A,FALSE,"MONTHLY SUMMARY";"TELCO SALES",#N/A,FALSE,"MONTHLY SUMMARY";"SALES SOUTHEAST",#N/A,FALSE,"MONTHLY SUMMARY";"MARKETING",#N/A,FALSE,"MONTHLY SUMMARY";"QUALITY CONTROL",#N/A,FALSE,"MONTHLY SUMMARY";"PURCHASING",#N/A,FALSE,"MONTHLY SUMMARY"}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1_2" hidden="1">{"depmatrix",#N/A,FALSE,"DECATUR-DIMMIT"}</definedName>
    <definedName name="wrn.depmatrix._1_3" hidden="1">{"depmatrix",#N/A,FALSE,"DECATUR-DIMMIT"}</definedName>
    <definedName name="wrn.depmatrix._1_4" hidden="1">{"depmatrix",#N/A,FALSE,"DECATUR-DIMMIT"}</definedName>
    <definedName name="wrn.depmatrix._1_5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2_2" hidden="1">{"depmatrix",#N/A,FALSE,"DECATUR-DIMMIT"}</definedName>
    <definedName name="wrn.depmatrix._2_3" hidden="1">{"depmatrix",#N/A,FALSE,"DECATUR-DIMMIT"}</definedName>
    <definedName name="wrn.depmatrix._2_4" hidden="1">{"depmatrix",#N/A,FALSE,"DECATUR-DIMMIT"}</definedName>
    <definedName name="wrn.depmatrix._2_5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3_2" hidden="1">{"depmatrix",#N/A,FALSE,"DECATUR-DIMMIT"}</definedName>
    <definedName name="wrn.depmatrix._3_3" hidden="1">{"depmatrix",#N/A,FALSE,"DECATUR-DIMMIT"}</definedName>
    <definedName name="wrn.depmatrix._3_4" hidden="1">{"depmatrix",#N/A,FALSE,"DECATUR-DIMMIT"}</definedName>
    <definedName name="wrn.depmatrix._3_5" hidden="1">{"depmatrix",#N/A,FALSE,"DECATUR-DIMMIT"}</definedName>
    <definedName name="wrn.depmatrix._4" hidden="1">{"depmatrix",#N/A,FALSE,"DECATUR-DIMMIT"}</definedName>
    <definedName name="wrn.depmatrix._4_1" hidden="1">{"depmatrix",#N/A,FALSE,"DECATUR-DIMMIT"}</definedName>
    <definedName name="wrn.depmatrix._4_2" hidden="1">{"depmatrix",#N/A,FALSE,"DECATUR-DIMMIT"}</definedName>
    <definedName name="wrn.depmatrix._4_3" hidden="1">{"depmatrix",#N/A,FALSE,"DECATUR-DIMMIT"}</definedName>
    <definedName name="wrn.depmatrix._4_4" hidden="1">{"depmatrix",#N/A,FALSE,"DECATUR-DIMMIT"}</definedName>
    <definedName name="wrn.depmatrix._4_5" hidden="1">{"depmatrix",#N/A,FALSE,"DECATUR-DIMMIT"}</definedName>
    <definedName name="wrn.depmatrix._5" hidden="1">{"depmatrix",#N/A,FALSE,"DECATUR-DIMMIT"}</definedName>
    <definedName name="wrn.depmatrix._5_1" hidden="1">{"depmatrix",#N/A,FALSE,"DECATUR-DIMMIT"}</definedName>
    <definedName name="wrn.depmatrix._5_2" hidden="1">{"depmatrix",#N/A,FALSE,"DECATUR-DIMMIT"}</definedName>
    <definedName name="wrn.depmatrix._5_3" hidden="1">{"depmatrix",#N/A,FALSE,"DECATUR-DIMMIT"}</definedName>
    <definedName name="wrn.depmatrix._5_4" hidden="1">{"depmatrix",#N/A,FALSE,"DECATUR-DIMMIT"}</definedName>
    <definedName name="wrn.depmatrix._5_5" hidden="1">{"depmatrix",#N/A,FALSE,"DECATUR-DIMMIT"}</definedName>
    <definedName name="wrn.Depreciation." hidden="1">{"GAAP Deprec",#N/A,TRUE,"Financials";"Tax Deprec",#N/A,TRUE,"Financials"}</definedName>
    <definedName name="wrn.DEPT_ACTUALSvBUDGET." hidden="1">{#N/A,#N/A,FALSE,"115";#N/A,#N/A,FALSE,"120";#N/A,#N/A,FALSE,"130";#N/A,#N/A,FALSE,"150";#N/A,#N/A,FALSE,"165";#N/A,#N/A,FALSE,"280";#N/A,#N/A,FALSE,"520";#N/A,#N/A,FALSE,"810";#N/A,#N/A,FALSE,"830";#N/A,#N/A,FALSE,"910"}</definedName>
    <definedName name="wrn.detail.">#REF!</definedName>
    <definedName name="wrn.Detail._.Balance._.Sheet." hidden="1">{#N/A,#N/A,FALSE,"Detail"}</definedName>
    <definedName name="wrn.DETAIL._.BY._.BOOK.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wrn.Detail._.Schedules.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wrn.Detail_Projection." hidden="1">{#N/A,#N/A,FALSE,"Detail YTD"}</definedName>
    <definedName name="wrn.Detailed._.Calculations." hidden="1">{"IncDetail",#N/A,FALSE,"Inc";"BalDetail",#N/A,FALSE,"Bal";"GCFDetail",#N/A,FALSE,"GCF";"RcDsDetail",#N/A,FALSE,"RcDs"}</definedName>
    <definedName name="wrn.Detailed._.Forecasts." hidden="1">{#N/A,#N/A,TRUE,"Forecast";#N/A,#N/A,TRUE,"ForecastMnthly";#N/A,#N/A,TRUE,"ForecastQtrly";#N/A,#N/A,TRUE,"Actual"}</definedName>
    <definedName name="wrn.Detailed._.P._.and._.L." hidden="1">{"P and L Detail Page 1",#N/A,FALSE,"Data";"P and L Detail Page 2",#N/A,FALSE,"Data"}</definedName>
    <definedName name="wrn.detalles._.total." hidden="1">{"total","abonados garantia",FALSE,"detalle19982007"}</definedName>
    <definedName name="wrn.DEV_SYNTHESE." hidden="1">{"COST",#N/A,FALSE,"SYNTHESE";"MARGIN",#N/A,FALSE,"SYNTHESE";"LOT_COM",#N/A,FALSE,"SYNTHESE"}</definedName>
    <definedName name="wrn.devdeal." hidden="1">{"top",#N/A,TRUE,"Detail";"next",#N/A,TRUE,"Detail";"then",#N/A,TRUE,"Detail";"and",#N/A,TRUE,"Detail";"inaddition",#N/A,TRUE,"Detail";"finally",#N/A,TRUE,"Detail"}</definedName>
    <definedName name="wrn.devdeal._1" hidden="1">{"top",#N/A,TRUE,"Detail";"next",#N/A,TRUE,"Detail";"then",#N/A,TRUE,"Detail";"and",#N/A,TRUE,"Detail";"inaddition",#N/A,TRUE,"Detail";"finally",#N/A,TRUE,"Detail"}</definedName>
    <definedName name="wrn.devdeal._1_1" hidden="1">{"top",#N/A,TRUE,"Detail";"next",#N/A,TRUE,"Detail";"then",#N/A,TRUE,"Detail";"and",#N/A,TRUE,"Detail";"inaddition",#N/A,TRUE,"Detail";"finally",#N/A,TRUE,"Detail"}</definedName>
    <definedName name="wrn.devdeal._1_2" hidden="1">{"top",#N/A,TRUE,"Detail";"next",#N/A,TRUE,"Detail";"then",#N/A,TRUE,"Detail";"and",#N/A,TRUE,"Detail";"inaddition",#N/A,TRUE,"Detail";"finally",#N/A,TRUE,"Detail"}</definedName>
    <definedName name="wrn.devdeal._1_3" hidden="1">{"top",#N/A,TRUE,"Detail";"next",#N/A,TRUE,"Detail";"then",#N/A,TRUE,"Detail";"and",#N/A,TRUE,"Detail";"inaddition",#N/A,TRUE,"Detail";"finally",#N/A,TRUE,"Detail"}</definedName>
    <definedName name="wrn.devdeal._1_4" hidden="1">{"top",#N/A,TRUE,"Detail";"next",#N/A,TRUE,"Detail";"then",#N/A,TRUE,"Detail";"and",#N/A,TRUE,"Detail";"inaddition",#N/A,TRUE,"Detail";"finally",#N/A,TRUE,"Detail"}</definedName>
    <definedName name="wrn.devdeal._1_5" hidden="1">{"top",#N/A,TRUE,"Detail";"next",#N/A,TRUE,"Detail";"then",#N/A,TRUE,"Detail";"and",#N/A,TRUE,"Detail";"inaddition",#N/A,TRUE,"Detail";"finally",#N/A,TRUE,"Detail"}</definedName>
    <definedName name="wrn.devdeal._2" hidden="1">{"top",#N/A,TRUE,"Detail";"next",#N/A,TRUE,"Detail";"then",#N/A,TRUE,"Detail";"and",#N/A,TRUE,"Detail";"inaddition",#N/A,TRUE,"Detail";"finally",#N/A,TRUE,"Detail"}</definedName>
    <definedName name="wrn.devdeal._2_1" hidden="1">{"top",#N/A,TRUE,"Detail";"next",#N/A,TRUE,"Detail";"then",#N/A,TRUE,"Detail";"and",#N/A,TRUE,"Detail";"inaddition",#N/A,TRUE,"Detail";"finally",#N/A,TRUE,"Detail"}</definedName>
    <definedName name="wrn.devdeal._2_2" hidden="1">{"top",#N/A,TRUE,"Detail";"next",#N/A,TRUE,"Detail";"then",#N/A,TRUE,"Detail";"and",#N/A,TRUE,"Detail";"inaddition",#N/A,TRUE,"Detail";"finally",#N/A,TRUE,"Detail"}</definedName>
    <definedName name="wrn.devdeal._2_3" hidden="1">{"top",#N/A,TRUE,"Detail";"next",#N/A,TRUE,"Detail";"then",#N/A,TRUE,"Detail";"and",#N/A,TRUE,"Detail";"inaddition",#N/A,TRUE,"Detail";"finally",#N/A,TRUE,"Detail"}</definedName>
    <definedName name="wrn.devdeal._2_4" hidden="1">{"top",#N/A,TRUE,"Detail";"next",#N/A,TRUE,"Detail";"then",#N/A,TRUE,"Detail";"and",#N/A,TRUE,"Detail";"inaddition",#N/A,TRUE,"Detail";"finally",#N/A,TRUE,"Detail"}</definedName>
    <definedName name="wrn.devdeal._2_5" hidden="1">{"top",#N/A,TRUE,"Detail";"next",#N/A,TRUE,"Detail";"then",#N/A,TRUE,"Detail";"and",#N/A,TRUE,"Detail";"inaddition",#N/A,TRUE,"Detail";"finally",#N/A,TRUE,"Detail"}</definedName>
    <definedName name="wrn.devdeal._3" hidden="1">{"top",#N/A,TRUE,"Detail";"next",#N/A,TRUE,"Detail";"then",#N/A,TRUE,"Detail";"and",#N/A,TRUE,"Detail";"inaddition",#N/A,TRUE,"Detail";"finally",#N/A,TRUE,"Detail"}</definedName>
    <definedName name="wrn.devdeal._3_1" hidden="1">{"top",#N/A,TRUE,"Detail";"next",#N/A,TRUE,"Detail";"then",#N/A,TRUE,"Detail";"and",#N/A,TRUE,"Detail";"inaddition",#N/A,TRUE,"Detail";"finally",#N/A,TRUE,"Detail"}</definedName>
    <definedName name="wrn.devdeal._3_2" hidden="1">{"top",#N/A,TRUE,"Detail";"next",#N/A,TRUE,"Detail";"then",#N/A,TRUE,"Detail";"and",#N/A,TRUE,"Detail";"inaddition",#N/A,TRUE,"Detail";"finally",#N/A,TRUE,"Detail"}</definedName>
    <definedName name="wrn.devdeal._3_3" hidden="1">{"top",#N/A,TRUE,"Detail";"next",#N/A,TRUE,"Detail";"then",#N/A,TRUE,"Detail";"and",#N/A,TRUE,"Detail";"inaddition",#N/A,TRUE,"Detail";"finally",#N/A,TRUE,"Detail"}</definedName>
    <definedName name="wrn.devdeal._3_4" hidden="1">{"top",#N/A,TRUE,"Detail";"next",#N/A,TRUE,"Detail";"then",#N/A,TRUE,"Detail";"and",#N/A,TRUE,"Detail";"inaddition",#N/A,TRUE,"Detail";"finally",#N/A,TRUE,"Detail"}</definedName>
    <definedName name="wrn.devdeal._3_5" hidden="1">{"top",#N/A,TRUE,"Detail";"next",#N/A,TRUE,"Detail";"then",#N/A,TRUE,"Detail";"and",#N/A,TRUE,"Detail";"inaddition",#N/A,TRUE,"Detail";"finally",#N/A,TRUE,"Detail"}</definedName>
    <definedName name="wrn.devdeal._4" hidden="1">{"top",#N/A,TRUE,"Detail";"next",#N/A,TRUE,"Detail";"then",#N/A,TRUE,"Detail";"and",#N/A,TRUE,"Detail";"inaddition",#N/A,TRUE,"Detail";"finally",#N/A,TRUE,"Detail"}</definedName>
    <definedName name="wrn.devdeal._4_1" hidden="1">{"top",#N/A,TRUE,"Detail";"next",#N/A,TRUE,"Detail";"then",#N/A,TRUE,"Detail";"and",#N/A,TRUE,"Detail";"inaddition",#N/A,TRUE,"Detail";"finally",#N/A,TRUE,"Detail"}</definedName>
    <definedName name="wrn.devdeal._4_2" hidden="1">{"top",#N/A,TRUE,"Detail";"next",#N/A,TRUE,"Detail";"then",#N/A,TRUE,"Detail";"and",#N/A,TRUE,"Detail";"inaddition",#N/A,TRUE,"Detail";"finally",#N/A,TRUE,"Detail"}</definedName>
    <definedName name="wrn.devdeal._4_3" hidden="1">{"top",#N/A,TRUE,"Detail";"next",#N/A,TRUE,"Detail";"then",#N/A,TRUE,"Detail";"and",#N/A,TRUE,"Detail";"inaddition",#N/A,TRUE,"Detail";"finally",#N/A,TRUE,"Detail"}</definedName>
    <definedName name="wrn.devdeal._4_4" hidden="1">{"top",#N/A,TRUE,"Detail";"next",#N/A,TRUE,"Detail";"then",#N/A,TRUE,"Detail";"and",#N/A,TRUE,"Detail";"inaddition",#N/A,TRUE,"Detail";"finally",#N/A,TRUE,"Detail"}</definedName>
    <definedName name="wrn.devdeal._4_5" hidden="1">{"top",#N/A,TRUE,"Detail";"next",#N/A,TRUE,"Detail";"then",#N/A,TRUE,"Detail";"and",#N/A,TRUE,"Detail";"inaddition",#N/A,TRUE,"Detail";"finally",#N/A,TRUE,"Detail"}</definedName>
    <definedName name="wrn.devdeal._5" hidden="1">{"top",#N/A,TRUE,"Detail";"next",#N/A,TRUE,"Detail";"then",#N/A,TRUE,"Detail";"and",#N/A,TRUE,"Detail";"inaddition",#N/A,TRUE,"Detail";"finally",#N/A,TRUE,"Detail"}</definedName>
    <definedName name="wrn.devdeal._5_1" hidden="1">{"top",#N/A,TRUE,"Detail";"next",#N/A,TRUE,"Detail";"then",#N/A,TRUE,"Detail";"and",#N/A,TRUE,"Detail";"inaddition",#N/A,TRUE,"Detail";"finally",#N/A,TRUE,"Detail"}</definedName>
    <definedName name="wrn.devdeal._5_2" hidden="1">{"top",#N/A,TRUE,"Detail";"next",#N/A,TRUE,"Detail";"then",#N/A,TRUE,"Detail";"and",#N/A,TRUE,"Detail";"inaddition",#N/A,TRUE,"Detail";"finally",#N/A,TRUE,"Detail"}</definedName>
    <definedName name="wrn.devdeal._5_3" hidden="1">{"top",#N/A,TRUE,"Detail";"next",#N/A,TRUE,"Detail";"then",#N/A,TRUE,"Detail";"and",#N/A,TRUE,"Detail";"inaddition",#N/A,TRUE,"Detail";"finally",#N/A,TRUE,"Detail"}</definedName>
    <definedName name="wrn.devdeal._5_4" hidden="1">{"top",#N/A,TRUE,"Detail";"next",#N/A,TRUE,"Detail";"then",#N/A,TRUE,"Detail";"and",#N/A,TRUE,"Detail";"inaddition",#N/A,TRUE,"Detail";"finally",#N/A,TRUE,"Detail"}</definedName>
    <definedName name="wrn.devdeal._5_5" hidden="1">{"top",#N/A,TRUE,"Detail";"next",#N/A,TRUE,"Detail";"then",#N/A,TRUE,"Detail";"and",#N/A,TRUE,"Detail";"inaddition",#N/A,TRUE,"Detail";"finally",#N/A,TRUE,"Detail"}</definedName>
    <definedName name="wrn.Development._.Hours." hidden="1">{#N/A,#N/A,FALSE,"July 95";#N/A,#N/A,FALSE,"Aug 95";#N/A,#N/A,FALSE,"Sep 95";#N/A,#N/A,FALSE,"October 95"}</definedName>
    <definedName name="wrn.Diagnostics.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ebold._.1.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1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2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3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ution." hidden="1">{#N/A,#N/A,FALSE,"FY 1997 (NR)";#N/A,#N/A,FALSE,"FY 1998 (NR)";#N/A,#N/A,FALSE,"Balance";#N/A,#N/A,FALSE,"Matrix (NR)"}</definedName>
    <definedName name="wrn.DIP._.Budget._.Background." hidden="1">{#N/A,#N/A,TRUE,"Cover";#N/A,#N/A,TRUE,"DIP Assumptions";#N/A,#N/A,TRUE,"Sources &amp; Uses";#N/A,#N/A,TRUE,"Liquidity - Chap 11";#N/A,#N/A,TRUE,"Collateral  - Chap 11";#N/A,#N/A,TRUE,"AR Detail";#N/A,#N/A,TRUE,"AP Detail - Chap 11";#N/A,#N/A,TRUE,"Debt Schedule";#N/A,#N/A,TRUE,"Chap 11 Payments";#N/A,#N/A,TRUE,"AR Adjustments";#N/A,#N/A,TRUE,"AP Adjustments";#N/A,#N/A,TRUE,"Availability Detail";#N/A,#N/A,TRUE,"China AR-AP RollForw"}</definedName>
    <definedName name="wrn.DIP._.Budget._.Output." hidden="1">{#N/A,#N/A,TRUE,"DIP Cover";#N/A,#N/A,TRUE,"DIP Assumptions";#N/A,#N/A,TRUE,"Sources &amp; Uses";#N/A,#N/A,TRUE,"Liquidity - Chap 11";#N/A,#N/A,TRUE,"Availability Detail";#N/A,#N/A,TRUE,"Collateral  - Chap 11";#N/A,#N/A,TRUE,"AR Detail";#N/A,#N/A,TRUE,"Inventory Detail";#N/A,#N/A,TRUE,"AP Detail - Chap 11";#N/A,#N/A,TRUE,"Chap 11 Payments";#N/A,#N/A,TRUE,"China AR-AP RollForw";#N/A,#N/A,TRUE,"Payroll Module";#N/A,#N/A,TRUE,"Debt Schedule";#N/A,#N/A,TRUE,"LC Detail";#N/A,#N/A,TRUE,"Hayter"}</definedName>
    <definedName name="wrn.dir." hidden="1">{#N/A,#N/A,FALSE,"Dir. Marketing_Summary";#N/A,#N/A,FALSE,"Infolink";#N/A,#N/A,FALSE,"Direct";#N/A,#N/A,FALSE,"Med_Marketing";#N/A,#N/A,FALSE,"Dimac_1";#N/A,#N/A,FALSE,"Dimac_2";#N/A,#N/A,FALSE,"Vantage";#N/A,#N/A,FALSE,"Tomahawk";#N/A,#N/A,FALSE,"BofA";#N/A,#N/A,FALSE,"Epsilon";#N/A,#N/A,FALSE,"Epsilon"}</definedName>
    <definedName name="wrn.Display." hidden="1">{"pl",#N/A,FALSE,"Display";"cf",#N/A,FALSE,"Display";"pi",#N/A,FALSE,"Display";"top10",#N/A,FALSE,"Display";"compcon",#N/A,FALSE,"Display"}</definedName>
    <definedName name="wrn.Distribution." hidden="1">{#N/A,#N/A,FALSE,"Dist Assets";#N/A,#N/A,FALSE,"Distrib Liab";#N/A,#N/A,FALSE,"Dist Income";#N/A,#N/A,FALSE,"Dist FOH";#N/A,#N/A,FALSE,"Dist SGA"}</definedName>
    <definedName name="wrn.distributiona." hidden="1">{#N/A,#N/A,FALSE,"1996 BRAND SUMMARY"}</definedName>
    <definedName name="wrn.Diversified._.Fresh." hidden="1">{#N/A,#N/A,FALSE,"Diversify Rev";#N/A,#N/A,FALSE,"Diversify EBITS";#N/A,#N/A,FALSE,"Diversify Fresh";#N/A,#N/A,FALSE,"Citrus";#N/A,#N/A,FALSE,"Deciduous";#N/A,#N/A,FALSE,"Tropifresh";#N/A,#N/A,FALSE,"Vegetable"}</definedName>
    <definedName name="wrn.Dividend._.Schedule." hidden="1">{"Dividend",#N/A,FALSE,"Cash Flow"}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jall." hidden="1">{"djcash",#N/A,FALSE,"DJann";"djinc",#N/A,FALSE,"DJann";"djtaxes",#N/A,FALSE,"DJann";"djbuspub",#N/A,FALSE,"DJann";"djwall",#N/A,FALSE,"DJann";"djcompprs",#N/A,FALSE,"DJann";"djteler",#N/A,FALSE,"DJann"}</definedName>
    <definedName name="wrn.DMDA._.Group." hidden="1">{"DMDA Deferreds",#N/A,FALSE,"DMDA";"DMDA Deferreds 2",#N/A,FALSE,"DMDA";"Epsilon Deferreds",#N/A,FALSE,"DMDA";"Epsilon Deferreds 2",#N/A,FALSE,"DMDA";"CGN Deferreds",#N/A,FALSE,"DMDA";"CGN Deferreds 2",#N/A,FALSE,"DMDA";"Interact Deferreds",#N/A,FALSE,"DMDA";"Interact Deferreds 2",#N/A,FALSE,"DMDA";"GL eCRM c",#N/A,FALSE,"DMDA"}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tion.">#REF!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LAR." hidden="1">{#N/A,#N/A,FALSE,"BALUS$96";#N/A,#N/A,FALSE,"INCUS$96";#N/A,#N/A,FALSE,"CASH96";#N/A,#N/A,FALSE,"FINANC96";#N/A,#N/A,FALSE,"CFLOW96"}</definedName>
    <definedName name="wrn.DOLS." hidden="1">{"PDS",#N/A,FALSE,"G&amp;A_TOT"}</definedName>
    <definedName name="wrn.dom" hidden="1">{"DOM",#N/A,FALSE,"A8CONTENT"}</definedName>
    <definedName name="wrn.DOM." hidden="1">{"DOM",#N/A,FALSE,"A8CONTENT"}</definedName>
    <definedName name="wrn.dos" hidden="1">{"Cons Dos Digitos",#N/A,FALSE,"Cons.";"Cons Tres Digitos",#N/A,FALSE,"Cons."}</definedName>
    <definedName name="wrn.dot" hidden="1">{"Cons Dos Digitos",#N/A,FALSE,"Cons.";"Cons Tres Digitos",#N/A,FALSE,"Cons."}</definedName>
    <definedName name="wrn.DPI._.Summary.">#REF!</definedName>
    <definedName name="wrn.DPI._.Summary._2" hidden="1">{#N/A,#N/A,TRUE,"Summary";#N/A,#N/A,TRUE,"Financials"}</definedName>
    <definedName name="wrn.Draft." hidden="1">{"Draft",#N/A,FALSE,"Feb-96"}</definedName>
    <definedName name="wrn.Draft._1" hidden="1">{"Draft",#N/A,FALSE,"Feb-96"}</definedName>
    <definedName name="wrn.Drivers.">#REF!</definedName>
    <definedName name="wrn.Drivers._old">#REF!</definedName>
    <definedName name="wrn.Druck._.Monatsreporting.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wrn.DT._.all." hidden="1">{#N/A,#N/A,FALSE,"Profit&amp;Loss";#N/A,#N/A,FALSE,"Cash Flow  &amp; Capex";#N/A,#N/A,FALSE,"Balance";#N/A,#N/A,FALSE,"Depreciation"}</definedName>
    <definedName name="wrn.dts" hidden="1">{"Cons Dos Digitos",#N/A,FALSE,"Cons.";"Cons Tres Digitos",#N/A,FALSE,"Cons."}</definedName>
    <definedName name="wrn.EAC._.Reports.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rnings._.Model.">#REF!</definedName>
    <definedName name="wrn.East.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wrn.ebitda." hidden="1">{#N/A,#N/A,FALSE,"2003_Input - P&amp;L"}</definedName>
    <definedName name="wrn.ebitda2" hidden="1">{#N/A,#N/A,FALSE,"2003_Input - P&amp;L"}</definedName>
    <definedName name="wrn.Economic._.Value._.Added._.Analysis." hidden="1">{"EVA",#N/A,FALSE,"EVA";"WACC",#N/A,FALSE,"WACC"}</definedName>
    <definedName name="wrn.Economic._.Value._.Added._.Analysis._from_AB" hidden="1">{"EVA",#N/A,FALSE,"EVA";"WACC",#N/A,FALSE,"WACC"}</definedName>
    <definedName name="wrn.Economic._.Value._.Added._.Analysis._from_DBAB">#REF!</definedName>
    <definedName name="wrn.Economic._.Value._.Added._.Analysis._from_DBAB_1" hidden="1">{"EVA",#N/A,FALSE,"EVA";"WACC",#N/A,FALSE,"WACC"}</definedName>
    <definedName name="wrn.Economic._.Value._.Added._.Analysis._from_DBAB_1_1" hidden="1">{"EVA",#N/A,FALSE,"EVA";"WACC",#N/A,FALSE,"WACC"}</definedName>
    <definedName name="wrn.Economic._.Value._.Added._.Analysis._from_DBAB_1_1_1" hidden="1">{"EVA",#N/A,FALSE,"EVA";"WACC",#N/A,FALSE,"WACC"}</definedName>
    <definedName name="wrn.Economic._.Value._.Added._.Analysis._from_DBAB_1_1_1_1" hidden="1">{"EVA",#N/A,FALSE,"EVA";"WACC",#N/A,FALSE,"WACC"}</definedName>
    <definedName name="wrn.Economic._.Value._.Added._.Analysis._from_DBAB_1_1_2" hidden="1">{"EVA",#N/A,FALSE,"EVA";"WACC",#N/A,FALSE,"WACC"}</definedName>
    <definedName name="wrn.Economic._.Value._.Added._.Analysis._from_DBAB_1_2" hidden="1">{"EVA",#N/A,FALSE,"EVA";"WACC",#N/A,FALSE,"WACC"}</definedName>
    <definedName name="wrn.Economic._.Value._.Added._.Analysis._from_DBAB_1_2_1" hidden="1">{"EVA",#N/A,FALSE,"EVA";"WACC",#N/A,FALSE,"WACC"}</definedName>
    <definedName name="wrn.Economic._.Value._.Added._.Analysis._from_DBAB_1_3" hidden="1">{"EVA",#N/A,FALSE,"EVA";"WACC",#N/A,FALSE,"WACC"}</definedName>
    <definedName name="wrn.Economic._.Value._.Added._.Analysis._from_DBAB_2" hidden="1">{"EVA",#N/A,FALSE,"EVA";"WACC",#N/A,FALSE,"WACC"}</definedName>
    <definedName name="wrn.Economic._.Value._.Added._.Analysis._from_DBAB_2_1" hidden="1">{"EVA",#N/A,FALSE,"EVA";"WACC",#N/A,FALSE,"WACC"}</definedName>
    <definedName name="wrn.Economic._.Value._.Added._.Analysis._from_DBAB_3" hidden="1">{"EVA",#N/A,FALSE,"EVA";"WACC",#N/A,FALSE,"WACC"}</definedName>
    <definedName name="wrn.Economic._.Value._.Added._.Analysis._from_DBAB_3_1" hidden="1">{"EVA",#N/A,FALSE,"EVA";"WACC",#N/A,FALSE,"WACC"}</definedName>
    <definedName name="wrn.Economic._.Value._.Added._.Analysis._from_DBAB_4" hidden="1">{"EVA",#N/A,FALSE,"EVA";"WACC",#N/A,FALSE,"WACC"}</definedName>
    <definedName name="wrn.Economic._.Value._.Added._.Analysis._from_DBAB_4_1" hidden="1">{"EVA",#N/A,FALSE,"EVA";"WACC",#N/A,FALSE,"WACC"}</definedName>
    <definedName name="wrn.Economic._.Value._.Added._.Analysis._from_DBAB_5" hidden="1">{"EVA",#N/A,FALSE,"EVA";"WACC",#N/A,FALSE,"WACC"}</definedName>
    <definedName name="wrn.Economic._.Value._.Added._.Analysis._from_DBAB_5_1" hidden="1">{"EVA",#N/A,FALSE,"EVA";"WACC",#N/A,FALSE,"WACC"}</definedName>
    <definedName name="wrn.ecpall." hidden="1">{"ecpcash",#N/A,FALSE,"ECPann";"ecpinc",#N/A,FALSE,"ECPann";"ecpindia",#N/A,FALSE,"ECPann";"ecpmun",#N/A,FALSE,"ECPann";"ecpphoenix",#N/A,FALSE,"ECPann";"ecpothe",#N/A,FALSE,"ECPann";"ecpbalsht",#N/A,FALSE,"ECPann"}</definedName>
    <definedName name="wrn.EDEL." hidden="1">{"EDEL",#N/A,FALSE,"EDEL"}</definedName>
    <definedName name="wrn.EDEL._1" hidden="1">{"EDEL",#N/A,FALSE,"EDEL"}</definedName>
    <definedName name="wrn.Education.">#REF!</definedName>
    <definedName name="wrn.Edutainment._.Priority._.List." hidden="1">{#N/A,#N/A,FALSE,"DI 2 YEAR MASTER SCHEDULE"}</definedName>
    <definedName name="wrn.Eilbericht_UBA." hidden="1">{"Eilbericht_UBA",#N/A,FALSE,"EB"}</definedName>
    <definedName name="wrn.elims." hidden="1">{"elims",#N/A,FALSE,"Elims"}</definedName>
    <definedName name="wrn.ElitePackaging." hidden="1">{#N/A,#N/A,FALSE,"Pkg Assets";#N/A,#N/A,FALSE,"Elite Pkg Liab";#N/A,#N/A,FALSE,"Pkg Income";#N/A,#N/A,FALSE,"Pkg FOH";#N/A,#N/A,FALSE,"Pkg SGA"}</definedName>
    <definedName name="wrn.emea." hidden="1">{#N/A,#N/A,FALSE,"AR Summ.";#N/A,#N/A,FALSE,"Dec top 5 collects";#N/A,#N/A,FALSE,"Top 5 AR";#N/A,#N/A,FALSE,"Top 5&gt;90";#N/A,#N/A,FALSE,"AR Flow by Region";#N/A,#N/A,FALSE,"PrePays";#N/A,#N/A,FALSE,"Op&amp;Risk"}</definedName>
    <definedName name="wrn.Employee._.Efficiency." hidden="1">{"Employee Efficiency",#N/A,FALSE,"Benchmarking"}</definedName>
    <definedName name="wrn.EMR._.Annual." hidden="1">{"Income Statement_Balance Sheet",#N/A,FALSE,"Annual";"Articulation_Cash Flow",#N/A,FALSE,"Annual"}</definedName>
    <definedName name="wrn.EMR._.Total." hidden="1">{"Income Statement_Balance Sheet",#N/A,FALSE,"Annual";"Articulation_Cash Flow",#N/A,FALSE,"Annual";"Segment_Suter",#N/A,FALSE,"Segment";"FHP Motors and Appliances",#N/A,FALSE,"FHP Motors &amp; Appliance";#N/A,#N/A,FALSE,"IC&amp;E"}</definedName>
    <definedName name="wrn.Entire._.Model.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ntire._.Model._.with._.Backup." hidden="1">{#N/A,#N/A,FALSE,"BS";#N/A,#N/A,FALSE,"v. plan";#N/A,#N/A,FALSE,"v. py";#N/A,#N/A,FALSE,"Summ";#N/A,#N/A,FALSE,"Oprec";#N/A,#N/A,FALSE,"Sales Impact";#N/A,#N/A,FALSE,"Sales Mix";#N/A,#N/A,FALSE,"Prod Cat Mix";#N/A,#N/A,FALSE,"v. plan ytd ";#N/A,#N/A,FALSE,"v. py ytd";#N/A,#N/A,FALSE,"Summ ytd";#N/A,#N/A,FALSE,"oprec YTD";#N/A,#N/A,FALSE,"Sales Impact YTD";#N/A,#N/A,FALSE,"Sales Mix YTD";#N/A,#N/A,FALSE,"Prod Cat Mix YTD";#N/A,#N/A,FALSE,"category mix - plan YTD";#N/A,#N/A,FALSE,"stdtostd YTD"}</definedName>
    <definedName name="wrn.EPOGEN._.INVENTORY." hidden="1">{#N/A,#N/A,FALSE,"2000H";#N/A,#N/A,FALSE,"3000H";#N/A,#N/A,FALSE,"4000H";#N/A,#N/A,FALSE,"10000H";#N/A,#N/A,FALSE,"20000H";#N/A,#N/A,FALSE,"SUM HEMO";#N/A,#N/A,FALSE,"2000PD";#N/A,#N/A,FALSE,"3000PD";#N/A,#N/A,FALSE,"4000PD";#N/A,#N/A,FALSE,"10000PD";#N/A,#N/A,FALSE,"20000PD";#N/A,#N/A,FALSE,"SUM PD";#N/A,#N/A,FALSE,"CALCIJEX";#N/A,#N/A,FALSE,"INFED"}</definedName>
    <definedName name="wrn.Equipment._.List." hidden="1">{"Equipment List",#N/A,FALSE,"BASIC"}</definedName>
    <definedName name="wrn.Equity.">#REF!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old">#REF!</definedName>
    <definedName name="wrn.Ergebnisbericht_UBA." hidden="1">{"Ergebnisbericht_UBA",#N/A,FALSE,"MB"}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t25yr." hidden="1">{#N/A,#N/A,FALSE,"Est97";#N/A,#N/A,FALSE,"Plan98";#N/A,#N/A,FALSE,"Graphs";#N/A,#N/A,FALSE,"5Yr"}</definedName>
    <definedName name="wrn.ESTADOS._.FINANCIEROS.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wrn.ETH." hidden="1">{"AnnMarg.",#N/A,FALSE,"ETHAN";"Q",#N/A,FALSE,"Qtrs."}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_Cover.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Exam._.Workpapers._.1.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change." hidden="1">{"Balance Sheet",#N/A,FALSE,"Exchange 05-06";"Profit and Loss",#N/A,FALSE,"Exchange 05-06"}</definedName>
    <definedName name="wrn.exec." hidden="1">{"exec",#N/A,FALSE,"EXECSUM";"int",#N/A,FALSE,"EXECSUM"}</definedName>
    <definedName name="wrn.Executive._.Summary." hidden="1">{#N/A,#N/A,TRUE,"Top";#N/A,#N/A,TRUE,"Quarter";#N/A,#N/A,TRUE,"Variance"}</definedName>
    <definedName name="wrn.Exp." hidden="1">{"Exp_qty",#N/A,FALSE,"Export";"Exp_sell",#N/A,FALSE,"Export";"Exp_misc",#N/A,FALSE,"Export"}</definedName>
    <definedName name="wrn.EXP2." hidden="1">{#N/A,#N/A,TRUE,"NIE_C";#N/A,#N/A,TRUE,"NIE";#N/A,#N/A,TRUE,"NIE_D";#N/A,#N/A,TRUE,"NIE_D_CC";#N/A,#N/A,TRUE,"HEA -- EXP"}</definedName>
    <definedName name="wrn.ExpCompSet." hidden="1">{"ExpCompSet",#N/A,FALSE,"Export Comp. Sets"}</definedName>
    <definedName name="wrn.Expense._.Report." hidden="1">{#N/A,#N/A,FALSE,"EERFACE";#N/A,#N/A,FALSE,"EERBACK"}</definedName>
    <definedName name="wrn.export" hidden="1">{"EXPORT",#N/A,FALSE,"A8CONTENT"}</definedName>
    <definedName name="wrn.EXPORT." hidden="1">{"EXPORT",#N/A,FALSE,"A8CONTENT"}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ternal." hidden="1">{"External_Annual_Income",#N/A,FALSE,"External";"External_Quarterly_Income",#N/A,FALSE,"External"}</definedName>
    <definedName name="wrn.facepage.">#REF!</definedName>
    <definedName name="wrn.facepage._old">#REF!</definedName>
    <definedName name="wrn.Facilities._.planning._.woorksheets." hidden="1">{#N/A,#N/A,FALSE,"Line 1";#N/A,#N/A,FALSE,"Line 2";#N/A,#N/A,FALSE,"Line 3";#N/A,#N/A,FALSE,"Line 4";#N/A,#N/A,FALSE,"Line 5";#N/A,#N/A,FALSE,"Line 6";#N/A,#N/A,FALSE,"Line 7"}</definedName>
    <definedName name="wrn.Factories." hidden="1">{#N/A,#N/A,TRUE,"Cover";#N/A,#N/A,TRUE,"Factory Agreement BPT";#N/A,#N/A,TRUE,"Graphics Fty-BCU"}</definedName>
    <definedName name="wrn.Factors." hidden="1">{#N/A,#N/A,FALSE,"Factors"}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B" hidden="1">{"FCB_ALL",#N/A,FALSE,"FCB"}</definedName>
    <definedName name="wrn.fb." hidden="1">{"AnnMarg",#N/A,FALSE,"FALCON";"Q",#N/A,FALSE,"Qtrs."}</definedName>
    <definedName name="wrn.fcb" hidden="1">{"FCB_ALL",#N/A,FALSE,"FCB"}</definedName>
    <definedName name="wrn.FCB." hidden="1">{"FCB_ALL",#N/A,FALSE,"FCB"}</definedName>
    <definedName name="wrn.FCB._1" hidden="1">{"FCB_ALL",#N/A,FALSE,"FCB"}</definedName>
    <definedName name="wrn.FCB._2" hidden="1">{"FCB_ALL",#N/A,FALSE,"FCB"}</definedName>
    <definedName name="wrn.FCB._3" hidden="1">{"FCB_ALL",#N/A,FALSE,"FCB"}</definedName>
    <definedName name="wrn.fcb._dcf" hidden="1">{"FCB_ALL",#N/A,FALSE,"FCB"}</definedName>
    <definedName name="wrn.fcb2" hidden="1">{"FCB_ALL",#N/A,FALSE,"FCB"}</definedName>
    <definedName name="wrn.fcb2_1" hidden="1">{"FCB_ALL",#N/A,FALSE,"FCB"}</definedName>
    <definedName name="wrn.fcb2_2" hidden="1">{"FCB_ALL",#N/A,FALSE,"FCB"}</definedName>
    <definedName name="wrn.fcb2_3" hidden="1">{"FCB_ALL",#N/A,FALSE,"FCB"}</definedName>
    <definedName name="wrn.fcb2_dcf" hidden="1">{"FCB_ALL",#N/A,FALSE,"FCB"}</definedName>
    <definedName name="wrn.fcopy2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cst._.by._.Mon.">#REF!</definedName>
    <definedName name="wrn.Fcst._.by._.Qtr.">#REF!</definedName>
    <definedName name="wrn.Fcst00._.Revenue._.and._.Profit.">#REF!</definedName>
    <definedName name="wrn.Fcst01._.Revenue._.and._.Profit.">#REF!</definedName>
    <definedName name="wrn.FcstCombinedwComms.">#REF!</definedName>
    <definedName name="wrn.FcstCombinedwComms._old">#REF!</definedName>
    <definedName name="wrn.FDII6_01PortReview." hidden="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FdIII6_30_01PortRev.." hidden="1">{#N/A,#N/A,TRUE,"Beacon";#N/A,#N/A,TRUE,"CII";#N/A,#N/A,TRUE,"MCA";#N/A,#N/A,TRUE,"Elm";#N/A,#N/A,TRUE,"Tharco";#N/A,#N/A,TRUE,"Dee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b._.Forecast." hidden="1">{"Feb",#N/A,FALSE,"Manager Report"}</definedName>
    <definedName name="wrn.Feb._.Orders." hidden="1">{"Plan",#N/A,FALSE,"Feb";"Ports",#N/A,FALSE,"Feb"}</definedName>
    <definedName name="wrn.February." hidden="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es.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wrn.Fees.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wrn.FER." hidden="1">{#N/A,#N/A,TRUE,"BS_A";#N/A,#N/A,TRUE,"BS_L";#N/A,#N/A,TRUE,"PL";#N/A,#N/A,TRUE,"NET";#N/A,#N/A,TRUE,"MAR_2";#N/A,#N/A,TRUE,"MAR";#N/A,#N/A,TRUE,"NII";#N/A,#N/A,TRUE,"NIE";#N/A,#N/A,TRUE,"FS_BS";#N/A,#N/A,TRUE,"FS_PL";#N/A,#N/A,TRUE,"HEA"}</definedName>
    <definedName name="wrn.FER_EXPENSES." hidden="1">{#N/A,#N/A,TRUE,"NIE_C";#N/A,#N/A,TRUE,"NIE";#N/A,#N/A,TRUE,"NIE_D";#N/A,#N/A,TRUE,"HEA -- EXP"}</definedName>
    <definedName name="wrn.FER_NIA." hidden="1">{#N/A,#N/A,FALSE,"HEA NIA";#N/A,#N/A,FALSE,"CHART";#N/A,#N/A,FALSE,"NIA";#N/A,#N/A,FALSE,"WF_DET"}</definedName>
    <definedName name="wrn.FER_REVENUES." hidden="1">{#N/A,#N/A,TRUE,"NII_C";#N/A,#N/A,TRUE,"NII";#N/A,#N/A,TRUE,"NII_D";#N/A,#N/A,TRUE,"HEA --REV"}</definedName>
    <definedName name="wrn.Ferro." hidden="1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igaro._.Valuation._.Summary." hidden="1">{#N/A,#N/A,TRUE,"Cover";#N/A,#N/A,TRUE,"Graphs BD";#N/A,#N/A,TRUE,"Matrix-BD";#N/A,#N/A,TRUE,"Matrix-BD (2)";#N/A,#N/A,TRUE,"Margin Matrix BD";#N/A,#N/A,TRUE,"P&amp;L BD";#N/A,#N/A,TRUE,"Financials BD"}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1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ecopy2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ter.">#REF!</definedName>
    <definedName name="wrn.Filter._1" hidden="1">{#N/A,#N/A,FALSE,"Assump2";#N/A,#N/A,FALSE,"Income2";#N/A,#N/A,FALSE,"Balance2";#N/A,#N/A,FALSE,"DCF Filter";#N/A,#N/A,FALSE,"Trans Assump2";#N/A,#N/A,FALSE,"Combined Income2";#N/A,#N/A,FALSE,"Combined Balance2"}</definedName>
    <definedName name="wrn.Filter._1_1" hidden="1">{#N/A,#N/A,FALSE,"Assump2";#N/A,#N/A,FALSE,"Income2";#N/A,#N/A,FALSE,"Balance2";#N/A,#N/A,FALSE,"DCF Filter";#N/A,#N/A,FALSE,"Trans Assump2";#N/A,#N/A,FALSE,"Combined Income2";#N/A,#N/A,FALSE,"Combined Balance2"}</definedName>
    <definedName name="wrn.Filter._1_2" hidden="1">{#N/A,#N/A,FALSE,"Assump2";#N/A,#N/A,FALSE,"Income2";#N/A,#N/A,FALSE,"Balance2";#N/A,#N/A,FALSE,"DCF Filter";#N/A,#N/A,FALSE,"Trans Assump2";#N/A,#N/A,FALSE,"Combined Income2";#N/A,#N/A,FALSE,"Combined Balance2"}</definedName>
    <definedName name="wrn.Filter._1_3" hidden="1">{#N/A,#N/A,FALSE,"Assump2";#N/A,#N/A,FALSE,"Income2";#N/A,#N/A,FALSE,"Balance2";#N/A,#N/A,FALSE,"DCF Filter";#N/A,#N/A,FALSE,"Trans Assump2";#N/A,#N/A,FALSE,"Combined Income2";#N/A,#N/A,FALSE,"Combined Balance2"}</definedName>
    <definedName name="wrn.Filter._1_4" hidden="1">{#N/A,#N/A,FALSE,"Assump2";#N/A,#N/A,FALSE,"Income2";#N/A,#N/A,FALSE,"Balance2";#N/A,#N/A,FALSE,"DCF Filter";#N/A,#N/A,FALSE,"Trans Assump2";#N/A,#N/A,FALSE,"Combined Income2";#N/A,#N/A,FALSE,"Combined Balance2"}</definedName>
    <definedName name="wrn.Filter._1_5" hidden="1">{#N/A,#N/A,FALSE,"Assump2";#N/A,#N/A,FALSE,"Income2";#N/A,#N/A,FALSE,"Balance2";#N/A,#N/A,FALSE,"DCF Filter";#N/A,#N/A,FALSE,"Trans Assump2";#N/A,#N/A,FALSE,"Combined Income2";#N/A,#N/A,FALSE,"Combined Balance2"}</definedName>
    <definedName name="wrn.Filter._2" hidden="1">{#N/A,#N/A,FALSE,"Assump2";#N/A,#N/A,FALSE,"Income2";#N/A,#N/A,FALSE,"Balance2";#N/A,#N/A,FALSE,"DCF Filter";#N/A,#N/A,FALSE,"Trans Assump2";#N/A,#N/A,FALSE,"Combined Income2";#N/A,#N/A,FALSE,"Combined Balance2"}</definedName>
    <definedName name="wrn.Filter._2_1" hidden="1">{#N/A,#N/A,FALSE,"Assump2";#N/A,#N/A,FALSE,"Income2";#N/A,#N/A,FALSE,"Balance2";#N/A,#N/A,FALSE,"DCF Filter";#N/A,#N/A,FALSE,"Trans Assump2";#N/A,#N/A,FALSE,"Combined Income2";#N/A,#N/A,FALSE,"Combined Balance2"}</definedName>
    <definedName name="wrn.Filter._2_2" hidden="1">{#N/A,#N/A,FALSE,"Assump2";#N/A,#N/A,FALSE,"Income2";#N/A,#N/A,FALSE,"Balance2";#N/A,#N/A,FALSE,"DCF Filter";#N/A,#N/A,FALSE,"Trans Assump2";#N/A,#N/A,FALSE,"Combined Income2";#N/A,#N/A,FALSE,"Combined Balance2"}</definedName>
    <definedName name="wrn.Filter._2_3" hidden="1">{#N/A,#N/A,FALSE,"Assump2";#N/A,#N/A,FALSE,"Income2";#N/A,#N/A,FALSE,"Balance2";#N/A,#N/A,FALSE,"DCF Filter";#N/A,#N/A,FALSE,"Trans Assump2";#N/A,#N/A,FALSE,"Combined Income2";#N/A,#N/A,FALSE,"Combined Balance2"}</definedName>
    <definedName name="wrn.Filter._2_4" hidden="1">{#N/A,#N/A,FALSE,"Assump2";#N/A,#N/A,FALSE,"Income2";#N/A,#N/A,FALSE,"Balance2";#N/A,#N/A,FALSE,"DCF Filter";#N/A,#N/A,FALSE,"Trans Assump2";#N/A,#N/A,FALSE,"Combined Income2";#N/A,#N/A,FALSE,"Combined Balance2"}</definedName>
    <definedName name="wrn.Filter._2_5" hidden="1">{#N/A,#N/A,FALSE,"Assump2";#N/A,#N/A,FALSE,"Income2";#N/A,#N/A,FALSE,"Balance2";#N/A,#N/A,FALSE,"DCF Filter";#N/A,#N/A,FALSE,"Trans Assump2";#N/A,#N/A,FALSE,"Combined Income2";#N/A,#N/A,FALSE,"Combined Balance2"}</definedName>
    <definedName name="wrn.Filter._3" hidden="1">{#N/A,#N/A,FALSE,"Assump2";#N/A,#N/A,FALSE,"Income2";#N/A,#N/A,FALSE,"Balance2";#N/A,#N/A,FALSE,"DCF Filter";#N/A,#N/A,FALSE,"Trans Assump2";#N/A,#N/A,FALSE,"Combined Income2";#N/A,#N/A,FALSE,"Combined Balance2"}</definedName>
    <definedName name="wrn.Filter._3_1" hidden="1">{#N/A,#N/A,FALSE,"Assump2";#N/A,#N/A,FALSE,"Income2";#N/A,#N/A,FALSE,"Balance2";#N/A,#N/A,FALSE,"DCF Filter";#N/A,#N/A,FALSE,"Trans Assump2";#N/A,#N/A,FALSE,"Combined Income2";#N/A,#N/A,FALSE,"Combined Balance2"}</definedName>
    <definedName name="wrn.Filter._3_2" hidden="1">{#N/A,#N/A,FALSE,"Assump2";#N/A,#N/A,FALSE,"Income2";#N/A,#N/A,FALSE,"Balance2";#N/A,#N/A,FALSE,"DCF Filter";#N/A,#N/A,FALSE,"Trans Assump2";#N/A,#N/A,FALSE,"Combined Income2";#N/A,#N/A,FALSE,"Combined Balance2"}</definedName>
    <definedName name="wrn.Filter._3_3" hidden="1">{#N/A,#N/A,FALSE,"Assump2";#N/A,#N/A,FALSE,"Income2";#N/A,#N/A,FALSE,"Balance2";#N/A,#N/A,FALSE,"DCF Filter";#N/A,#N/A,FALSE,"Trans Assump2";#N/A,#N/A,FALSE,"Combined Income2";#N/A,#N/A,FALSE,"Combined Balance2"}</definedName>
    <definedName name="wrn.Filter._3_4" hidden="1">{#N/A,#N/A,FALSE,"Assump2";#N/A,#N/A,FALSE,"Income2";#N/A,#N/A,FALSE,"Balance2";#N/A,#N/A,FALSE,"DCF Filter";#N/A,#N/A,FALSE,"Trans Assump2";#N/A,#N/A,FALSE,"Combined Income2";#N/A,#N/A,FALSE,"Combined Balance2"}</definedName>
    <definedName name="wrn.Filter._3_5" hidden="1">{#N/A,#N/A,FALSE,"Assump2";#N/A,#N/A,FALSE,"Income2";#N/A,#N/A,FALSE,"Balance2";#N/A,#N/A,FALSE,"DCF Filter";#N/A,#N/A,FALSE,"Trans Assump2";#N/A,#N/A,FALSE,"Combined Income2";#N/A,#N/A,FALSE,"Combined Balance2"}</definedName>
    <definedName name="wrn.Filter._4" hidden="1">{#N/A,#N/A,FALSE,"Assump2";#N/A,#N/A,FALSE,"Income2";#N/A,#N/A,FALSE,"Balance2";#N/A,#N/A,FALSE,"DCF Filter";#N/A,#N/A,FALSE,"Trans Assump2";#N/A,#N/A,FALSE,"Combined Income2";#N/A,#N/A,FALSE,"Combined Balance2"}</definedName>
    <definedName name="wrn.Filter._4_1" hidden="1">{#N/A,#N/A,FALSE,"Assump2";#N/A,#N/A,FALSE,"Income2";#N/A,#N/A,FALSE,"Balance2";#N/A,#N/A,FALSE,"DCF Filter";#N/A,#N/A,FALSE,"Trans Assump2";#N/A,#N/A,FALSE,"Combined Income2";#N/A,#N/A,FALSE,"Combined Balance2"}</definedName>
    <definedName name="wrn.Filter._4_2" hidden="1">{#N/A,#N/A,FALSE,"Assump2";#N/A,#N/A,FALSE,"Income2";#N/A,#N/A,FALSE,"Balance2";#N/A,#N/A,FALSE,"DCF Filter";#N/A,#N/A,FALSE,"Trans Assump2";#N/A,#N/A,FALSE,"Combined Income2";#N/A,#N/A,FALSE,"Combined Balance2"}</definedName>
    <definedName name="wrn.Filter._4_3" hidden="1">{#N/A,#N/A,FALSE,"Assump2";#N/A,#N/A,FALSE,"Income2";#N/A,#N/A,FALSE,"Balance2";#N/A,#N/A,FALSE,"DCF Filter";#N/A,#N/A,FALSE,"Trans Assump2";#N/A,#N/A,FALSE,"Combined Income2";#N/A,#N/A,FALSE,"Combined Balance2"}</definedName>
    <definedName name="wrn.Filter._4_4" hidden="1">{#N/A,#N/A,FALSE,"Assump2";#N/A,#N/A,FALSE,"Income2";#N/A,#N/A,FALSE,"Balance2";#N/A,#N/A,FALSE,"DCF Filter";#N/A,#N/A,FALSE,"Trans Assump2";#N/A,#N/A,FALSE,"Combined Income2";#N/A,#N/A,FALSE,"Combined Balance2"}</definedName>
    <definedName name="wrn.Filter._4_5" hidden="1">{#N/A,#N/A,FALSE,"Assump2";#N/A,#N/A,FALSE,"Income2";#N/A,#N/A,FALSE,"Balance2";#N/A,#N/A,FALSE,"DCF Filter";#N/A,#N/A,FALSE,"Trans Assump2";#N/A,#N/A,FALSE,"Combined Income2";#N/A,#N/A,FALSE,"Combined Balance2"}</definedName>
    <definedName name="wrn.Filter._5" hidden="1">{#N/A,#N/A,FALSE,"Assump2";#N/A,#N/A,FALSE,"Income2";#N/A,#N/A,FALSE,"Balance2";#N/A,#N/A,FALSE,"DCF Filter";#N/A,#N/A,FALSE,"Trans Assump2";#N/A,#N/A,FALSE,"Combined Income2";#N/A,#N/A,FALSE,"Combined Balance2"}</definedName>
    <definedName name="wrn.Filter._5_1" hidden="1">{#N/A,#N/A,FALSE,"Assump2";#N/A,#N/A,FALSE,"Income2";#N/A,#N/A,FALSE,"Balance2";#N/A,#N/A,FALSE,"DCF Filter";#N/A,#N/A,FALSE,"Trans Assump2";#N/A,#N/A,FALSE,"Combined Income2";#N/A,#N/A,FALSE,"Combined Balance2"}</definedName>
    <definedName name="wrn.Filter._5_2" hidden="1">{#N/A,#N/A,FALSE,"Assump2";#N/A,#N/A,FALSE,"Income2";#N/A,#N/A,FALSE,"Balance2";#N/A,#N/A,FALSE,"DCF Filter";#N/A,#N/A,FALSE,"Trans Assump2";#N/A,#N/A,FALSE,"Combined Income2";#N/A,#N/A,FALSE,"Combined Balance2"}</definedName>
    <definedName name="wrn.Filter._5_3" hidden="1">{#N/A,#N/A,FALSE,"Assump2";#N/A,#N/A,FALSE,"Income2";#N/A,#N/A,FALSE,"Balance2";#N/A,#N/A,FALSE,"DCF Filter";#N/A,#N/A,FALSE,"Trans Assump2";#N/A,#N/A,FALSE,"Combined Income2";#N/A,#N/A,FALSE,"Combined Balance2"}</definedName>
    <definedName name="wrn.Filter._5_4" hidden="1">{#N/A,#N/A,FALSE,"Assump2";#N/A,#N/A,FALSE,"Income2";#N/A,#N/A,FALSE,"Balance2";#N/A,#N/A,FALSE,"DCF Filter";#N/A,#N/A,FALSE,"Trans Assump2";#N/A,#N/A,FALSE,"Combined Income2";#N/A,#N/A,FALSE,"Combined Balance2"}</definedName>
    <definedName name="wrn.Filter._5_5" hidden="1">{#N/A,#N/A,FALSE,"Assump2";#N/A,#N/A,FALSE,"Income2";#N/A,#N/A,FALSE,"Balance2";#N/A,#N/A,FALSE,"DCF Filter";#N/A,#N/A,FALSE,"Trans Assump2";#N/A,#N/A,FALSE,"Combined Income2";#N/A,#N/A,FALSE,"Combined Balance2"}</definedName>
    <definedName name="wrn.fin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97." hidden="1">{#N/A,#N/A,FALSE,"FIN97 DETAIL"}</definedName>
    <definedName name="wrn.final.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wrn.Final._.Copy." hidden="1">{#N/A,#N/A,TRUE,"Assumptions";#N/A,#N/A,TRUE,"Financial  Statements";#N/A,#N/A,TRUE,"Unl. Free CF Valuation ";#N/A,#N/A,TRUE,"Funding Schedule";#N/A,#N/A,TRUE,"High Yield &amp; Equity Schedule"}</definedName>
    <definedName name="wrn.Final._.Copy._1" hidden="1">{#N/A,#N/A,TRUE,"Assumptions";#N/A,#N/A,TRUE,"Financial  Statements";#N/A,#N/A,TRUE,"Unl. Free CF Valuation ";#N/A,#N/A,TRUE,"Funding Schedule";#N/A,#N/A,TRUE,"High Yield &amp; Equity Schedule"}</definedName>
    <definedName name="wrn.Final._.Copy._1_1" hidden="1">{#N/A,#N/A,TRUE,"Assumptions";#N/A,#N/A,TRUE,"Financial  Statements";#N/A,#N/A,TRUE,"Unl. Free CF Valuation ";#N/A,#N/A,TRUE,"Funding Schedule";#N/A,#N/A,TRUE,"High Yield &amp; Equity Schedule"}</definedName>
    <definedName name="wrn.Final._.Copy._1_2" hidden="1">{#N/A,#N/A,TRUE,"Assumptions";#N/A,#N/A,TRUE,"Financial  Statements";#N/A,#N/A,TRUE,"Unl. Free CF Valuation ";#N/A,#N/A,TRUE,"Funding Schedule";#N/A,#N/A,TRUE,"High Yield &amp; Equity Schedule"}</definedName>
    <definedName name="wrn.Final._.Copy._1_3" hidden="1">{#N/A,#N/A,TRUE,"Assumptions";#N/A,#N/A,TRUE,"Financial  Statements";#N/A,#N/A,TRUE,"Unl. Free CF Valuation ";#N/A,#N/A,TRUE,"Funding Schedule";#N/A,#N/A,TRUE,"High Yield &amp; Equity Schedule"}</definedName>
    <definedName name="wrn.Final._.Copy._1_4" hidden="1">{#N/A,#N/A,TRUE,"Assumptions";#N/A,#N/A,TRUE,"Financial  Statements";#N/A,#N/A,TRUE,"Unl. Free CF Valuation ";#N/A,#N/A,TRUE,"Funding Schedule";#N/A,#N/A,TRUE,"High Yield &amp; Equity Schedule"}</definedName>
    <definedName name="wrn.Final._.Copy._1_5" hidden="1">{#N/A,#N/A,TRUE,"Assumptions";#N/A,#N/A,TRUE,"Financial  Statements";#N/A,#N/A,TRUE,"Unl. Free CF Valuation ";#N/A,#N/A,TRUE,"Funding Schedule";#N/A,#N/A,TRUE,"High Yield &amp; Equity Schedule"}</definedName>
    <definedName name="wrn.Final._.Copy._2" hidden="1">{#N/A,#N/A,TRUE,"Assumptions";#N/A,#N/A,TRUE,"Financial  Statements";#N/A,#N/A,TRUE,"Unl. Free CF Valuation ";#N/A,#N/A,TRUE,"Funding Schedule";#N/A,#N/A,TRUE,"High Yield &amp; Equity Schedule"}</definedName>
    <definedName name="wrn.Final._.Copy._2_1" hidden="1">{#N/A,#N/A,TRUE,"Assumptions";#N/A,#N/A,TRUE,"Financial  Statements";#N/A,#N/A,TRUE,"Unl. Free CF Valuation ";#N/A,#N/A,TRUE,"Funding Schedule";#N/A,#N/A,TRUE,"High Yield &amp; Equity Schedule"}</definedName>
    <definedName name="wrn.Final._.Copy._2_2" hidden="1">{#N/A,#N/A,TRUE,"Assumptions";#N/A,#N/A,TRUE,"Financial  Statements";#N/A,#N/A,TRUE,"Unl. Free CF Valuation ";#N/A,#N/A,TRUE,"Funding Schedule";#N/A,#N/A,TRUE,"High Yield &amp; Equity Schedule"}</definedName>
    <definedName name="wrn.Final._.Copy._2_3" hidden="1">{#N/A,#N/A,TRUE,"Assumptions";#N/A,#N/A,TRUE,"Financial  Statements";#N/A,#N/A,TRUE,"Unl. Free CF Valuation ";#N/A,#N/A,TRUE,"Funding Schedule";#N/A,#N/A,TRUE,"High Yield &amp; Equity Schedule"}</definedName>
    <definedName name="wrn.Final._.Copy._2_4" hidden="1">{#N/A,#N/A,TRUE,"Assumptions";#N/A,#N/A,TRUE,"Financial  Statements";#N/A,#N/A,TRUE,"Unl. Free CF Valuation ";#N/A,#N/A,TRUE,"Funding Schedule";#N/A,#N/A,TRUE,"High Yield &amp; Equity Schedule"}</definedName>
    <definedName name="wrn.Final._.Copy._2_5" hidden="1">{#N/A,#N/A,TRUE,"Assumptions";#N/A,#N/A,TRUE,"Financial  Statements";#N/A,#N/A,TRUE,"Unl. Free CF Valuation ";#N/A,#N/A,TRUE,"Funding Schedule";#N/A,#N/A,TRUE,"High Yield &amp; Equity Schedule"}</definedName>
    <definedName name="wrn.Final._.Copy._3" hidden="1">{#N/A,#N/A,TRUE,"Assumptions";#N/A,#N/A,TRUE,"Financial  Statements";#N/A,#N/A,TRUE,"Unl. Free CF Valuation ";#N/A,#N/A,TRUE,"Funding Schedule";#N/A,#N/A,TRUE,"High Yield &amp; Equity Schedule"}</definedName>
    <definedName name="wrn.Final._.Copy._3_1" hidden="1">{#N/A,#N/A,TRUE,"Assumptions";#N/A,#N/A,TRUE,"Financial  Statements";#N/A,#N/A,TRUE,"Unl. Free CF Valuation ";#N/A,#N/A,TRUE,"Funding Schedule";#N/A,#N/A,TRUE,"High Yield &amp; Equity Schedule"}</definedName>
    <definedName name="wrn.Final._.Copy._3_2" hidden="1">{#N/A,#N/A,TRUE,"Assumptions";#N/A,#N/A,TRUE,"Financial  Statements";#N/A,#N/A,TRUE,"Unl. Free CF Valuation ";#N/A,#N/A,TRUE,"Funding Schedule";#N/A,#N/A,TRUE,"High Yield &amp; Equity Schedule"}</definedName>
    <definedName name="wrn.Final._.Copy._3_3" hidden="1">{#N/A,#N/A,TRUE,"Assumptions";#N/A,#N/A,TRUE,"Financial  Statements";#N/A,#N/A,TRUE,"Unl. Free CF Valuation ";#N/A,#N/A,TRUE,"Funding Schedule";#N/A,#N/A,TRUE,"High Yield &amp; Equity Schedule"}</definedName>
    <definedName name="wrn.Final._.Copy._3_4" hidden="1">{#N/A,#N/A,TRUE,"Assumptions";#N/A,#N/A,TRUE,"Financial  Statements";#N/A,#N/A,TRUE,"Unl. Free CF Valuation ";#N/A,#N/A,TRUE,"Funding Schedule";#N/A,#N/A,TRUE,"High Yield &amp; Equity Schedule"}</definedName>
    <definedName name="wrn.Final._.Copy._3_5" hidden="1">{#N/A,#N/A,TRUE,"Assumptions";#N/A,#N/A,TRUE,"Financial  Statements";#N/A,#N/A,TRUE,"Unl. Free CF Valuation ";#N/A,#N/A,TRUE,"Funding Schedule";#N/A,#N/A,TRUE,"High Yield &amp; Equity Schedule"}</definedName>
    <definedName name="wrn.Final._.Copy._4" hidden="1">{#N/A,#N/A,TRUE,"Assumptions";#N/A,#N/A,TRUE,"Financial  Statements";#N/A,#N/A,TRUE,"Unl. Free CF Valuation ";#N/A,#N/A,TRUE,"Funding Schedule";#N/A,#N/A,TRUE,"High Yield &amp; Equity Schedule"}</definedName>
    <definedName name="wrn.Final._.Copy._4_1" hidden="1">{#N/A,#N/A,TRUE,"Assumptions";#N/A,#N/A,TRUE,"Financial  Statements";#N/A,#N/A,TRUE,"Unl. Free CF Valuation ";#N/A,#N/A,TRUE,"Funding Schedule";#N/A,#N/A,TRUE,"High Yield &amp; Equity Schedule"}</definedName>
    <definedName name="wrn.Final._.Copy._4_2" hidden="1">{#N/A,#N/A,TRUE,"Assumptions";#N/A,#N/A,TRUE,"Financial  Statements";#N/A,#N/A,TRUE,"Unl. Free CF Valuation ";#N/A,#N/A,TRUE,"Funding Schedule";#N/A,#N/A,TRUE,"High Yield &amp; Equity Schedule"}</definedName>
    <definedName name="wrn.Final._.Copy._4_3" hidden="1">{#N/A,#N/A,TRUE,"Assumptions";#N/A,#N/A,TRUE,"Financial  Statements";#N/A,#N/A,TRUE,"Unl. Free CF Valuation ";#N/A,#N/A,TRUE,"Funding Schedule";#N/A,#N/A,TRUE,"High Yield &amp; Equity Schedule"}</definedName>
    <definedName name="wrn.Final._.Copy._4_4" hidden="1">{#N/A,#N/A,TRUE,"Assumptions";#N/A,#N/A,TRUE,"Financial  Statements";#N/A,#N/A,TRUE,"Unl. Free CF Valuation ";#N/A,#N/A,TRUE,"Funding Schedule";#N/A,#N/A,TRUE,"High Yield &amp; Equity Schedule"}</definedName>
    <definedName name="wrn.Final._.Copy._4_5" hidden="1">{#N/A,#N/A,TRUE,"Assumptions";#N/A,#N/A,TRUE,"Financial  Statements";#N/A,#N/A,TRUE,"Unl. Free CF Valuation ";#N/A,#N/A,TRUE,"Funding Schedule";#N/A,#N/A,TRUE,"High Yield &amp; Equity Schedule"}</definedName>
    <definedName name="wrn.Final._.Copy._5" hidden="1">{#N/A,#N/A,TRUE,"Assumptions";#N/A,#N/A,TRUE,"Financial  Statements";#N/A,#N/A,TRUE,"Unl. Free CF Valuation ";#N/A,#N/A,TRUE,"Funding Schedule";#N/A,#N/A,TRUE,"High Yield &amp; Equity Schedule"}</definedName>
    <definedName name="wrn.Final._.Copy._5_1" hidden="1">{#N/A,#N/A,TRUE,"Assumptions";#N/A,#N/A,TRUE,"Financial  Statements";#N/A,#N/A,TRUE,"Unl. Free CF Valuation ";#N/A,#N/A,TRUE,"Funding Schedule";#N/A,#N/A,TRUE,"High Yield &amp; Equity Schedule"}</definedName>
    <definedName name="wrn.Final._.Copy._5_2" hidden="1">{#N/A,#N/A,TRUE,"Assumptions";#N/A,#N/A,TRUE,"Financial  Statements";#N/A,#N/A,TRUE,"Unl. Free CF Valuation ";#N/A,#N/A,TRUE,"Funding Schedule";#N/A,#N/A,TRUE,"High Yield &amp; Equity Schedule"}</definedName>
    <definedName name="wrn.Final._.Copy._5_3" hidden="1">{#N/A,#N/A,TRUE,"Assumptions";#N/A,#N/A,TRUE,"Financial  Statements";#N/A,#N/A,TRUE,"Unl. Free CF Valuation ";#N/A,#N/A,TRUE,"Funding Schedule";#N/A,#N/A,TRUE,"High Yield &amp; Equity Schedule"}</definedName>
    <definedName name="wrn.Final._.Copy._5_4" hidden="1">{#N/A,#N/A,TRUE,"Assumptions";#N/A,#N/A,TRUE,"Financial  Statements";#N/A,#N/A,TRUE,"Unl. Free CF Valuation ";#N/A,#N/A,TRUE,"Funding Schedule";#N/A,#N/A,TRUE,"High Yield &amp; Equity Schedule"}</definedName>
    <definedName name="wrn.Final._.Copy._5_5" hidden="1">{#N/A,#N/A,TRUE,"Assumptions";#N/A,#N/A,TRUE,"Financial  Statements";#N/A,#N/A,TRUE,"Unl. Free CF Valuation ";#N/A,#N/A,TRUE,"Funding Schedule";#N/A,#N/A,TRUE,"High Yield &amp; Equity Schedule"}</definedName>
    <definedName name="wrn.Final._1" hidden="1">{"Final",#N/A,FALSE,"Feb-96"}</definedName>
    <definedName name="wrn.Financial.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ancial._.Output." hidden="1">{"P and L",#N/A,FALSE,"Financial Output";"Cashflow",#N/A,FALSE,"Financial Output";"Balance Sheet",#N/A,FALSE,"Financial Output"}</definedName>
    <definedName name="wrn.Financial._.Report." hidden="1">{#N/A,#N/A,TRUE,"P&amp;L";#N/A,#N/A,TRUE,"note 1";#N/A,#N/A,TRUE,"note 2";#N/A,#N/A,TRUE,"note 3";#N/A,#N/A,TRUE,"note 4"}</definedName>
    <definedName name="wrn.Financial._.Report._1" hidden="1">{#N/A,#N/A,TRUE,"P&amp;L";#N/A,#N/A,TRUE,"note 1";#N/A,#N/A,TRUE,"note 2";#N/A,#N/A,TRUE,"note 3";#N/A,#N/A,TRUE,"note 4"}</definedName>
    <definedName name="wrn.Financial._.Report._2" hidden="1">{#N/A,#N/A,TRUE,"P&amp;L";#N/A,#N/A,TRUE,"note 1";#N/A,#N/A,TRUE,"note 2";#N/A,#N/A,TRUE,"note 3";#N/A,#N/A,TRUE,"note 4"}</definedName>
    <definedName name="wrn.Financial._.Report._3" hidden="1">{#N/A,#N/A,TRUE,"P&amp;L";#N/A,#N/A,TRUE,"note 1";#N/A,#N/A,TRUE,"note 2";#N/A,#N/A,TRUE,"note 3";#N/A,#N/A,TRUE,"note 4"}</definedName>
    <definedName name="wrn.Financial._.Report._4" hidden="1">{#N/A,#N/A,TRUE,"P&amp;L";#N/A,#N/A,TRUE,"note 1";#N/A,#N/A,TRUE,"note 2";#N/A,#N/A,TRUE,"note 3";#N/A,#N/A,TRUE,"note 4"}</definedName>
    <definedName name="wrn.Financial._.Report._5" hidden="1">{#N/A,#N/A,TRUE,"P&amp;L";#N/A,#N/A,TRUE,"note 1";#N/A,#N/A,TRUE,"note 2";#N/A,#N/A,TRUE,"note 3";#N/A,#N/A,TRUE,"note 4"}</definedName>
    <definedName name="wrn.Financial._.Reports." hidden="1">{#N/A,#N/A,FALSE,"Overview";#N/A,#N/A,FALSE,"santafe";#N/A,#N/A,FALSE,"noble";#N/A,#N/A,FALSE,"Combined Results";#N/A,#N/A,FALSE,"Earnings"}</definedName>
    <definedName name="wrn.Financial._.Review._.February." hidden="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Statements.">#REF!</definedName>
    <definedName name="wrn.Financial._.Statements._.Wrk." hidden="1">{#N/A,#N/A,FALSE,"Sep 98";"Bal Sheet CY - Legal",#N/A,FALSE,"Sep 98";"Bal Sheet PY - Legal",#N/A,FALSE,"Sep 98";"Inc Stmt - Legal",#N/A,FALSE,"Sep 98";"Cash Flow - Legal",#N/A,FALSE,"Sep 98"}</definedName>
    <definedName name="wrn.financials.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._.10K." hidden="1">{#N/A,#N/A,FALSE,"BS";#N/A,#N/A,FALSE,"PL_10K";#N/A,#N/A,FALSE,"SOE";#N/A,#N/A,FALSE,"SCF"}</definedName>
    <definedName name="wrn.FINANCIALS._.10Q." hidden="1">{#N/A,#N/A,FALSE,"BS";#N/A,#N/A,FALSE,"PL_10Q";#N/A,#N/A,FALSE,"SOE";#N/A,#N/A,FALSE,"SCF"}</definedName>
    <definedName name="wrn.financials._1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1_2" hidden="1">{"IS",#N/A,FALSE,"Financials2 (Expanded)";"bsa",#N/A,FALSE,"Financials2 (Expanded)";"BS",#N/A,FALSE,"Financials2 (Expanded)";"CF",#N/A,FALSE,"Financials2 (Expanded)"}</definedName>
    <definedName name="wrn.Financials_long._1_3" hidden="1">{"IS",#N/A,FALSE,"Financials2 (Expanded)";"bsa",#N/A,FALSE,"Financials2 (Expanded)";"BS",#N/A,FALSE,"Financials2 (Expanded)";"CF",#N/A,FALSE,"Financials2 (Expanded)"}</definedName>
    <definedName name="wrn.Financials_long._1_4" hidden="1">{"IS",#N/A,FALSE,"Financials2 (Expanded)";"bsa",#N/A,FALSE,"Financials2 (Expanded)";"BS",#N/A,FALSE,"Financials2 (Expanded)";"CF",#N/A,FALSE,"Financials2 (Expanded)"}</definedName>
    <definedName name="wrn.Financials_long._1_5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2_2" hidden="1">{"IS",#N/A,FALSE,"Financials2 (Expanded)";"bsa",#N/A,FALSE,"Financials2 (Expanded)";"BS",#N/A,FALSE,"Financials2 (Expanded)";"CF",#N/A,FALSE,"Financials2 (Expanded)"}</definedName>
    <definedName name="wrn.Financials_long._2_3" hidden="1">{"IS",#N/A,FALSE,"Financials2 (Expanded)";"bsa",#N/A,FALSE,"Financials2 (Expanded)";"BS",#N/A,FALSE,"Financials2 (Expanded)";"CF",#N/A,FALSE,"Financials2 (Expanded)"}</definedName>
    <definedName name="wrn.Financials_long._2_4" hidden="1">{"IS",#N/A,FALSE,"Financials2 (Expanded)";"bsa",#N/A,FALSE,"Financials2 (Expanded)";"BS",#N/A,FALSE,"Financials2 (Expanded)";"CF",#N/A,FALSE,"Financials2 (Expanded)"}</definedName>
    <definedName name="wrn.Financials_long._2_5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3_2" hidden="1">{"IS",#N/A,FALSE,"Financials2 (Expanded)";"bsa",#N/A,FALSE,"Financials2 (Expanded)";"BS",#N/A,FALSE,"Financials2 (Expanded)";"CF",#N/A,FALSE,"Financials2 (Expanded)"}</definedName>
    <definedName name="wrn.Financials_long._3_3" hidden="1">{"IS",#N/A,FALSE,"Financials2 (Expanded)";"bsa",#N/A,FALSE,"Financials2 (Expanded)";"BS",#N/A,FALSE,"Financials2 (Expanded)";"CF",#N/A,FALSE,"Financials2 (Expanded)"}</definedName>
    <definedName name="wrn.Financials_long._3_4" hidden="1">{"IS",#N/A,FALSE,"Financials2 (Expanded)";"bsa",#N/A,FALSE,"Financials2 (Expanded)";"BS",#N/A,FALSE,"Financials2 (Expanded)";"CF",#N/A,FALSE,"Financials2 (Expanded)"}</definedName>
    <definedName name="wrn.Financials_long._3_5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cials_long._4_1" hidden="1">{"IS",#N/A,FALSE,"Financials2 (Expanded)";"bsa",#N/A,FALSE,"Financials2 (Expanded)";"BS",#N/A,FALSE,"Financials2 (Expanded)";"CF",#N/A,FALSE,"Financials2 (Expanded)"}</definedName>
    <definedName name="wrn.Financials_long._4_2" hidden="1">{"IS",#N/A,FALSE,"Financials2 (Expanded)";"bsa",#N/A,FALSE,"Financials2 (Expanded)";"BS",#N/A,FALSE,"Financials2 (Expanded)";"CF",#N/A,FALSE,"Financials2 (Expanded)"}</definedName>
    <definedName name="wrn.Financials_long._4_3" hidden="1">{"IS",#N/A,FALSE,"Financials2 (Expanded)";"bsa",#N/A,FALSE,"Financials2 (Expanded)";"BS",#N/A,FALSE,"Financials2 (Expanded)";"CF",#N/A,FALSE,"Financials2 (Expanded)"}</definedName>
    <definedName name="wrn.Financials_long._4_4" hidden="1">{"IS",#N/A,FALSE,"Financials2 (Expanded)";"bsa",#N/A,FALSE,"Financials2 (Expanded)";"BS",#N/A,FALSE,"Financials2 (Expanded)";"CF",#N/A,FALSE,"Financials2 (Expanded)"}</definedName>
    <definedName name="wrn.Financials_long._4_5" hidden="1">{"IS",#N/A,FALSE,"Financials2 (Expanded)";"bsa",#N/A,FALSE,"Financials2 (Expanded)";"BS",#N/A,FALSE,"Financials2 (Expanded)";"CF",#N/A,FALSE,"Financials2 (Expanded)"}</definedName>
    <definedName name="wrn.Financials_long._5" hidden="1">{"IS",#N/A,FALSE,"Financials2 (Expanded)";"bsa",#N/A,FALSE,"Financials2 (Expanded)";"BS",#N/A,FALSE,"Financials2 (Expanded)";"CF",#N/A,FALSE,"Financials2 (Expanded)"}</definedName>
    <definedName name="wrn.Financials_long._5_1" hidden="1">{"IS",#N/A,FALSE,"Financials2 (Expanded)";"bsa",#N/A,FALSE,"Financials2 (Expanded)";"BS",#N/A,FALSE,"Financials2 (Expanded)";"CF",#N/A,FALSE,"Financials2 (Expanded)"}</definedName>
    <definedName name="wrn.Financials_long._5_2" hidden="1">{"IS",#N/A,FALSE,"Financials2 (Expanded)";"bsa",#N/A,FALSE,"Financials2 (Expanded)";"BS",#N/A,FALSE,"Financials2 (Expanded)";"CF",#N/A,FALSE,"Financials2 (Expanded)"}</definedName>
    <definedName name="wrn.Financials_long._5_3" hidden="1">{"IS",#N/A,FALSE,"Financials2 (Expanded)";"bsa",#N/A,FALSE,"Financials2 (Expanded)";"BS",#N/A,FALSE,"Financials2 (Expanded)";"CF",#N/A,FALSE,"Financials2 (Expanded)"}</definedName>
    <definedName name="wrn.Financials_long._5_4" hidden="1">{"IS",#N/A,FALSE,"Financials2 (Expanded)";"bsa",#N/A,FALSE,"Financials2 (Expanded)";"BS",#N/A,FALSE,"Financials2 (Expanded)";"CF",#N/A,FALSE,"Financials2 (Expanded)"}</definedName>
    <definedName name="wrn.Financials_long._5_5" hidden="1">{"IS",#N/A,FALSE,"Financials2 (Expanded)";"bsa",#N/A,FALSE,"Financials2 (Expanded)";"BS",#N/A,FALSE,"Financials2 (Expanded)";"CF",#N/A,FALSE,"Financials2 (Expanded)"}</definedName>
    <definedName name="wrn.Finanzbedarfsrechnung." hidden="1">{#N/A,#N/A,FALSE,"Finanzbedarfsrechnung"}</definedName>
    <definedName name="wrn.FinSt_Backup.">{"CF_Internal",#N/A,FALSE,"C F - Internal + External";"CF_BS_YTD",#N/A,FALSE,"C F - Internal + External";"CF_Wksht_YTD",#N/A,FALSE,"C F - Internal + External";"CF_BS_Current",#N/A,FALSE,"C F - Internal + External";"CF_Wksht_Current",#N/A,FALSE,"C F - Internal + External";"Date_Input",#N/A,FALSE,"Date INPUT";"CF Int and Tax Amts",#N/A,FALSE,"CF - (Int+Tx Amts)";"CF Debt Amts",#N/A,FALSE,"CF - (Debt  Amts)";"CF LT Def Debt",#N/A,FALSE,"CF - (LT Def Debt)";"CF LTA Amts",#N/A,FALSE,"CF - (LT Asset)";"CF FA Amts",#N/A,FALSE,"CF - (FA  Amts)";"Recon FA cf funds",#N/A,FALSE,"Recon FA (cf-funds)";"Ratios_Internal",#N/A,FALSE,"Ratios - Internal";"Ratios_Calc",#N/A,FALSE,"Ratios - Internal";"Ratios_Data",#N/A,FALSE,"Ratios - Internal";"COGS Data",#N/A,FALSE,"COGS - Internal";"Forecast",#N/A,FALSE,"Forecast";"Sales gross to net",#N/A,FALSE,"Sales Gross to Net";"Billable Proj Matl Costs",#N/A,FALSE,"Billable Proj Matl-VA";"Proj_matl_accruals",#N/A,FALSE,"Proj Matl - ACCRUALS"}</definedName>
    <definedName name="wrn.first2.">#REF!</definedName>
    <definedName name="wrn.first2._1" hidden="1">{#N/A,#N/A,FALSE,"sum-don";#N/A,#N/A,FALSE,"inc-don"}</definedName>
    <definedName name="wrn.first2._1_1" hidden="1">{#N/A,#N/A,FALSE,"sum-don";#N/A,#N/A,FALSE,"inc-don"}</definedName>
    <definedName name="wrn.first2._1_2" hidden="1">{#N/A,#N/A,FALSE,"sum-don";#N/A,#N/A,FALSE,"inc-don"}</definedName>
    <definedName name="wrn.first2._1_3" hidden="1">{#N/A,#N/A,FALSE,"sum-don";#N/A,#N/A,FALSE,"inc-don"}</definedName>
    <definedName name="wrn.first2._1_4" hidden="1">{#N/A,#N/A,FALSE,"sum-don";#N/A,#N/A,FALSE,"inc-don"}</definedName>
    <definedName name="wrn.first2._1_5" hidden="1">{#N/A,#N/A,FALSE,"sum-don";#N/A,#N/A,FALSE,"inc-don"}</definedName>
    <definedName name="wrn.first2._2" hidden="1">{#N/A,#N/A,FALSE,"sum-don";#N/A,#N/A,FALSE,"inc-don"}</definedName>
    <definedName name="wrn.first2._2_1" hidden="1">{#N/A,#N/A,FALSE,"sum-don";#N/A,#N/A,FALSE,"inc-don"}</definedName>
    <definedName name="wrn.first2._2_2" hidden="1">{#N/A,#N/A,FALSE,"sum-don";#N/A,#N/A,FALSE,"inc-don"}</definedName>
    <definedName name="wrn.first2._2_3" hidden="1">{#N/A,#N/A,FALSE,"sum-don";#N/A,#N/A,FALSE,"inc-don"}</definedName>
    <definedName name="wrn.first2._2_4" hidden="1">{#N/A,#N/A,FALSE,"sum-don";#N/A,#N/A,FALSE,"inc-don"}</definedName>
    <definedName name="wrn.first2._2_5" hidden="1">{#N/A,#N/A,FALSE,"sum-don";#N/A,#N/A,FALSE,"inc-don"}</definedName>
    <definedName name="wrn.first2._3" hidden="1">{#N/A,#N/A,FALSE,"sum-don";#N/A,#N/A,FALSE,"inc-don"}</definedName>
    <definedName name="wrn.first2._3_1" hidden="1">{#N/A,#N/A,FALSE,"sum-don";#N/A,#N/A,FALSE,"inc-don"}</definedName>
    <definedName name="wrn.first2._3_2" hidden="1">{#N/A,#N/A,FALSE,"sum-don";#N/A,#N/A,FALSE,"inc-don"}</definedName>
    <definedName name="wrn.first2._3_3" hidden="1">{#N/A,#N/A,FALSE,"sum-don";#N/A,#N/A,FALSE,"inc-don"}</definedName>
    <definedName name="wrn.first2._3_4" hidden="1">{#N/A,#N/A,FALSE,"sum-don";#N/A,#N/A,FALSE,"inc-don"}</definedName>
    <definedName name="wrn.first2._3_5" hidden="1">{#N/A,#N/A,FALSE,"sum-don";#N/A,#N/A,FALSE,"inc-don"}</definedName>
    <definedName name="wrn.first2._4" hidden="1">{#N/A,#N/A,FALSE,"sum-don";#N/A,#N/A,FALSE,"inc-don"}</definedName>
    <definedName name="wrn.first2._4_1" hidden="1">{#N/A,#N/A,FALSE,"sum-don";#N/A,#N/A,FALSE,"inc-don"}</definedName>
    <definedName name="wrn.first2._4_2" hidden="1">{#N/A,#N/A,FALSE,"sum-don";#N/A,#N/A,FALSE,"inc-don"}</definedName>
    <definedName name="wrn.first2._4_3" hidden="1">{#N/A,#N/A,FALSE,"sum-don";#N/A,#N/A,FALSE,"inc-don"}</definedName>
    <definedName name="wrn.first2._4_4" hidden="1">{#N/A,#N/A,FALSE,"sum-don";#N/A,#N/A,FALSE,"inc-don"}</definedName>
    <definedName name="wrn.first2._4_5" hidden="1">{#N/A,#N/A,FALSE,"sum-don";#N/A,#N/A,FALSE,"inc-don"}</definedName>
    <definedName name="wrn.first2._5" hidden="1">{#N/A,#N/A,FALSE,"sum-don";#N/A,#N/A,FALSE,"inc-don"}</definedName>
    <definedName name="wrn.first2._5_1" hidden="1">{#N/A,#N/A,FALSE,"sum-don";#N/A,#N/A,FALSE,"inc-don"}</definedName>
    <definedName name="wrn.first2._5_2" hidden="1">{#N/A,#N/A,FALSE,"sum-don";#N/A,#N/A,FALSE,"inc-don"}</definedName>
    <definedName name="wrn.first2._5_3" hidden="1">{#N/A,#N/A,FALSE,"sum-don";#N/A,#N/A,FALSE,"inc-don"}</definedName>
    <definedName name="wrn.first2._5_4" hidden="1">{#N/A,#N/A,FALSE,"sum-don";#N/A,#N/A,FALSE,"inc-don"}</definedName>
    <definedName name="wrn.first2._5_5" hidden="1">{#N/A,#N/A,FALSE,"sum-don";#N/A,#N/A,FALSE,"inc-don"}</definedName>
    <definedName name="wrn.first3.">#REF!</definedName>
    <definedName name="wrn.first3._1" hidden="1">{#N/A,#N/A,FALSE,"Summary";#N/A,#N/A,FALSE,"proj1";#N/A,#N/A,FALSE,"proj2"}</definedName>
    <definedName name="wrn.first3._1_1" hidden="1">{#N/A,#N/A,FALSE,"Summary";#N/A,#N/A,FALSE,"proj1";#N/A,#N/A,FALSE,"proj2"}</definedName>
    <definedName name="wrn.first3._1_2" hidden="1">{#N/A,#N/A,FALSE,"Summary";#N/A,#N/A,FALSE,"proj1";#N/A,#N/A,FALSE,"proj2"}</definedName>
    <definedName name="wrn.first3._1_3" hidden="1">{#N/A,#N/A,FALSE,"Summary";#N/A,#N/A,FALSE,"proj1";#N/A,#N/A,FALSE,"proj2"}</definedName>
    <definedName name="wrn.first3._1_4" hidden="1">{#N/A,#N/A,FALSE,"Summary";#N/A,#N/A,FALSE,"proj1";#N/A,#N/A,FALSE,"proj2"}</definedName>
    <definedName name="wrn.first3._1_5" hidden="1">{#N/A,#N/A,FALSE,"Summary";#N/A,#N/A,FALSE,"proj1";#N/A,#N/A,FALSE,"proj2"}</definedName>
    <definedName name="wrn.first3._2" hidden="1">{#N/A,#N/A,FALSE,"Summary";#N/A,#N/A,FALSE,"proj1";#N/A,#N/A,FALSE,"proj2"}</definedName>
    <definedName name="wrn.first3._2_1" hidden="1">{#N/A,#N/A,FALSE,"Summary";#N/A,#N/A,FALSE,"proj1";#N/A,#N/A,FALSE,"proj2"}</definedName>
    <definedName name="wrn.first3._2_2" hidden="1">{#N/A,#N/A,FALSE,"Summary";#N/A,#N/A,FALSE,"proj1";#N/A,#N/A,FALSE,"proj2"}</definedName>
    <definedName name="wrn.first3._2_3" hidden="1">{#N/A,#N/A,FALSE,"Summary";#N/A,#N/A,FALSE,"proj1";#N/A,#N/A,FALSE,"proj2"}</definedName>
    <definedName name="wrn.first3._2_4" hidden="1">{#N/A,#N/A,FALSE,"Summary";#N/A,#N/A,FALSE,"proj1";#N/A,#N/A,FALSE,"proj2"}</definedName>
    <definedName name="wrn.first3._2_5" hidden="1">{#N/A,#N/A,FALSE,"Summary";#N/A,#N/A,FALSE,"proj1";#N/A,#N/A,FALSE,"proj2"}</definedName>
    <definedName name="wrn.first3._3" hidden="1">{#N/A,#N/A,FALSE,"Summary";#N/A,#N/A,FALSE,"proj1";#N/A,#N/A,FALSE,"proj2"}</definedName>
    <definedName name="wrn.first3._3_1" hidden="1">{#N/A,#N/A,FALSE,"Summary";#N/A,#N/A,FALSE,"proj1";#N/A,#N/A,FALSE,"proj2"}</definedName>
    <definedName name="wrn.first3._3_2" hidden="1">{#N/A,#N/A,FALSE,"Summary";#N/A,#N/A,FALSE,"proj1";#N/A,#N/A,FALSE,"proj2"}</definedName>
    <definedName name="wrn.first3._3_3" hidden="1">{#N/A,#N/A,FALSE,"Summary";#N/A,#N/A,FALSE,"proj1";#N/A,#N/A,FALSE,"proj2"}</definedName>
    <definedName name="wrn.first3._3_4" hidden="1">{#N/A,#N/A,FALSE,"Summary";#N/A,#N/A,FALSE,"proj1";#N/A,#N/A,FALSE,"proj2"}</definedName>
    <definedName name="wrn.first3._3_5" hidden="1">{#N/A,#N/A,FALSE,"Summary";#N/A,#N/A,FALSE,"proj1";#N/A,#N/A,FALSE,"proj2"}</definedName>
    <definedName name="wrn.first3._4" hidden="1">{#N/A,#N/A,FALSE,"Summary";#N/A,#N/A,FALSE,"proj1";#N/A,#N/A,FALSE,"proj2"}</definedName>
    <definedName name="wrn.first3._4_1" hidden="1">{#N/A,#N/A,FALSE,"Summary";#N/A,#N/A,FALSE,"proj1";#N/A,#N/A,FALSE,"proj2"}</definedName>
    <definedName name="wrn.first3._4_2" hidden="1">{#N/A,#N/A,FALSE,"Summary";#N/A,#N/A,FALSE,"proj1";#N/A,#N/A,FALSE,"proj2"}</definedName>
    <definedName name="wrn.first3._4_3" hidden="1">{#N/A,#N/A,FALSE,"Summary";#N/A,#N/A,FALSE,"proj1";#N/A,#N/A,FALSE,"proj2"}</definedName>
    <definedName name="wrn.first3._4_4" hidden="1">{#N/A,#N/A,FALSE,"Summary";#N/A,#N/A,FALSE,"proj1";#N/A,#N/A,FALSE,"proj2"}</definedName>
    <definedName name="wrn.first3._4_5" hidden="1">{#N/A,#N/A,FALSE,"Summary";#N/A,#N/A,FALSE,"proj1";#N/A,#N/A,FALSE,"proj2"}</definedName>
    <definedName name="wrn.first3._5" hidden="1">{#N/A,#N/A,FALSE,"Summary";#N/A,#N/A,FALSE,"proj1";#N/A,#N/A,FALSE,"proj2"}</definedName>
    <definedName name="wrn.first3._5_1" hidden="1">{#N/A,#N/A,FALSE,"Summary";#N/A,#N/A,FALSE,"proj1";#N/A,#N/A,FALSE,"proj2"}</definedName>
    <definedName name="wrn.first3._5_2" hidden="1">{#N/A,#N/A,FALSE,"Summary";#N/A,#N/A,FALSE,"proj1";#N/A,#N/A,FALSE,"proj2"}</definedName>
    <definedName name="wrn.first3._5_3" hidden="1">{#N/A,#N/A,FALSE,"Summary";#N/A,#N/A,FALSE,"proj1";#N/A,#N/A,FALSE,"proj2"}</definedName>
    <definedName name="wrn.first3._5_4" hidden="1">{#N/A,#N/A,FALSE,"Summary";#N/A,#N/A,FALSE,"proj1";#N/A,#N/A,FALSE,"proj2"}</definedName>
    <definedName name="wrn.first3._5_5" hidden="1">{#N/A,#N/A,FALSE,"Summary";#N/A,#N/A,FALSE,"proj1";#N/A,#N/A,FALSE,"proj2"}</definedName>
    <definedName name="wrn.first4.">#REF!</definedName>
    <definedName name="wrn.first4._1" hidden="1">{#N/A,#N/A,FALSE,"Summary";#N/A,#N/A,FALSE,"proj1";#N/A,#N/A,FALSE,"proj2";#N/A,#N/A,FALSE,"DCF"}</definedName>
    <definedName name="wrn.first4._1_1" hidden="1">{#N/A,#N/A,FALSE,"Summary";#N/A,#N/A,FALSE,"proj1";#N/A,#N/A,FALSE,"proj2";#N/A,#N/A,FALSE,"DCF"}</definedName>
    <definedName name="wrn.first4._1_2" hidden="1">{#N/A,#N/A,FALSE,"Summary";#N/A,#N/A,FALSE,"proj1";#N/A,#N/A,FALSE,"proj2";#N/A,#N/A,FALSE,"DCF"}</definedName>
    <definedName name="wrn.first4._1_3" hidden="1">{#N/A,#N/A,FALSE,"Summary";#N/A,#N/A,FALSE,"proj1";#N/A,#N/A,FALSE,"proj2";#N/A,#N/A,FALSE,"DCF"}</definedName>
    <definedName name="wrn.first4._1_4" hidden="1">{#N/A,#N/A,FALSE,"Summary";#N/A,#N/A,FALSE,"proj1";#N/A,#N/A,FALSE,"proj2";#N/A,#N/A,FALSE,"DCF"}</definedName>
    <definedName name="wrn.first4._1_5" hidden="1">{#N/A,#N/A,FALSE,"Summary";#N/A,#N/A,FALSE,"proj1";#N/A,#N/A,FALSE,"proj2";#N/A,#N/A,FALSE,"DCF"}</definedName>
    <definedName name="wrn.first4._2" hidden="1">{#N/A,#N/A,FALSE,"Summary";#N/A,#N/A,FALSE,"proj1";#N/A,#N/A,FALSE,"proj2";#N/A,#N/A,FALSE,"DCF"}</definedName>
    <definedName name="wrn.first4._2_1" hidden="1">{#N/A,#N/A,FALSE,"Summary";#N/A,#N/A,FALSE,"proj1";#N/A,#N/A,FALSE,"proj2";#N/A,#N/A,FALSE,"DCF"}</definedName>
    <definedName name="wrn.first4._2_2" hidden="1">{#N/A,#N/A,FALSE,"Summary";#N/A,#N/A,FALSE,"proj1";#N/A,#N/A,FALSE,"proj2";#N/A,#N/A,FALSE,"DCF"}</definedName>
    <definedName name="wrn.first4._2_3" hidden="1">{#N/A,#N/A,FALSE,"Summary";#N/A,#N/A,FALSE,"proj1";#N/A,#N/A,FALSE,"proj2";#N/A,#N/A,FALSE,"DCF"}</definedName>
    <definedName name="wrn.first4._2_4" hidden="1">{#N/A,#N/A,FALSE,"Summary";#N/A,#N/A,FALSE,"proj1";#N/A,#N/A,FALSE,"proj2";#N/A,#N/A,FALSE,"DCF"}</definedName>
    <definedName name="wrn.first4._2_5" hidden="1">{#N/A,#N/A,FALSE,"Summary";#N/A,#N/A,FALSE,"proj1";#N/A,#N/A,FALSE,"proj2";#N/A,#N/A,FALSE,"DCF"}</definedName>
    <definedName name="wrn.first4._3" hidden="1">{#N/A,#N/A,FALSE,"Summary";#N/A,#N/A,FALSE,"proj1";#N/A,#N/A,FALSE,"proj2";#N/A,#N/A,FALSE,"DCF"}</definedName>
    <definedName name="wrn.first4._3_1" hidden="1">{#N/A,#N/A,FALSE,"Summary";#N/A,#N/A,FALSE,"proj1";#N/A,#N/A,FALSE,"proj2";#N/A,#N/A,FALSE,"DCF"}</definedName>
    <definedName name="wrn.first4._3_2" hidden="1">{#N/A,#N/A,FALSE,"Summary";#N/A,#N/A,FALSE,"proj1";#N/A,#N/A,FALSE,"proj2";#N/A,#N/A,FALSE,"DCF"}</definedName>
    <definedName name="wrn.first4._3_3" hidden="1">{#N/A,#N/A,FALSE,"Summary";#N/A,#N/A,FALSE,"proj1";#N/A,#N/A,FALSE,"proj2";#N/A,#N/A,FALSE,"DCF"}</definedName>
    <definedName name="wrn.first4._3_4" hidden="1">{#N/A,#N/A,FALSE,"Summary";#N/A,#N/A,FALSE,"proj1";#N/A,#N/A,FALSE,"proj2";#N/A,#N/A,FALSE,"DCF"}</definedName>
    <definedName name="wrn.first4._3_5" hidden="1">{#N/A,#N/A,FALSE,"Summary";#N/A,#N/A,FALSE,"proj1";#N/A,#N/A,FALSE,"proj2";#N/A,#N/A,FALSE,"DCF"}</definedName>
    <definedName name="wrn.first4._4" hidden="1">{#N/A,#N/A,FALSE,"Summary";#N/A,#N/A,FALSE,"proj1";#N/A,#N/A,FALSE,"proj2";#N/A,#N/A,FALSE,"DCF"}</definedName>
    <definedName name="wrn.first4._4_1" hidden="1">{#N/A,#N/A,FALSE,"Summary";#N/A,#N/A,FALSE,"proj1";#N/A,#N/A,FALSE,"proj2";#N/A,#N/A,FALSE,"DCF"}</definedName>
    <definedName name="wrn.first4._4_2" hidden="1">{#N/A,#N/A,FALSE,"Summary";#N/A,#N/A,FALSE,"proj1";#N/A,#N/A,FALSE,"proj2";#N/A,#N/A,FALSE,"DCF"}</definedName>
    <definedName name="wrn.first4._4_3" hidden="1">{#N/A,#N/A,FALSE,"Summary";#N/A,#N/A,FALSE,"proj1";#N/A,#N/A,FALSE,"proj2";#N/A,#N/A,FALSE,"DCF"}</definedName>
    <definedName name="wrn.first4._4_4" hidden="1">{#N/A,#N/A,FALSE,"Summary";#N/A,#N/A,FALSE,"proj1";#N/A,#N/A,FALSE,"proj2";#N/A,#N/A,FALSE,"DCF"}</definedName>
    <definedName name="wrn.first4._4_5" hidden="1">{#N/A,#N/A,FALSE,"Summary";#N/A,#N/A,FALSE,"proj1";#N/A,#N/A,FALSE,"proj2";#N/A,#N/A,FALSE,"DCF"}</definedName>
    <definedName name="wrn.first4._5" hidden="1">{#N/A,#N/A,FALSE,"Summary";#N/A,#N/A,FALSE,"proj1";#N/A,#N/A,FALSE,"proj2";#N/A,#N/A,FALSE,"DCF"}</definedName>
    <definedName name="wrn.first4._5_1" hidden="1">{#N/A,#N/A,FALSE,"Summary";#N/A,#N/A,FALSE,"proj1";#N/A,#N/A,FALSE,"proj2";#N/A,#N/A,FALSE,"DCF"}</definedName>
    <definedName name="wrn.first4._5_2" hidden="1">{#N/A,#N/A,FALSE,"Summary";#N/A,#N/A,FALSE,"proj1";#N/A,#N/A,FALSE,"proj2";#N/A,#N/A,FALSE,"DCF"}</definedName>
    <definedName name="wrn.first4._5_3" hidden="1">{#N/A,#N/A,FALSE,"Summary";#N/A,#N/A,FALSE,"proj1";#N/A,#N/A,FALSE,"proj2";#N/A,#N/A,FALSE,"DCF"}</definedName>
    <definedName name="wrn.first4._5_4" hidden="1">{#N/A,#N/A,FALSE,"Summary";#N/A,#N/A,FALSE,"proj1";#N/A,#N/A,FALSE,"proj2";#N/A,#N/A,FALSE,"DCF"}</definedName>
    <definedName name="wrn.first4._5_5" hidden="1">{#N/A,#N/A,FALSE,"Summary";#N/A,#N/A,FALSE,"proj1";#N/A,#N/A,FALSE,"proj2";#N/A,#N/A,FALSE,"DCF"}</definedName>
    <definedName name="wrn.first5000." hidden="1">{#N/A,#N/A,FALSE,"sum-don";#N/A,#N/A,FALSE,"inc-don"}</definedName>
    <definedName name="wrn.Fiscal._.Year." hidden="1">{#N/A,#N/A,TRUE,"FY BCG";#N/A,#N/A,TRUE,"FY w|o Wireless";#N/A,#N/A,TRUE,"FY Wireless"}</definedName>
    <definedName name="wrn.FISV._.5._.year._.model." hidden="1">{"Assns Fax",#N/A,FALSE,"Assumptions";"Financial View",#N/A,FALSE,"Earnings";"DCF View",#N/A,FALSE,"Earnings";"Sensitivity",#N/A,FALSE,"DCF"}</definedName>
    <definedName name="wrn.FISV._.5._.year._.model._1" hidden="1">{"Assns Fax",#N/A,FALSE,"Assumptions";"Financial View",#N/A,FALSE,"Earnings";"DCF View",#N/A,FALSE,"Earnings";"Sensitivity",#N/A,FALSE,"DCF"}</definedName>
    <definedName name="wrn.Five._.Year._.Model.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wrn.FIVE._.YEAR._.PROJECTION." hidden="1">{"FIVEYEAR",#N/A,TRUE,"SUMMARY";"FIVEYEAR",#N/A,TRUE,"Ratios";"FIVEYEAR",#N/A,TRUE,"Revenue";"FIVEYEAR",#N/A,TRUE,"DETAIL";"FIVEYEAR",#N/A,TRUE,"Payroll"}</definedName>
    <definedName name="wrn.Five._.Year._.Record." hidden="1">{"Five Year Record",#N/A,FALSE,"Front and Back"}</definedName>
    <definedName name="wrn.Fixed._.assets.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_.Note._.and._.Depreciation." hidden="1">{#N/A,#N/A,FALSE,"FA_1";#N/A,#N/A,FALSE,"Dep'n SE";#N/A,#N/A,FALSE,"Dep'n FC"}</definedName>
    <definedName name="wrn.Fixed._.Assets._.Note._.and._.Depreciation._2" hidden="1">{#N/A,#N/A,FALSE,"FA_1";#N/A,#N/A,FALSE,"Dep'n SE";#N/A,#N/A,FALSE,"Dep'n FC"}</definedName>
    <definedName name="wrn.Fixed._.Assets._.Note._.and._.Depreciation._3" hidden="1">{#N/A,#N/A,FALSE,"FA_1";#N/A,#N/A,FALSE,"Dep'n SE";#N/A,#N/A,FALSE,"Dep'n FC"}</definedName>
    <definedName name="wrn.Fixed._.Summary.">#REF!</definedName>
    <definedName name="wrn.Flash." hidden="1">{#N/A,#N/A,FALSE,"JKFLASH2";#N/A,#N/A,FALSE,"Page 4";#N/A,#N/A,FALSE,"page 3"}</definedName>
    <definedName name="wrn.fleck." hidden="1">{"first",#N/A,FALSE,"FLEXPAC2";"second",#N/A,FALSE,"FLEXPAC2"}</definedName>
    <definedName name="wrn.fleckcompac." hidden="1">{"one",#N/A,FALSE,"FLEXPAC2";"two",#N/A,FALSE,"FLEXPAC2";"three",#N/A,FALSE,"FLEXPAC2"}</definedName>
    <definedName name="wrn.Fleet." hidden="1">{"FleetDetailsNE",#N/A,FALSE,"NEForecast"}</definedName>
    <definedName name="wrn.FLUX._.REPORT." hidden="1">{#N/A,#N/A,FALSE,"FLUX"}</definedName>
    <definedName name="wrn.FN._.Workpapers." hidden="1">{"FN",#N/A,FALSE,"FN";"Pretax",#N/A,FALSE,"FN";"Rate Reconciliation",#N/A,FALSE,"FN";"Current Provision",#N/A,FALSE,"FN";"Deferred Provision",#N/A,FALSE,"FN";"Total Provision",#N/A,FALSE,"FN"}</definedName>
    <definedName name="wrn.Followon._.1998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Food_Beverage." hidden="1">{"FB Assumptions",#N/A,FALSE,"Asu";"FB Cashflow 1",#N/A,FALSE,"F&amp;B";"FB Cashflow 2",#N/A,FALSE,"F&amp;B"}</definedName>
    <definedName name="wrn.FOR._.LOB." hidden="1">{#N/A,#N/A,FALSE,"RatioWalk";#N/A,#N/A,FALSE,"RWAWalk";#N/A,#N/A,FALSE,"CapitalWalk"}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1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2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3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" hidden="1">{"first",#N/A,FALSE,"1st qtr";"second",#N/A,FALSE,"2nd Qtr";"third",#N/A,FALSE,"3rd Qtr";"fourth",#N/A,FALSE,"4th qtr";"year",#N/A,FALSE,"total year"}</definedName>
    <definedName name="wrn.Forecast._.No._.Interest.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prior._.year." hidden="1">{"Revenue_no_Prior_Yr",#N/A,FALSE,"Summary";"Gross Profit_No_Prior_Yr",#N/A,FALSE,"Summary";"OPEX_No_Prior_Yr",#N/A,FALSE,"Summary";"IFO_No_Prior_Yr",#N/A,FALSE,"Summary"}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Red._.Book." hidden="1">{"RB QY $",#N/A,FALSE,"Fin STMT";"RB QY Stats",#N/A,FALSE,"Fin STMT";"RB 00 $",#N/A,FALSE,"Fin STMT";"RB 00 Stats",#N/A,FALSE,"Fin STMT";"RB 01 $",#N/A,FALSE,"Fin STMT";"RB 01 Stats",#N/A,FALSE,"Fin STMT"}</definedName>
    <definedName name="wrn.Forecast._.Report." hidden="1">{"Q&amp;A Dollars",#N/A,FALSE,"Fin STMT";"Q&amp;A Stats",#N/A,FALSE,"Fin STMT";"Monthly 1999 IS",#N/A,FALSE,"Months";"Monthly 1999 Stats",#N/A,FALSE,"Months";"Monthly 2000 IS",#N/A,FALSE,"Months";"Monthly 2000 Stats",#N/A,FALSE,"Months";"Monthly 2001 IS",#N/A,FALSE,"Months";"Monthly 2001 Stats",#N/A,FALSE,"Months";"Monthly 2002 IS",#N/A,FALSE,"Months";"Monthly 2002 Stats",#N/A,FALSE,"Months";"Monthly 2003 IS",#N/A,FALSE,"Months";"Monthly 2003 Stats",#N/A,FALSE,"Months"}</definedName>
    <definedName name="wrn.forecast._.summ._.print." hidden="1">{#N/A,#N/A,FALSE,"SBUs";#N/A,#N/A,FALSE,"Distrt";#N/A,#N/A,FALSE,"Modality"}</definedName>
    <definedName name="wrn.FORECAST.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assumptions.">{#N/A,#N/A,FALSE,"model"}</definedName>
    <definedName name="wrn.Forecastdeck." localSheetId="9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wrn.Forecastdeck.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wrn.forecastROIC.">{#N/A,#N/A,FALSE,"model"}</definedName>
    <definedName name="wrn.forms.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ulas." hidden="1">{"formulas",#N/A,FALSE,"Key Indicators"}</definedName>
    <definedName name="wrn.Fort._.Irwin.">#REF!</definedName>
    <definedName name="wrn.Forward._.Pricing.">#REF!</definedName>
    <definedName name="wrn.FOschedules." hidden="1">{"FOschedule1",#N/A,FALSE,"Sheet1";"FOschedule2",#N/A,FALSE,"Sheet1";"FOschedule3",#N/A,FALSE,"Sheet1"}</definedName>
    <definedName name="wrn.FOUR._.CASES." hidden="1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req_Res." hidden="1">{#N/A,#N/A,TRUE,"FR_HC";#N/A,#N/A,TRUE,"FR_REST";#N/A,#N/A,TRUE,"FR_RETA";#N/A,#N/A,TRUE,"FR_TECSOF";#N/A,#N/A,TRUE,"FR_NETTEC";#N/A,#N/A,TRUE,"FR_CLISER"}</definedName>
    <definedName name="wrn.Fresh._.Pine." hidden="1">{#N/A,#N/A,FALSE,"Fresh Pine Perform";#N/A,#N/A,FALSE,"FRESH PINE";#N/A,#N/A,FALSE,"Total Fresh Pine";#N/A,#N/A,FALSE,"Japan Fresh Pine";#N/A,#N/A,FALSE,"ME Fresh Pine";#N/A,#N/A,FALSE,"Korea Fresh Pine";#N/A,#N/A,FALSE,"Okin Fresh Pine";#N/A,#N/A,FALSE,"HK Fresh Pine";#N/A,#N/A,FALSE,"NZ Fresh Pine"}</definedName>
    <definedName name="wrn.Frog." localSheetId="9" hidden="1">{"CoverMemoFROG",#N/A,FALSE,"A";"Cash_graph",#N/A,FALSE,"Frog"}</definedName>
    <definedName name="wrn.Frog." hidden="1">{"CoverMemoFROG",#N/A,FALSE,"A";"Cash_graph",#N/A,FALSE,"Frog"}</definedName>
    <definedName name="wrn.Front._.Page." hidden="1">{"Front Page",#N/A,FALSE,"Front and Back"}</definedName>
    <definedName name="wrn.FS._.AND._.TBLS._.10K." hidden="1">{#N/A,#N/A,TRUE,"BS";#N/A,#N/A,TRUE,"PL";#N/A,#N/A,TRUE,"SOE";#N/A,#N/A,TRUE,"SCF";#N/A,#N/A,TRUE,"SFD 5 YRS";#N/A,#N/A,TRUE,"Table 1 Annual";#N/A,#N/A,TRUE,"Tables 2 to 4 PL";#N/A,#N/A,TRUE,"Tables 5 to 9 ALLL";#N/A,#N/A,TRUE,"Table 10 to 13 - Balance Sheet";#N/A,#N/A,TRUE,"Table 14 SFD by Quarter";#N/A,#N/A,TRUE,"Table 15 and 16 risk y cashflow";#N/A,#N/A,TRUE,"BHS Financial Statement"}</definedName>
    <definedName name="wrn.FSAPR." hidden="1">{#N/A,#N/A,TRUE,"COVER";#N/A,#N/A,TRUE,"BS";#N/A,#N/A,TRUE,"APR-01";#N/A,#N/A,TRUE,"CF"}</definedName>
    <definedName name="wrn.Ful._.Set." hidden="1">{"Schedule",#N/A,FALSE,"Balsheet";"Bsheet",#N/A,FALSE,"Balsheet";"Abstract",#N/A,FALSE,"Balsheet";"Notes",#N/A,FALSE,"Balsheet";"Details",#N/A,FALSE,"Balsheet";"Stock Summry",#N/A,FALSE,"Balsheet";"Stock Valuation",#N/A,FALSE,"Balsheet";"Stock Finished",#N/A,FALSE,"Balsheet";"Computation",#N/A,FALSE,"Balsheet"}</definedName>
    <definedName name="wrn.Full." hidden="1">{#N/A,#N/A,FALSE,"Cover";"outputs total",#N/A,FALSE,"Outputs"}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_2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_3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Model." hidden="1">{#N/A,#N/A,TRUE,"Cover sheet";#N/A,#N/A,TRUE,"DCF analysis";#N/A,#N/A,TRUE,"WACC calculation"}</definedName>
    <definedName name="wrn.Full._.model.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ackage.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report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hidden="1">{#N/A,#N/A,FALSE,"COVER";#N/A,#N/A,FALSE,"VALUATION";#N/A,#N/A,FALSE,"FORECAST";#N/A,#N/A,FALSE,"FY ANALYSIS ";#N/A,#N/A,FALSE," HY ANALYSIS"}</definedName>
    <definedName name="wrn.Full._.report._1" hidden="1">{"multiple",#N/A,FALSE,"client (2)";"margins",#N/A,FALSE,"client (2)";"data",#N/A,FALSE,"client (2)";"multiple",#N/A,FALSE,"client";"margins",#N/A,FALSE,"client";"data",#N/A,FALSE,"client"}</definedName>
    <definedName name="wrn.full._.report.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" hidden="1">{"multiple",#N/A,FALSE,"client (2)";"margins",#N/A,FALSE,"client (2)";"data",#N/A,FALSE,"client (2)";"multiple",#N/A,FALSE,"client";"margins",#N/A,FALSE,"client";"data",#N/A,FALSE,"client"}</definedName>
    <definedName name="wrn.full._.report.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" hidden="1">{"multiple",#N/A,FALSE,"client (2)";"margins",#N/A,FALSE,"client (2)";"data",#N/A,FALSE,"client (2)";"multiple",#N/A,FALSE,"client";"margins",#N/A,FALSE,"client";"data",#N/A,FALSE,"client"}</definedName>
    <definedName name="wrn.full._.report._3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AB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">#REF!</definedName>
    <definedName name="wrn.full._.report._from_DBAB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set." hidden="1">{"qtrs",#N/A,FALSE,"External Mnth-Qtr-Ytd (EBITDA)";"months",#N/A,FALSE,"External Mnth-Qtr-Ytd (EBITDA)";"qtrs",#N/A,FALSE,"External Mnth-Qtr-Ytd (EBIT)";"monthsl",#N/A,FALSE,"External Mnth-Qtr-Ytd (EBIT)";"qtrs",#N/A,FALSE,"Internal Mth-Qtr-Ytd";"months",#N/A,FALSE,"Internal Mth-Qtr-Ytd"}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_2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_3" hidden="1">{"IAS Mapping",#N/A,FALSE,"RSA_FS";#N/A,#N/A,FALSE,"CHECK!";#N/A,#N/A,FALSE,"Recon";#N/A,#N/A,FALSE,"NMG";#N/A,#N/A,FALSE,"Journals";"AnalRSA",#N/A,FALSE,"PL-Anal";"AnalIAS",#N/A,FALSE,"PL-Anal";#N/A,#N/A,FALSE,"COS"}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orkbook._.Report." hidden="1">{"Balance Sheet Summary",#N/A,TRUE,"Balance Sheet";"Cash Flow Summary",#N/A,TRUE,"Cash Flow";"Capital Plan CA Schedule",#N/A,TRUE,"Capital Plan";"Capital Plan Summary",#N/A,TRUE,"Capital Plan"}</definedName>
    <definedName name="wrn.FULL._1" hidden="1">{"divisions",#N/A,TRUE,"Drivers";"PandL_Ratios",#N/A,TRUE,"P&amp;L"}</definedName>
    <definedName name="wrn.full._1_1" hidden="1">{"vi1",#N/A,FALSE,"Pagcc";"vi2",#N/A,FALSE,"Pagcc";"vi3",#N/A,FALSE,"Pagcc";"vi4",#N/A,FALSE,"Pagcc";"vi5",#N/A,FALSE,"Pagcc";#N/A,#N/A,FALSE,"Contribution"}</definedName>
    <definedName name="wrn.full._1_2" hidden="1">{"vi1",#N/A,FALSE,"Pagcc";"vi2",#N/A,FALSE,"Pagcc";"vi3",#N/A,FALSE,"Pagcc";"vi4",#N/A,FALSE,"Pagcc";"vi5",#N/A,FALSE,"Pagcc";#N/A,#N/A,FALSE,"Contribution"}</definedName>
    <definedName name="wrn.full._1_3" hidden="1">{"vi1",#N/A,FALSE,"Pagcc";"vi2",#N/A,FALSE,"Pagcc";"vi3",#N/A,FALSE,"Pagcc";"vi4",#N/A,FALSE,"Pagcc";"vi5",#N/A,FALSE,"Pagcc";#N/A,#N/A,FALSE,"Contribution"}</definedName>
    <definedName name="wrn.full._1_4" hidden="1">{"vi1",#N/A,FALSE,"Pagcc";"vi2",#N/A,FALSE,"Pagcc";"vi3",#N/A,FALSE,"Pagcc";"vi4",#N/A,FALSE,"Pagcc";"vi5",#N/A,FALSE,"Pagcc";#N/A,#N/A,FALSE,"Contribution"}</definedName>
    <definedName name="wrn.full._1_5" hidden="1">{"vi1",#N/A,FALSE,"Pagcc";"vi2",#N/A,FALSE,"Pagcc";"vi3",#N/A,FALSE,"Pagcc";"vi4",#N/A,FALSE,"Pagcc";"vi5",#N/A,FALSE,"Pagcc";#N/A,#N/A,FALSE,"Contribution"}</definedName>
    <definedName name="wrn.FULL._2" hidden="1">{"divisions",#N/A,TRUE,"Drivers";"PandL_Ratios",#N/A,TRUE,"P&amp;L"}</definedName>
    <definedName name="wrn.full._2_1" hidden="1">{"vi1",#N/A,FALSE,"Pagcc";"vi2",#N/A,FALSE,"Pagcc";"vi3",#N/A,FALSE,"Pagcc";"vi4",#N/A,FALSE,"Pagcc";"vi5",#N/A,FALSE,"Pagcc";#N/A,#N/A,FALSE,"Contribution"}</definedName>
    <definedName name="wrn.full._2_2" hidden="1">{"vi1",#N/A,FALSE,"Pagcc";"vi2",#N/A,FALSE,"Pagcc";"vi3",#N/A,FALSE,"Pagcc";"vi4",#N/A,FALSE,"Pagcc";"vi5",#N/A,FALSE,"Pagcc";#N/A,#N/A,FALSE,"Contribution"}</definedName>
    <definedName name="wrn.full._2_3" hidden="1">{"vi1",#N/A,FALSE,"Pagcc";"vi2",#N/A,FALSE,"Pagcc";"vi3",#N/A,FALSE,"Pagcc";"vi4",#N/A,FALSE,"Pagcc";"vi5",#N/A,FALSE,"Pagcc";#N/A,#N/A,FALSE,"Contribution"}</definedName>
    <definedName name="wrn.full._2_4" hidden="1">{"vi1",#N/A,FALSE,"Pagcc";"vi2",#N/A,FALSE,"Pagcc";"vi3",#N/A,FALSE,"Pagcc";"vi4",#N/A,FALSE,"Pagcc";"vi5",#N/A,FALSE,"Pagcc";#N/A,#N/A,FALSE,"Contribution"}</definedName>
    <definedName name="wrn.full._2_5" hidden="1">{"vi1",#N/A,FALSE,"Pagcc";"vi2",#N/A,FALSE,"Pagcc";"vi3",#N/A,FALSE,"Pagcc";"vi4",#N/A,FALSE,"Pagcc";"vi5",#N/A,FALSE,"Pagcc";#N/A,#N/A,FALSE,"Contribution"}</definedName>
    <definedName name="wrn.FULL._3" hidden="1">{"divisions",#N/A,TRUE,"Drivers";"PandL_Ratios",#N/A,TRUE,"P&amp;L"}</definedName>
    <definedName name="wrn.full._3_1" hidden="1">{"vi1",#N/A,FALSE,"Pagcc";"vi2",#N/A,FALSE,"Pagcc";"vi3",#N/A,FALSE,"Pagcc";"vi4",#N/A,FALSE,"Pagcc";"vi5",#N/A,FALSE,"Pagcc";#N/A,#N/A,FALSE,"Contribution"}</definedName>
    <definedName name="wrn.full._3_2" hidden="1">{"vi1",#N/A,FALSE,"Pagcc";"vi2",#N/A,FALSE,"Pagcc";"vi3",#N/A,FALSE,"Pagcc";"vi4",#N/A,FALSE,"Pagcc";"vi5",#N/A,FALSE,"Pagcc";#N/A,#N/A,FALSE,"Contribution"}</definedName>
    <definedName name="wrn.full._3_3" hidden="1">{"vi1",#N/A,FALSE,"Pagcc";"vi2",#N/A,FALSE,"Pagcc";"vi3",#N/A,FALSE,"Pagcc";"vi4",#N/A,FALSE,"Pagcc";"vi5",#N/A,FALSE,"Pagcc";#N/A,#N/A,FALSE,"Contribution"}</definedName>
    <definedName name="wrn.full._3_4" hidden="1">{"vi1",#N/A,FALSE,"Pagcc";"vi2",#N/A,FALSE,"Pagcc";"vi3",#N/A,FALSE,"Pagcc";"vi4",#N/A,FALSE,"Pagcc";"vi5",#N/A,FALSE,"Pagcc";#N/A,#N/A,FALSE,"Contribution"}</definedName>
    <definedName name="wrn.full._3_5" hidden="1">{"vi1",#N/A,FALSE,"Pagcc";"vi2",#N/A,FALSE,"Pagcc";"vi3",#N/A,FALSE,"Pagcc";"vi4",#N/A,FALSE,"Pagcc";"vi5",#N/A,FALSE,"Pagcc";#N/A,#N/A,FALSE,"Contribution"}</definedName>
    <definedName name="wrn.FULL._4" hidden="1">{"divisions",#N/A,TRUE,"Drivers";"PandL_Ratios",#N/A,TRUE,"P&amp;L"}</definedName>
    <definedName name="wrn.full._4_1" hidden="1">{"vi1",#N/A,FALSE,"Pagcc";"vi2",#N/A,FALSE,"Pagcc";"vi3",#N/A,FALSE,"Pagcc";"vi4",#N/A,FALSE,"Pagcc";"vi5",#N/A,FALSE,"Pagcc";#N/A,#N/A,FALSE,"Contribution"}</definedName>
    <definedName name="wrn.full._4_2" hidden="1">{"vi1",#N/A,FALSE,"Pagcc";"vi2",#N/A,FALSE,"Pagcc";"vi3",#N/A,FALSE,"Pagcc";"vi4",#N/A,FALSE,"Pagcc";"vi5",#N/A,FALSE,"Pagcc";#N/A,#N/A,FALSE,"Contribution"}</definedName>
    <definedName name="wrn.full._4_3" hidden="1">{"vi1",#N/A,FALSE,"Pagcc";"vi2",#N/A,FALSE,"Pagcc";"vi3",#N/A,FALSE,"Pagcc";"vi4",#N/A,FALSE,"Pagcc";"vi5",#N/A,FALSE,"Pagcc";#N/A,#N/A,FALSE,"Contribution"}</definedName>
    <definedName name="wrn.full._4_4" hidden="1">{"vi1",#N/A,FALSE,"Pagcc";"vi2",#N/A,FALSE,"Pagcc";"vi3",#N/A,FALSE,"Pagcc";"vi4",#N/A,FALSE,"Pagcc";"vi5",#N/A,FALSE,"Pagcc";#N/A,#N/A,FALSE,"Contribution"}</definedName>
    <definedName name="wrn.full._4_5" hidden="1">{"vi1",#N/A,FALSE,"Pagcc";"vi2",#N/A,FALSE,"Pagcc";"vi3",#N/A,FALSE,"Pagcc";"vi4",#N/A,FALSE,"Pagcc";"vi5",#N/A,FALSE,"Pagcc";#N/A,#N/A,FALSE,"Contribution"}</definedName>
    <definedName name="wrn.FULL._5" hidden="1">{"divisions",#N/A,TRUE,"Drivers";"PandL_Ratios",#N/A,TRUE,"P&amp;L"}</definedName>
    <definedName name="wrn.full._5_1" hidden="1">{"vi1",#N/A,FALSE,"Pagcc";"vi2",#N/A,FALSE,"Pagcc";"vi3",#N/A,FALSE,"Pagcc";"vi4",#N/A,FALSE,"Pagcc";"vi5",#N/A,FALSE,"Pagcc";#N/A,#N/A,FALSE,"Contribution"}</definedName>
    <definedName name="wrn.full._5_2" hidden="1">{"vi1",#N/A,FALSE,"Pagcc";"vi2",#N/A,FALSE,"Pagcc";"vi3",#N/A,FALSE,"Pagcc";"vi4",#N/A,FALSE,"Pagcc";"vi5",#N/A,FALSE,"Pagcc";#N/A,#N/A,FALSE,"Contribution"}</definedName>
    <definedName name="wrn.full._5_3" hidden="1">{"vi1",#N/A,FALSE,"Pagcc";"vi2",#N/A,FALSE,"Pagcc";"vi3",#N/A,FALSE,"Pagcc";"vi4",#N/A,FALSE,"Pagcc";"vi5",#N/A,FALSE,"Pagcc";#N/A,#N/A,FALSE,"Contribution"}</definedName>
    <definedName name="wrn.full._5_4" hidden="1">{"vi1",#N/A,FALSE,"Pagcc";"vi2",#N/A,FALSE,"Pagcc";"vi3",#N/A,FALSE,"Pagcc";"vi4",#N/A,FALSE,"Pagcc";"vi5",#N/A,FALSE,"Pagcc";#N/A,#N/A,FALSE,"Contribution"}</definedName>
    <definedName name="wrn.full._5_5" hidden="1">{"vi1",#N/A,FALSE,"Pagcc";"vi2",#N/A,FALSE,"Pagcc";"vi3",#N/A,FALSE,"Pagcc";"vi4",#N/A,FALSE,"Pagcc";"vi5",#N/A,FALSE,"Pagcc";#N/A,#N/A,FALSE,"Contribution"}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_ACQ." hidden="1">{#N/A,#N/A,FALSE,"Summary";#N/A,#N/A,FALSE,"Proforma";#N/A,#N/A,FALSE,"Tx"}</definedName>
    <definedName name="wrn.Full_Analysis_Analyst." hidden="1">{#N/A,#N/A,TRUE,"DCF Summary (2)";#N/A,#N/A,TRUE,"DCF Summary";#N/A,"Analyst Value Drivers",TRUE,"DCF"}</definedName>
    <definedName name="wrn.Full_Analysis_Base." hidden="1">{#N/A,#N/A,TRUE,"DCF Summary (2)";#N/A,#N/A,TRUE,"DCF Summary";#N/A,"Base Case Value Drivers",TRUE,"DCF"}</definedName>
    <definedName name="wrn.Full_Analysis_Middle." hidden="1">{#N/A,#N/A,TRUE,"DCF Summary (2)";#N/A,#N/A,TRUE,"DCF Summary";#N/A,"Middle Case Drivers",TRUE,"DCF"}</definedName>
    <definedName name="wrn.Full_Report." hidden="1">{"page1",#N/A,FALSE,"Weekly Performance";"page3",#N/A,FALSE,"Weekly Performance";"page2",#N/A,FALSE,"Weekly Performance"}</definedName>
    <definedName name="wrn.Fullprint.">#REF!</definedName>
    <definedName name="wrn.Fullreport." hidden="1">{"full",#N/A,FALSE,"WW";"full",#N/A,FALSE,"WWissues";"full",#N/A,FALSE,"WW - ki";"full",#N/A,FALSE,"ECM";"full",#N/A,FALSE,"Trading Sum";"full",#N/A,FALSE,"Bal Sheet";"full",#N/A,FALSE,"Funds Flow";"full",#N/A,FALSE,"Cashflow";"full",#N/A,FALSE,"Cash report";"full",#N/A,FALSE,"Fix Ass Forc";"full",#N/A,FALSE,"Fix Ass Bud"}</definedName>
    <definedName name="wrn.fullreport3" hidden="1">{"full",#N/A,FALSE,"WW";"full",#N/A,FALSE,"WWissues";"full",#N/A,FALSE,"WW - ki";"full",#N/A,FALSE,"ECM";"full",#N/A,FALSE,"Trading Sum";"full",#N/A,FALSE,"Bal Sheet";"full",#N/A,FALSE,"Funds Flow";"full",#N/A,FALSE,"Cashflow";"full",#N/A,FALSE,"Cash report";"full",#N/A,FALSE,"Fix Ass Forc";"full",#N/A,FALSE,"Fix Ass Bud"}</definedName>
    <definedName name="wrn.Fund._.II." hidden="1">{#N/A,#N/A,TRUE,"Fd II Bullets";#N/A,#N/A,TRUE,"FD II Portfolio Summary";#N/A,#N/A,TRUE,"BV Valuation";#N/A,#N/A,TRUE,"FV Valuation";#N/A,#N/A,TRUE,"Fd II Cap. Position ";#N/A,#N/A,TRUE,"JRI";#N/A,#N/A,TRUE,"Weasler";#N/A,#N/A,TRUE,"Weasler val";#N/A,#N/A,TRUE,"NDS ";#N/A,#N/A,TRUE,"J Chain";#N/A,#N/A,TRUE,"J Chain Val";#N/A,#N/A,TRUE,"Monona";#N/A,#N/A,TRUE,"Monona Val";#N/A,#N/A,TRUE,"Stronghaven";#N/A,#N/A,TRUE,"Connor";#N/A,#N/A,TRUE,"DSI";#N/A,#N/A,TRUE,"DSI Val";#N/A,#N/A,TRUE,"HWC";#N/A,#N/A,TRUE,"Temple";#N/A,#N/A,TRUE,"Temple Val"}</definedName>
    <definedName name="wrn.Fund._.II._.Adv.._.Brd._.June._.2000." hidden="1">{#N/A,#N/A,TRUE,"FD II Portfolio Summary";#N/A,#N/A,TRUE,"JRI";#N/A,#N/A,TRUE,"NDS";#N/A,#N/A,TRUE,"Weasler";#N/A,#N/A,TRUE,"Stronghaven";#N/A,#N/A,TRUE,"Connor";#N/A,#N/A,TRUE,"Docu";#N/A,#N/A,TRUE,"HWC";#N/A,#N/A,TRUE,"Temple"}</definedName>
    <definedName name="wrn.Fund._.II._.Adv._.Mtg..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wrn.Fund._.II._.Mtg..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Fund._.III." hidden="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wrn.Fund._.III._.Adv.._.Brd.._.June._.2000." hidden="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wrn.Fund._.III._.Adv._.Mtg..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wrn.Fund._.IV._.Adv.._.Brd.._.June._.2000." hidden="1">{#N/A,#N/A,TRUE,"FD IV Portfolio Summary ";#N/A,#N/A,TRUE,"Western";#N/A,#N/A,TRUE,"Kranson";#N/A,#N/A,TRUE,"ARC";#N/A,#N/A,TRUE,"Precise";#N/A,#N/A,TRUE,"WNA"}</definedName>
    <definedName name="wrn.Funding." hidden="1">{"Funding",#N/A,FALSE,"Funding"}</definedName>
    <definedName name="wrn.Funnel._.Report." hidden="1">{#N/A,#N/A,FALSE,"funnel";#N/A,#N/A,FALSE,"AE Summary";#N/A,#N/A,FALSE,"Product Summary"}</definedName>
    <definedName name="wrn.Funnels." hidden="1">{#N/A,#N/A,FALSE,"Closed  April ";#N/A,#N/A,FALSE,"Open  April"}</definedName>
    <definedName name="wrn.FW._.Summary." hidden="1">{#N/A,#N/A,FALSE,"Summary";#N/A,#N/A,FALSE,"Instructions";#N/A,#N/A,FALSE,"Aero97 (Malaysia)";#N/A,#N/A,FALSE,"Caledonian";#N/A,#N/A,FALSE,"Celma";#N/A,#N/A,FALSE,"Dallas";#N/A,#N/A,FALSE,"Ontario";#N/A,#N/A,FALSE,"Strother";#N/A,#N/A,FALSE,"Varig";#N/A,#N/A,FALSE,"Wales";#N/A,#N/A,FALSE,"Xiamen";#N/A,#N/A,FALSE,"Delivery and Quality";#N/A,#N/A,FALSE,"Issue Resolution Process"}</definedName>
    <definedName name="wrn.FY01_Fin_Stmts." hidden="1">{"FY01_Assets",#N/A,FALSE,"Fin Stmt Budget";"FY01_Liabilities",#N/A,FALSE,"Fin Stmt Budget";"FY01_Inc_Stmt",#N/A,FALSE,"Fin Stmt Budget";"FY01_SOCF",#N/A,FALSE,"Fin Stmt Budget"}</definedName>
    <definedName name="wrn.FY02_Fin_Stmts." hidden="1">{"FY02_Assets",#N/A,FALSE,"Fin Stmt Budget";"FY02_Liabilities",#N/A,FALSE,"Fin Stmt Budget";"FY02_Inc_Stmt",#N/A,FALSE,"Fin Stmt Budget";"FY02_SOCF",#N/A,FALSE,"Fin Stmt Budget"}</definedName>
    <definedName name="wrn.FY03_Fin_Stmts." hidden="1">{"FY03_Assets",#N/A,FALSE,"Fin Stmt Budget";"FY03_Liabilities",#N/A,FALSE,"Fin Stmt Budget";"FY03_Inc_Stmt",#N/A,FALSE,"Fin Stmt Budget";"FY03_SOCF",#N/A,FALSE,"Fin Stmt Budget"}</definedName>
    <definedName name="wrn.FY04_Fin._.Stmts." hidden="1">{"FY04_Assets",#N/A,FALSE,"Fin Stmt Budget";"FY04_Liabilities",#N/A,FALSE,"Fin Stmt Budget";"FY04_Inc_Stmt",#N/A,FALSE,"Fin Stmt Budget";"FY04_SOCF",#N/A,FALSE,"Fin Stmt Budget"}</definedName>
    <definedName name="wrn.FY06" hidden="1">{"FY04_Assets",#N/A,FALSE,"Fin Stmt Budget";"FY04_Liabilities",#N/A,FALSE,"Fin Stmt Budget";"FY04_Inc_Stmt",#N/A,FALSE,"Fin Stmt Budget";"FY04_SOCF",#N/A,FALSE,"Fin Stmt Budget"}</definedName>
    <definedName name="wrn.FY07" hidden="1">{"FY01_Assets",#N/A,FALSE,"Fin Stmt Budget";"FY01_Liabilities",#N/A,FALSE,"Fin Stmt Budget";"FY01_Inc_Stmt",#N/A,FALSE,"Fin Stmt Budget";"FY01_SOCF",#N/A,FALSE,"Fin Stmt Budget"}</definedName>
    <definedName name="wrn.FY07_fin" hidden="1">{"FY04_Assets",#N/A,FALSE,"Fin Stmt Budget";"FY04_Liabilities",#N/A,FALSE,"Fin Stmt Budget";"FY04_Inc_Stmt",#N/A,FALSE,"Fin Stmt Budget";"FY04_SOCF",#N/A,FALSE,"Fin Stmt Budget"}</definedName>
    <definedName name="wrn.FY95Combined." hidden="1">{"FY95_Combined",#N/A,FALSE,"MTHFCST4"}</definedName>
    <definedName name="wrn.FY96sbp99" hidden="1">{#N/A,#N/A,FALSE,"FY97";#N/A,#N/A,FALSE,"FY98";#N/A,#N/A,FALSE,"FY99";#N/A,#N/A,FALSE,"FY00";#N/A,#N/A,FALSE,"FY01"}</definedName>
    <definedName name="wrn.FY97SBP.">#REF!</definedName>
    <definedName name="wrn.FY97SBP.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1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ASPACK." hidden="1">{"Page1",#N/A,TRUE,"PERIOD 1  POWERPLAY";"Page 2",#N/A,TRUE,"PERIOD 1  POWERPLAY";"Page 3",#N/A,TRUE,"PERIOD 1  POWERPLAY";"Page 4",#N/A,TRUE,"PERIOD 1  POWERPLAY"}</definedName>
    <definedName name="wrn.GASPACK._1" hidden="1">{"Page1",#N/A,TRUE,"PERIOD 1  POWERPLAY";"Page 2",#N/A,TRUE,"PERIOD 1  POWERPLAY";"Page 3",#N/A,TRUE,"PERIOD 1  POWERPLAY";"Page 4",#N/A,TRUE,"PERIOD 1  POWERPLAY"}</definedName>
    <definedName name="wrn.GCIall." hidden="1">{"gcicash",#N/A,FALSE,"GCIINC";"gciinc",#N/A,FALSE,"GCIINC";"gciexclusa",#N/A,FALSE,"GCIINC";"usatdy",#N/A,FALSE,"GCIINC"}</definedName>
    <definedName name="wrn.GEER_report." hidden="1">{#N/A,#N/A,FALSE,"Table_Ass.";#N/A,#N/A,FALSE,"# of cust";#N/A,#N/A,FALSE,"Res_Report";#N/A,#N/A,FALSE,"Income Statement";"Qtr Cust",#N/A,FALSE,"Qtrly Proj"}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Geographic._.Trends." hidden="1">{"Geographic P1",#N/A,FALSE,"Division &amp; Geog"}</definedName>
    <definedName name="wrn.GER." hidden="1">{#N/A,#N/A,FALSE,"GER"}</definedName>
    <definedName name="wrn.Gesamtbericht.">{#N/A,#N/A,FALSE,"Inhalt";#N/A,#N/A,FALSE,"Fach A";#N/A,#N/A,FALSE,"Fach A0";#N/A,#N/A,FALSE,"Fach A01";#N/A,#N/A,FALSE,"Fach B ";#N/A,#N/A,FALSE,"Fach B0";#N/A,#N/A,FALSE,"Fach B01";#N/A,#N/A,FALSE,"Fach B1";#N/A,#N/A,FALSE,"Fach B2";#N/A,#N/A,FALSE,"Fach B3";#N/A,#N/A,FALSE,"Fach B4";#N/A,#N/A,FALSE,"Fach C ";#N/A,#N/A,FALSE,"Fach C0";#N/A,#N/A,FALSE,"Fach C01";#N/A,#N/A,FALSE,"Fach C1";#N/A,#N/A,FALSE,"Fach C1A";#N/A,#N/A,FALSE,"Fach C1B-F";#N/A,#N/A,FALSE,"Fach C2";#N/A,#N/A,FALSE,"Fach C3";#N/A,#N/A,FALSE,"Fach C4";#N/A,#N/A,FALSE,"Fach C5";#N/A,#N/A,FALSE,"Fach C6";#N/A,#N/A,FALSE,"Fach C7";#N/A,#N/A,FALSE,"Fach C8";#N/A,#N/A,FALSE,"Fach D";#N/A,#N/A,FALSE,"Fach D0";#N/A,#N/A,FALSE,"Fach D01";#N/A,#N/A,FALSE,"Fach D1";#N/A,#N/A,FALSE,"Fach D2";#N/A,#N/A,FALSE,"Fach D3";#N/A,#N/A,FALSE,"Fach D4";#N/A,#N/A,FALSE,"Fach D5";#N/A,#N/A,FALSE,"Fach D6";#N/A,#N/A,FALSE,"Fach D7";#N/A,#N/A,FALSE,"Fach D8";#N/A,#N/A,FALSE,"Fach E";#N/A,#N/A,FALSE,"Fach E0";#N/A,#N/A,FALSE,"Fach E01";#N/A,#N/A,FALSE,"Fach E1";#N/A,#N/A,FALSE,"Fach E2";#N/A,#N/A,FALSE,"Fach E3 ";#N/A,#N/A,FALSE,"Fach E4";#N/A,#N/A,FALSE,"Fach E5";#N/A,#N/A,FALSE,"Fach E6";#N/A,#N/A,FALSE,"Fach E7";#N/A,#N/A,FALSE,"Fach F";#N/A,#N/A,FALSE,"Fach F0";#N/A,#N/A,FALSE,"Fach F01";#N/A,#N/A,FALSE,"Fach F1";#N/A,#N/A,FALSE,"Fach F2";#N/A,#N/A,FALSE,"Fach F3"}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IS._1" hidden="1">{#N/A,#N/A,FALSE,"GIS"}</definedName>
    <definedName name="wrn.GIS._2" hidden="1">{#N/A,#N/A,FALSE,"GIS"}</definedName>
    <definedName name="wrn.GIS._3" hidden="1">{#N/A,#N/A,FALSE,"GIS"}</definedName>
    <definedName name="wrn.gk." hidden="1">{"seite1",#N/A,FALSE,"VS-GKVOM";"seite2",#N/A,FALSE,"VS-GKVOM";"kosten",#N/A,FALSE,"VS-GKVOM";"kennzahl",#N/A,FALSE,"VS-GKVOM"}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MM." hidden="1">{"P01 FINANCIAL HIGHLIGHTS",#N/A,FALSE,"GMM";"P02 INCOME STATEMENT",#N/A,FALSE,"GMM";"P04 INCOME TREND TABLE",#N/A,FALSE,"GMM";"P05 OTHER INCOME",#N/A,FALSE,"GMM";"P06 ORDERS AND BACKLOG",#N/A,FALSE,"GMM";"P07 BALANCE SHEET",#N/A,FALSE,"GMM";"P08 BAL SHEET TRENDS",#N/A,FALSE,"GMM";"P09 RECEIVABLES",#N/A,FALSE,"GMM";"P10 INVENTORY",#N/A,FALSE,"GMM";"P11 FIXED ASSETS",#N/A,FALSE,"GMM";"P12 ACCRUALS",#N/A,FALSE,"GMM";"P13 DEBT",#N/A,FALSE,"GMM";"P14 CASH FLOW",#N/A,FALSE,"GMM"}</definedName>
    <definedName name="wrn.Golf." hidden="1">{"Golf Assumptions",#N/A,FALSE,"Asu";"Golf PF1",#N/A,FALSE,"Golf";"Golf PF2",#N/A,FALSE,"Golf";"Golf Dep1",#N/A,FALSE,"Golf";"Golf Dep2",#N/A,FALSE,"Golf"}</definedName>
    <definedName name="wrn.GRAFICOS." hidden="1">{"GRAF. C.A.",#N/A,TRUE,"GRAFICOS";"GRAF. VOLUM.",#N/A,TRUE,"GRAFICOS";"GRAF. M.B.",#N/A,TRUE,"GRAFICOS"}</definedName>
    <definedName name="wrn.Grainger." hidden="1">{"Income Statement",#N/A,FALSE,"Annual";"Balance Sheet",#N/A,FALSE,"Annual";"Cash Flow Statement",#N/A,FALSE,"Annual";"ROIC",#N/A,FALSE,"Annual"}</definedName>
    <definedName name="wrn.GRAPHS." localSheetId="9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GRAPHS._1" hidden="1">{#N/A,#N/A,FALSE,"ACQ_GRAPHS";#N/A,#N/A,FALSE,"T_1 GRAPHS";#N/A,#N/A,FALSE,"T_2 GRAPHS";#N/A,#N/A,FALSE,"COMB_GRAPHS"}</definedName>
    <definedName name="wrn.Graphs._1_1" hidden="1">{"Frequency Graph",#N/A,FALSE,"Trend";"Loss Cost Graph",#N/A,FALSE,"Trend";"Severity Trend Graph",#N/A,FALSE,"Trend"}</definedName>
    <definedName name="wrn.Graphs._1_2" hidden="1">{"Frequency Graph",#N/A,FALSE,"Trend";"Loss Cost Graph",#N/A,FALSE,"Trend";"Severity Trend Graph",#N/A,FALSE,"Trend"}</definedName>
    <definedName name="wrn.Graphs._1_3" hidden="1">{"Frequency Graph",#N/A,FALSE,"Trend";"Loss Cost Graph",#N/A,FALSE,"Trend";"Severity Trend Graph",#N/A,FALSE,"Trend"}</definedName>
    <definedName name="wrn.Graphs._1_4" hidden="1">{"Frequency Graph",#N/A,FALSE,"Trend";"Loss Cost Graph",#N/A,FALSE,"Trend";"Severity Trend Graph",#N/A,FALSE,"Trend"}</definedName>
    <definedName name="wrn.Graphs._1_5" hidden="1">{"Frequency Graph",#N/A,FALSE,"Trend";"Loss Cost Graph",#N/A,FALSE,"Trend";"Severity Trend Graph",#N/A,FALSE,"Trend"}</definedName>
    <definedName name="wrn.GRAPHS._2" hidden="1">{#N/A,#N/A,FALSE,"ACQ_GRAPHS";#N/A,#N/A,FALSE,"T_1 GRAPHS";#N/A,#N/A,FALSE,"T_2 GRAPHS";#N/A,#N/A,FALSE,"COMB_GRAPHS"}</definedName>
    <definedName name="wrn.Graphs._2_1" hidden="1">{"Frequency Graph",#N/A,FALSE,"Trend";"Loss Cost Graph",#N/A,FALSE,"Trend";"Severity Trend Graph",#N/A,FALSE,"Trend"}</definedName>
    <definedName name="wrn.Graphs._2_2" hidden="1">{"Frequency Graph",#N/A,FALSE,"Trend";"Loss Cost Graph",#N/A,FALSE,"Trend";"Severity Trend Graph",#N/A,FALSE,"Trend"}</definedName>
    <definedName name="wrn.Graphs._2_3" hidden="1">{"Frequency Graph",#N/A,FALSE,"Trend";"Loss Cost Graph",#N/A,FALSE,"Trend";"Severity Trend Graph",#N/A,FALSE,"Trend"}</definedName>
    <definedName name="wrn.Graphs._2_4" hidden="1">{"Frequency Graph",#N/A,FALSE,"Trend";"Loss Cost Graph",#N/A,FALSE,"Trend";"Severity Trend Graph",#N/A,FALSE,"Trend"}</definedName>
    <definedName name="wrn.Graphs._2_5" hidden="1">{"Frequency Graph",#N/A,FALSE,"Trend";"Loss Cost Graph",#N/A,FALSE,"Trend";"Severity Trend Graph",#N/A,FALSE,"Trend"}</definedName>
    <definedName name="wrn.GRAPHS._3" hidden="1">{#N/A,#N/A,FALSE,"ACQ_GRAPHS";#N/A,#N/A,FALSE,"T_1 GRAPHS";#N/A,#N/A,FALSE,"T_2 GRAPHS";#N/A,#N/A,FALSE,"COMB_GRAPHS"}</definedName>
    <definedName name="wrn.Graphs._3_1" hidden="1">{"Frequency Graph",#N/A,FALSE,"Trend";"Loss Cost Graph",#N/A,FALSE,"Trend";"Severity Trend Graph",#N/A,FALSE,"Trend"}</definedName>
    <definedName name="wrn.Graphs._3_2" hidden="1">{"Frequency Graph",#N/A,FALSE,"Trend";"Loss Cost Graph",#N/A,FALSE,"Trend";"Severity Trend Graph",#N/A,FALSE,"Trend"}</definedName>
    <definedName name="wrn.Graphs._3_3" hidden="1">{"Frequency Graph",#N/A,FALSE,"Trend";"Loss Cost Graph",#N/A,FALSE,"Trend";"Severity Trend Graph",#N/A,FALSE,"Trend"}</definedName>
    <definedName name="wrn.Graphs._3_4" hidden="1">{"Frequency Graph",#N/A,FALSE,"Trend";"Loss Cost Graph",#N/A,FALSE,"Trend";"Severity Trend Graph",#N/A,FALSE,"Trend"}</definedName>
    <definedName name="wrn.Graphs._3_5" hidden="1">{"Frequency Graph",#N/A,FALSE,"Trend";"Loss Cost Graph",#N/A,FALSE,"Trend";"Severity Trend Graph",#N/A,FALSE,"Trend"}</definedName>
    <definedName name="wrn.GRAPHS._4" hidden="1">{#N/A,#N/A,FALSE,"ACQ_GRAPHS";#N/A,#N/A,FALSE,"T_1 GRAPHS";#N/A,#N/A,FALSE,"T_2 GRAPHS";#N/A,#N/A,FALSE,"COMB_GRAPHS"}</definedName>
    <definedName name="wrn.Graphs._4_1" hidden="1">{"Frequency Graph",#N/A,FALSE,"Trend";"Loss Cost Graph",#N/A,FALSE,"Trend";"Severity Trend Graph",#N/A,FALSE,"Trend"}</definedName>
    <definedName name="wrn.Graphs._4_2" hidden="1">{"Frequency Graph",#N/A,FALSE,"Trend";"Loss Cost Graph",#N/A,FALSE,"Trend";"Severity Trend Graph",#N/A,FALSE,"Trend"}</definedName>
    <definedName name="wrn.Graphs._4_3" hidden="1">{"Frequency Graph",#N/A,FALSE,"Trend";"Loss Cost Graph",#N/A,FALSE,"Trend";"Severity Trend Graph",#N/A,FALSE,"Trend"}</definedName>
    <definedName name="wrn.Graphs._4_4" hidden="1">{"Frequency Graph",#N/A,FALSE,"Trend";"Loss Cost Graph",#N/A,FALSE,"Trend";"Severity Trend Graph",#N/A,FALSE,"Trend"}</definedName>
    <definedName name="wrn.Graphs._4_5" hidden="1">{"Frequency Graph",#N/A,FALSE,"Trend";"Loss Cost Graph",#N/A,FALSE,"Trend";"Severity Trend Graph",#N/A,FALSE,"Trend"}</definedName>
    <definedName name="wrn.GRAPHS._5" hidden="1">{#N/A,#N/A,FALSE,"ACQ_GRAPHS";#N/A,#N/A,FALSE,"T_1 GRAPHS";#N/A,#N/A,FALSE,"T_2 GRAPHS";#N/A,#N/A,FALSE,"COMB_GRAPHS"}</definedName>
    <definedName name="wrn.Graphs._5_1" hidden="1">{"Frequency Graph",#N/A,FALSE,"Trend";"Loss Cost Graph",#N/A,FALSE,"Trend";"Severity Trend Graph",#N/A,FALSE,"Trend"}</definedName>
    <definedName name="wrn.Graphs._5_2" hidden="1">{"Frequency Graph",#N/A,FALSE,"Trend";"Loss Cost Graph",#N/A,FALSE,"Trend";"Severity Trend Graph",#N/A,FALSE,"Trend"}</definedName>
    <definedName name="wrn.Graphs._5_3" hidden="1">{"Frequency Graph",#N/A,FALSE,"Trend";"Loss Cost Graph",#N/A,FALSE,"Trend";"Severity Trend Graph",#N/A,FALSE,"Trend"}</definedName>
    <definedName name="wrn.Graphs._5_4" hidden="1">{"Frequency Graph",#N/A,FALSE,"Trend";"Loss Cost Graph",#N/A,FALSE,"Trend";"Severity Trend Graph",#N/A,FALSE,"Trend"}</definedName>
    <definedName name="wrn.Graphs._5_5" hidden="1">{"Frequency Graph",#N/A,FALSE,"Trend";"Loss Cost Graph",#N/A,FALSE,"Trend";"Severity Trend Graph",#N/A,FALSE,"Trend"}</definedName>
    <definedName name="wrn.Gross._.Income._.Actual." hidden="1">{"Columbus",#N/A,FALSE,"97 GI - Actual";"Miami",#N/A,FALSE,"97 GI - Actual";"Minn",#N/A,FALSE,"97 GI - Actual"}</definedName>
    <definedName name="wrn.Gross._.Income._.Forecast." hidden="1">{"Columbus",#N/A,FALSE,"97 GI - Forecast";"Miami",#N/A,FALSE,"97 GI - Forecast";"Minn",#N/A,FALSE,"97 GI - Forecast"}</definedName>
    <definedName name="wrn.Gross._.Income._.Projection." hidden="1">{"Columbus",#N/A,FALSE,"97-98 GI - Projection";"Miami",#N/A,FALSE,"97-98 GI - Projection";"Minn",#N/A,FALSE,"97-98 GI - Projection"}</definedName>
    <definedName name="wrn.Gross._.Profit._.Report." hidden="1">{"Monthly",#N/A,FALSE,"Phosphate Gross Profit";"Quarterly",#N/A,FALSE,"Phosphate Gross Profit"}</definedName>
    <definedName name="wrn.GROUP." hidden="1">{"grppl",#N/A,FALSE,"Group";"grpbs",#N/A,FALSE,"Group";"grpcf",#N/A,FALSE,"Group"}</definedName>
    <definedName name="wrn.Growth." hidden="1">{#N/A,#N/A,FALSE,"Rev Grwth";#N/A,#N/A,FALSE,"Op Inc Grwth";#N/A,#N/A,FALSE,"Net Grwth";#N/A,#N/A,FALSE,"EPS Growth"}</definedName>
    <definedName name="wrn.gth." hidden="1">{#N/A,#N/A,FALSE,"Title Page";#N/A,#N/A,FALSE,"Summary Sheet"}</definedName>
    <definedName name="wrn.GuV." hidden="1">{#N/A,#N/A,FALSE,"Layout GuV"}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ndout." hidden="1">{#N/A,#N/A,FALSE,"Income Statement";#N/A,#N/A,FALSE,"Annual Income Statement";#N/A,#N/A,FALSE,"Balance Sheet";#N/A,#N/A,FALSE,"Cash Flow"}</definedName>
    <definedName name="wrn.Hartcliffe." hidden="1">{"pl",#N/A,FALSE,"Hcliffe";"cf",#N/A,FALSE,"Hcliffe";"pi",#N/A,FALSE,"Hcliffe";"top10",#N/A,FALSE,"Hcliffe";"compcon",#N/A,FALSE,"Hcliffe"}</definedName>
    <definedName name="wrn.Harvey._.Report.">#REF!</definedName>
    <definedName name="wrn.Harvey._.Report._old">#REF!</definedName>
    <definedName name="wrn.HAYWARD." hidden="1">{"HAYWARD",#N/A,FALSE,"M-1"}</definedName>
    <definedName name="wrn.HEADCOUNT." hidden="1">{#N/A,#N/A,TRUE,"Direct Labor Count by Line";#N/A,#N/A,TRUE,"Monthly Population Report";#N/A,#N/A,TRUE,"A170 Combined";#N/A,#N/A,TRUE,"A170 ELP";#N/A,#N/A,TRUE,"A170 JZ"}</definedName>
    <definedName name="wrn.Headcount._.Worksheet." hidden="1">{"Headcount Worksheet",#N/A,FALSE,"HEADCOUNT"}</definedName>
    <definedName name="wrn.Headoff." hidden="1">{"empnos",#N/A,FALSE,"Headoff"}</definedName>
    <definedName name="wrn.HEAT.">#REF!</definedName>
    <definedName name="wrn.HEAT._1" hidden="1">{#N/A,#N/A,FALSE,"Heat";#N/A,#N/A,FALSE,"DCF";#N/A,#N/A,FALSE,"LBO";#N/A,#N/A,FALSE,"A";#N/A,#N/A,FALSE,"C";#N/A,#N/A,FALSE,"impd";#N/A,#N/A,FALSE,"Accr-Dilu"}</definedName>
    <definedName name="wrn.HEAT._1_1" hidden="1">{#N/A,#N/A,FALSE,"Heat";#N/A,#N/A,FALSE,"DCF";#N/A,#N/A,FALSE,"LBO";#N/A,#N/A,FALSE,"A";#N/A,#N/A,FALSE,"C";#N/A,#N/A,FALSE,"impd";#N/A,#N/A,FALSE,"Accr-Dilu"}</definedName>
    <definedName name="wrn.HEAT._1_2" hidden="1">{#N/A,#N/A,FALSE,"Heat";#N/A,#N/A,FALSE,"DCF";#N/A,#N/A,FALSE,"LBO";#N/A,#N/A,FALSE,"A";#N/A,#N/A,FALSE,"C";#N/A,#N/A,FALSE,"impd";#N/A,#N/A,FALSE,"Accr-Dilu"}</definedName>
    <definedName name="wrn.HEAT._1_3" hidden="1">{#N/A,#N/A,FALSE,"Heat";#N/A,#N/A,FALSE,"DCF";#N/A,#N/A,FALSE,"LBO";#N/A,#N/A,FALSE,"A";#N/A,#N/A,FALSE,"C";#N/A,#N/A,FALSE,"impd";#N/A,#N/A,FALSE,"Accr-Dilu"}</definedName>
    <definedName name="wrn.HEAT._1_4" hidden="1">{#N/A,#N/A,FALSE,"Heat";#N/A,#N/A,FALSE,"DCF";#N/A,#N/A,FALSE,"LBO";#N/A,#N/A,FALSE,"A";#N/A,#N/A,FALSE,"C";#N/A,#N/A,FALSE,"impd";#N/A,#N/A,FALSE,"Accr-Dilu"}</definedName>
    <definedName name="wrn.HEAT._1_5" hidden="1">{#N/A,#N/A,FALSE,"Heat";#N/A,#N/A,FALSE,"DCF";#N/A,#N/A,FALSE,"LBO";#N/A,#N/A,FALSE,"A";#N/A,#N/A,FALSE,"C";#N/A,#N/A,FALSE,"impd";#N/A,#N/A,FALSE,"Accr-Dilu"}</definedName>
    <definedName name="wrn.HEAT._2" hidden="1">{#N/A,#N/A,FALSE,"Heat";#N/A,#N/A,FALSE,"DCF";#N/A,#N/A,FALSE,"LBO";#N/A,#N/A,FALSE,"A";#N/A,#N/A,FALSE,"C";#N/A,#N/A,FALSE,"impd";#N/A,#N/A,FALSE,"Accr-Dilu"}</definedName>
    <definedName name="wrn.HEAT._2_1" hidden="1">{#N/A,#N/A,FALSE,"Heat";#N/A,#N/A,FALSE,"DCF";#N/A,#N/A,FALSE,"LBO";#N/A,#N/A,FALSE,"A";#N/A,#N/A,FALSE,"C";#N/A,#N/A,FALSE,"impd";#N/A,#N/A,FALSE,"Accr-Dilu"}</definedName>
    <definedName name="wrn.HEAT._2_2" hidden="1">{#N/A,#N/A,FALSE,"Heat";#N/A,#N/A,FALSE,"DCF";#N/A,#N/A,FALSE,"LBO";#N/A,#N/A,FALSE,"A";#N/A,#N/A,FALSE,"C";#N/A,#N/A,FALSE,"impd";#N/A,#N/A,FALSE,"Accr-Dilu"}</definedName>
    <definedName name="wrn.HEAT._2_3" hidden="1">{#N/A,#N/A,FALSE,"Heat";#N/A,#N/A,FALSE,"DCF";#N/A,#N/A,FALSE,"LBO";#N/A,#N/A,FALSE,"A";#N/A,#N/A,FALSE,"C";#N/A,#N/A,FALSE,"impd";#N/A,#N/A,FALSE,"Accr-Dilu"}</definedName>
    <definedName name="wrn.HEAT._2_4" hidden="1">{#N/A,#N/A,FALSE,"Heat";#N/A,#N/A,FALSE,"DCF";#N/A,#N/A,FALSE,"LBO";#N/A,#N/A,FALSE,"A";#N/A,#N/A,FALSE,"C";#N/A,#N/A,FALSE,"impd";#N/A,#N/A,FALSE,"Accr-Dilu"}</definedName>
    <definedName name="wrn.HEAT._2_5" hidden="1">{#N/A,#N/A,FALSE,"Heat";#N/A,#N/A,FALSE,"DCF";#N/A,#N/A,FALSE,"LBO";#N/A,#N/A,FALSE,"A";#N/A,#N/A,FALSE,"C";#N/A,#N/A,FALSE,"impd";#N/A,#N/A,FALSE,"Accr-Dilu"}</definedName>
    <definedName name="wrn.HEAT._3" hidden="1">{#N/A,#N/A,FALSE,"Heat";#N/A,#N/A,FALSE,"DCF";#N/A,#N/A,FALSE,"LBO";#N/A,#N/A,FALSE,"A";#N/A,#N/A,FALSE,"C";#N/A,#N/A,FALSE,"impd";#N/A,#N/A,FALSE,"Accr-Dilu"}</definedName>
    <definedName name="wrn.HEAT._3_1" hidden="1">{#N/A,#N/A,FALSE,"Heat";#N/A,#N/A,FALSE,"DCF";#N/A,#N/A,FALSE,"LBO";#N/A,#N/A,FALSE,"A";#N/A,#N/A,FALSE,"C";#N/A,#N/A,FALSE,"impd";#N/A,#N/A,FALSE,"Accr-Dilu"}</definedName>
    <definedName name="wrn.HEAT._3_2" hidden="1">{#N/A,#N/A,FALSE,"Heat";#N/A,#N/A,FALSE,"DCF";#N/A,#N/A,FALSE,"LBO";#N/A,#N/A,FALSE,"A";#N/A,#N/A,FALSE,"C";#N/A,#N/A,FALSE,"impd";#N/A,#N/A,FALSE,"Accr-Dilu"}</definedName>
    <definedName name="wrn.HEAT._3_3" hidden="1">{#N/A,#N/A,FALSE,"Heat";#N/A,#N/A,FALSE,"DCF";#N/A,#N/A,FALSE,"LBO";#N/A,#N/A,FALSE,"A";#N/A,#N/A,FALSE,"C";#N/A,#N/A,FALSE,"impd";#N/A,#N/A,FALSE,"Accr-Dilu"}</definedName>
    <definedName name="wrn.HEAT._3_4" hidden="1">{#N/A,#N/A,FALSE,"Heat";#N/A,#N/A,FALSE,"DCF";#N/A,#N/A,FALSE,"LBO";#N/A,#N/A,FALSE,"A";#N/A,#N/A,FALSE,"C";#N/A,#N/A,FALSE,"impd";#N/A,#N/A,FALSE,"Accr-Dilu"}</definedName>
    <definedName name="wrn.HEAT._3_5" hidden="1">{#N/A,#N/A,FALSE,"Heat";#N/A,#N/A,FALSE,"DCF";#N/A,#N/A,FALSE,"LBO";#N/A,#N/A,FALSE,"A";#N/A,#N/A,FALSE,"C";#N/A,#N/A,FALSE,"impd";#N/A,#N/A,FALSE,"Accr-Dilu"}</definedName>
    <definedName name="wrn.HEAT._4" hidden="1">{#N/A,#N/A,FALSE,"Heat";#N/A,#N/A,FALSE,"DCF";#N/A,#N/A,FALSE,"LBO";#N/A,#N/A,FALSE,"A";#N/A,#N/A,FALSE,"C";#N/A,#N/A,FALSE,"impd";#N/A,#N/A,FALSE,"Accr-Dilu"}</definedName>
    <definedName name="wrn.HEAT._4_1" hidden="1">{#N/A,#N/A,FALSE,"Heat";#N/A,#N/A,FALSE,"DCF";#N/A,#N/A,FALSE,"LBO";#N/A,#N/A,FALSE,"A";#N/A,#N/A,FALSE,"C";#N/A,#N/A,FALSE,"impd";#N/A,#N/A,FALSE,"Accr-Dilu"}</definedName>
    <definedName name="wrn.HEAT._4_2" hidden="1">{#N/A,#N/A,FALSE,"Heat";#N/A,#N/A,FALSE,"DCF";#N/A,#N/A,FALSE,"LBO";#N/A,#N/A,FALSE,"A";#N/A,#N/A,FALSE,"C";#N/A,#N/A,FALSE,"impd";#N/A,#N/A,FALSE,"Accr-Dilu"}</definedName>
    <definedName name="wrn.HEAT._4_3" hidden="1">{#N/A,#N/A,FALSE,"Heat";#N/A,#N/A,FALSE,"DCF";#N/A,#N/A,FALSE,"LBO";#N/A,#N/A,FALSE,"A";#N/A,#N/A,FALSE,"C";#N/A,#N/A,FALSE,"impd";#N/A,#N/A,FALSE,"Accr-Dilu"}</definedName>
    <definedName name="wrn.HEAT._4_4" hidden="1">{#N/A,#N/A,FALSE,"Heat";#N/A,#N/A,FALSE,"DCF";#N/A,#N/A,FALSE,"LBO";#N/A,#N/A,FALSE,"A";#N/A,#N/A,FALSE,"C";#N/A,#N/A,FALSE,"impd";#N/A,#N/A,FALSE,"Accr-Dilu"}</definedName>
    <definedName name="wrn.HEAT._4_5" hidden="1">{#N/A,#N/A,FALSE,"Heat";#N/A,#N/A,FALSE,"DCF";#N/A,#N/A,FALSE,"LBO";#N/A,#N/A,FALSE,"A";#N/A,#N/A,FALSE,"C";#N/A,#N/A,FALSE,"impd";#N/A,#N/A,FALSE,"Accr-Dilu"}</definedName>
    <definedName name="wrn.HEAT._5" hidden="1">{#N/A,#N/A,FALSE,"Heat";#N/A,#N/A,FALSE,"DCF";#N/A,#N/A,FALSE,"LBO";#N/A,#N/A,FALSE,"A";#N/A,#N/A,FALSE,"C";#N/A,#N/A,FALSE,"impd";#N/A,#N/A,FALSE,"Accr-Dilu"}</definedName>
    <definedName name="wrn.HEAT._5_1" hidden="1">{#N/A,#N/A,FALSE,"Heat";#N/A,#N/A,FALSE,"DCF";#N/A,#N/A,FALSE,"LBO";#N/A,#N/A,FALSE,"A";#N/A,#N/A,FALSE,"C";#N/A,#N/A,FALSE,"impd";#N/A,#N/A,FALSE,"Accr-Dilu"}</definedName>
    <definedName name="wrn.HEAT._5_2" hidden="1">{#N/A,#N/A,FALSE,"Heat";#N/A,#N/A,FALSE,"DCF";#N/A,#N/A,FALSE,"LBO";#N/A,#N/A,FALSE,"A";#N/A,#N/A,FALSE,"C";#N/A,#N/A,FALSE,"impd";#N/A,#N/A,FALSE,"Accr-Dilu"}</definedName>
    <definedName name="wrn.HEAT._5_3" hidden="1">{#N/A,#N/A,FALSE,"Heat";#N/A,#N/A,FALSE,"DCF";#N/A,#N/A,FALSE,"LBO";#N/A,#N/A,FALSE,"A";#N/A,#N/A,FALSE,"C";#N/A,#N/A,FALSE,"impd";#N/A,#N/A,FALSE,"Accr-Dilu"}</definedName>
    <definedName name="wrn.HEAT._5_4" hidden="1">{#N/A,#N/A,FALSE,"Heat";#N/A,#N/A,FALSE,"DCF";#N/A,#N/A,FALSE,"LBO";#N/A,#N/A,FALSE,"A";#N/A,#N/A,FALSE,"C";#N/A,#N/A,FALSE,"impd";#N/A,#N/A,FALSE,"Accr-Dilu"}</definedName>
    <definedName name="wrn.HEAT._5_5" hidden="1">{#N/A,#N/A,FALSE,"Heat";#N/A,#N/A,FALSE,"DCF";#N/A,#N/A,FALSE,"LBO";#N/A,#N/A,FALSE,"A";#N/A,#N/A,FALSE,"C";#N/A,#N/A,FALSE,"impd";#N/A,#N/A,FALSE,"Accr-Dilu"}</definedName>
    <definedName name="wrn.Help." hidden="1">{#N/A,#N/A,TRUE,"MAP";#N/A,#N/A,TRUE,"STEPS";#N/A,#N/A,TRUE,"RULES"}</definedName>
    <definedName name="wrn.Help._2" hidden="1">{#N/A,#N/A,TRUE,"MAP";#N/A,#N/A,TRUE,"STEPS";#N/A,#N/A,TRUE,"RULES"}</definedName>
    <definedName name="wrn.Help._3" hidden="1">{#N/A,#N/A,TRUE,"MAP";#N/A,#N/A,TRUE,"STEPS";#N/A,#N/A,TRUE,"RULES"}</definedName>
    <definedName name="wrn.HEW.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IG." hidden="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._1" hidden="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HLIGHTS.">#REF!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">#REF!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1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2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3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1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2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3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istorical._.rev._.backup.">#REF!</definedName>
    <definedName name="wrn.history.">{#N/A,#N/A,FALSE,"model"}</definedName>
    <definedName name="wrn.histROIC.">{#N/A,#N/A,FALSE,"model"}</definedName>
    <definedName name="wrn.HNZ." hidden="1">{#N/A,#N/A,FALSE,"HNZ"}</definedName>
    <definedName name="wrn.HNZ._1" hidden="1">{#N/A,#N/A,FALSE,"HNZ"}</definedName>
    <definedName name="wrn.HNZ._2" hidden="1">{#N/A,#N/A,FALSE,"HNZ"}</definedName>
    <definedName name="wrn.HNZ._3" hidden="1">{#N/A,#N/A,FALSE,"HNZ"}</definedName>
    <definedName name="wrn.Hydraulic.">#REF!</definedName>
    <definedName name="wrn.Hydraulic.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>#REF!</definedName>
    <definedName name="wrn.Hydraulic2.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g._.Acq." hidden="1">{#N/A,#N/A,FALSE,"main";#N/A,#N/A,FALSE,"100% Cash";#N/A,#N/A,FALSE,"100% Stock"}</definedName>
    <definedName name="wrn.IAS._.BS._.PL._.CF._.and._.Notes." hidden="1">{"IASBS",#N/A,TRUE,"IAS";"IASPL",#N/A,TRUE,"IAS";"IASNotes",#N/A,TRUE,"IAS";"CFDir - expanded",#N/A,TRUE,"CF DIR"}</definedName>
    <definedName name="wrn.IAS._.BS._.PL._.CF._.and._.Notes._2" hidden="1">{"IASBS",#N/A,TRUE,"IAS";"IASPL",#N/A,TRUE,"IAS";"IASNotes",#N/A,TRUE,"IAS";"CFDir - expanded",#N/A,TRUE,"CF DIR"}</definedName>
    <definedName name="wrn.IAS._.BS._.PL._.CF._.and._.Notes._3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_2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_3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AS._.Mapping._2" hidden="1">{"IAS Mapping",#N/A,TRUE,"RSA_FS"}</definedName>
    <definedName name="wrn.IAS._.Mapping._3" hidden="1">{"IAS Mapping",#N/A,TRUE,"RSA_FS"}</definedName>
    <definedName name="wrn.IB." hidden="1">{#N/A,#N/A,FALSE,"IB Totgeo Q1-Q4 ";#N/A,#N/A,FALSE,"IB AEME";#N/A,#N/A,FALSE,"IB West";#N/A,#N/A,FALSE,"IB Central";#N/A,#N/A,FALSE,"IB South ";#N/A,#N/A,FALSE,"IB North";#N/A,#N/A,FALSE,"IB Reg Tot ";#N/A,#N/A,FALSE,"IB Reg Tot graph"}</definedName>
    <definedName name="wrn.icem." hidden="1">{#N/A,#N/A,FALSE,"Exb 2";#N/A,#N/A,FALSE,"Exb 3(a)";#N/A,#N/A,FALSE,"WACC";#N/A,#N/A,FALSE,"Exh 4(a)";#N/A,#N/A,FALSE,"Exh 4(b)";#N/A,#N/A,FALSE,"Exb 5(a)";#N/A,#N/A,FALSE,"Exb 5(b)"}</definedName>
    <definedName name="wrn.icem._1" hidden="1">{#N/A,#N/A,FALSE,"Exb 2";#N/A,#N/A,FALSE,"Exb 3(a)";#N/A,#N/A,FALSE,"WACC";#N/A,#N/A,FALSE,"Exh 4(a)";#N/A,#N/A,FALSE,"Exh 4(b)";#N/A,#N/A,FALSE,"Exb 5(a)";#N/A,#N/A,FALSE,"Exb 5(b)"}</definedName>
    <definedName name="wrn.icem._2" hidden="1">{#N/A,#N/A,FALSE,"Exb 2";#N/A,#N/A,FALSE,"Exb 3(a)";#N/A,#N/A,FALSE,"WACC";#N/A,#N/A,FALSE,"Exh 4(a)";#N/A,#N/A,FALSE,"Exh 4(b)";#N/A,#N/A,FALSE,"Exb 5(a)";#N/A,#N/A,FALSE,"Exb 5(b)"}</definedName>
    <definedName name="wrn.icem._3" hidden="1">{#N/A,#N/A,FALSE,"Exb 2";#N/A,#N/A,FALSE,"Exb 3(a)";#N/A,#N/A,FALSE,"WACC";#N/A,#N/A,FALSE,"Exh 4(a)";#N/A,#N/A,FALSE,"Exh 4(b)";#N/A,#N/A,FALSE,"Exb 5(a)";#N/A,#N/A,FALSE,"Exb 5(b)"}</definedName>
    <definedName name="wrn.ICSTMTS.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wrn.IDPH." hidden="1">{"Rituxan Revenues",#N/A,FALSE,"B cell Revenues";"QEarn1",#N/A,FALSE,"Qearn";"QEarn2",#N/A,FALSE,"Qearn";"QMargin",#N/A,FALSE,"qmargin";"Cashflow",#N/A,FALSE,"cashflow";"Product Pipeline",#N/A,FALSE,"Product Pipeline"}</definedName>
    <definedName name="wrn.iedetail." hidden="1">{#N/A,#N/A,FALSE,"Sheet1"}</definedName>
    <definedName name="wrn.iedetail3" hidden="1">{#N/A,#N/A,FALSE,"Sheet1"}</definedName>
    <definedName name="wrn.Iesummary." hidden="1">{#N/A,#N/A,FALSE,"Sheet1"}</definedName>
    <definedName name="wrn.iesummary2" hidden="1">{#N/A,#N/A,FALSE,"Sheet1"}</definedName>
    <definedName name="wrn.IGT._.Model.">#REF!</definedName>
    <definedName name="wrn.II._.PortRev33102." hidden="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Imagopaque." hidden="1">{"Imagopaque",#N/A,FALSE,"imagopaque"}</definedName>
    <definedName name="wrn.IMG._.Cover._.Page." hidden="1">{#N/A,#N/A,TRUE,"Total IMG"}</definedName>
    <definedName name="wrn.IMG._.Summary._.Report." hidden="1">{#N/A,#N/A,TRUE,"Total IMG";#N/A,#N/A,TRUE,"BOIA Institutional";#N/A,#N/A,TRUE,"Retirement &amp; Custody";#N/A,#N/A,TRUE,"Private Client Services";#N/A,#N/A,TRUE,"Total Other"}</definedName>
    <definedName name="wrn.IMPACT." hidden="1">{"ALLGRANTS",#N/A,FALSE,"OPTIONS"}</definedName>
    <definedName name="wrn.Impression.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E." hidden="1">{#N/A,#N/A,FALSE,"RESUMO CUB.";#N/A,#N/A,FALSE,"S.SIMPLES PÓ";#N/A,#N/A,FALSE,"S.SIMPLES GR.";#N/A,#N/A,FALSE,"S.S.GR.AMON.";#N/A,#N/A,FALSE,"N.P.K.";#N/A,#N/A,FALSE,"A.S.CHEMIBAU";#N/A,#N/A,FALSE,"A.S.DPG";#N/A,#N/A,FALSE,"A.FOSFÓR.";#N/A,#N/A,FALSE,"A.FLUOSSIL.";#N/A,#N/A,FALSE,"A.S.INDUSTR.";#N/A,#N/A,FALSE,"YOKARIN"}</definedName>
    <definedName name="wrn.imprimir." hidden="1">{#N/A,#N/A,FALSE,"BALUS$97";#N/A,#N/A,FALSE,"INCUS$97";#N/A,#N/A,FALSE,"BALR$97";#N/A,#N/A,FALSE,"INCR$97";#N/A,#N/A,FALSE,"STOCKH97";#N/A,#N/A,FALSE,"FINANC97";#N/A,#N/A,FALSE,"CFLOW97"}</definedName>
    <definedName name="wrn.IMPRIMIR._.TODOS." hidden="1">{#N/A,#N/A,FALSE,"ATIVO";#N/A,#N/A,FALSE,"PASSIVO";#N/A,#N/A,FALSE,"L&amp;P";#N/A,#N/A,FALSE,"INTEREST"}</definedName>
    <definedName name="wrn.INCOME.">#REF!</definedName>
    <definedName name="wrn.Income._.Statement.">#REF!</definedName>
    <definedName name="wrn.Income._.Statement._old">#REF!</definedName>
    <definedName name="wrn.Income._.Statement1.">#REF!</definedName>
    <definedName name="wrn.Income._.Statement1._old">#REF!</definedName>
    <definedName name="wrn.INCSTMT." hidden="1">{"INCSTMT",#N/A,FALSE,"INCSTMT"}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1_2" hidden="1">{"page1",#N/A,FALSE,"TIND_CC1";"page2",#N/A,FALSE,"TIND_CC1";"page3",#N/A,FALSE,"TIND_CC1";"page4",#N/A,FALSE,"TIND_CC1";"page5",#N/A,FALSE,"TIND_CC1"}</definedName>
    <definedName name="wrn.INDEPS._1_3" hidden="1">{"page1",#N/A,FALSE,"TIND_CC1";"page2",#N/A,FALSE,"TIND_CC1";"page3",#N/A,FALSE,"TIND_CC1";"page4",#N/A,FALSE,"TIND_CC1";"page5",#N/A,FALSE,"TIND_CC1"}</definedName>
    <definedName name="wrn.INDEPS._1_4" hidden="1">{"page1",#N/A,FALSE,"TIND_CC1";"page2",#N/A,FALSE,"TIND_CC1";"page3",#N/A,FALSE,"TIND_CC1";"page4",#N/A,FALSE,"TIND_CC1";"page5",#N/A,FALSE,"TIND_CC1"}</definedName>
    <definedName name="wrn.INDEPS._1_5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2_2" hidden="1">{"page1",#N/A,FALSE,"TIND_CC1";"page2",#N/A,FALSE,"TIND_CC1";"page3",#N/A,FALSE,"TIND_CC1";"page4",#N/A,FALSE,"TIND_CC1";"page5",#N/A,FALSE,"TIND_CC1"}</definedName>
    <definedName name="wrn.INDEPS._2_3" hidden="1">{"page1",#N/A,FALSE,"TIND_CC1";"page2",#N/A,FALSE,"TIND_CC1";"page3",#N/A,FALSE,"TIND_CC1";"page4",#N/A,FALSE,"TIND_CC1";"page5",#N/A,FALSE,"TIND_CC1"}</definedName>
    <definedName name="wrn.INDEPS._2_4" hidden="1">{"page1",#N/A,FALSE,"TIND_CC1";"page2",#N/A,FALSE,"TIND_CC1";"page3",#N/A,FALSE,"TIND_CC1";"page4",#N/A,FALSE,"TIND_CC1";"page5",#N/A,FALSE,"TIND_CC1"}</definedName>
    <definedName name="wrn.INDEPS._2_5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3_2" hidden="1">{"page1",#N/A,FALSE,"TIND_CC1";"page2",#N/A,FALSE,"TIND_CC1";"page3",#N/A,FALSE,"TIND_CC1";"page4",#N/A,FALSE,"TIND_CC1";"page5",#N/A,FALSE,"TIND_CC1"}</definedName>
    <definedName name="wrn.INDEPS._3_3" hidden="1">{"page1",#N/A,FALSE,"TIND_CC1";"page2",#N/A,FALSE,"TIND_CC1";"page3",#N/A,FALSE,"TIND_CC1";"page4",#N/A,FALSE,"TIND_CC1";"page5",#N/A,FALSE,"TIND_CC1"}</definedName>
    <definedName name="wrn.INDEPS._3_4" hidden="1">{"page1",#N/A,FALSE,"TIND_CC1";"page2",#N/A,FALSE,"TIND_CC1";"page3",#N/A,FALSE,"TIND_CC1";"page4",#N/A,FALSE,"TIND_CC1";"page5",#N/A,FALSE,"TIND_CC1"}</definedName>
    <definedName name="wrn.INDEPS._3_5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EPS._4_1" hidden="1">{"page1",#N/A,FALSE,"TIND_CC1";"page2",#N/A,FALSE,"TIND_CC1";"page3",#N/A,FALSE,"TIND_CC1";"page4",#N/A,FALSE,"TIND_CC1";"page5",#N/A,FALSE,"TIND_CC1"}</definedName>
    <definedName name="wrn.INDEPS._4_2" hidden="1">{"page1",#N/A,FALSE,"TIND_CC1";"page2",#N/A,FALSE,"TIND_CC1";"page3",#N/A,FALSE,"TIND_CC1";"page4",#N/A,FALSE,"TIND_CC1";"page5",#N/A,FALSE,"TIND_CC1"}</definedName>
    <definedName name="wrn.INDEPS._4_3" hidden="1">{"page1",#N/A,FALSE,"TIND_CC1";"page2",#N/A,FALSE,"TIND_CC1";"page3",#N/A,FALSE,"TIND_CC1";"page4",#N/A,FALSE,"TIND_CC1";"page5",#N/A,FALSE,"TIND_CC1"}</definedName>
    <definedName name="wrn.INDEPS._4_4" hidden="1">{"page1",#N/A,FALSE,"TIND_CC1";"page2",#N/A,FALSE,"TIND_CC1";"page3",#N/A,FALSE,"TIND_CC1";"page4",#N/A,FALSE,"TIND_CC1";"page5",#N/A,FALSE,"TIND_CC1"}</definedName>
    <definedName name="wrn.INDEPS._4_5" hidden="1">{"page1",#N/A,FALSE,"TIND_CC1";"page2",#N/A,FALSE,"TIND_CC1";"page3",#N/A,FALSE,"TIND_CC1";"page4",#N/A,FALSE,"TIND_CC1";"page5",#N/A,FALSE,"TIND_CC1"}</definedName>
    <definedName name="wrn.INDEPS._5" hidden="1">{"page1",#N/A,FALSE,"TIND_CC1";"page2",#N/A,FALSE,"TIND_CC1";"page3",#N/A,FALSE,"TIND_CC1";"page4",#N/A,FALSE,"TIND_CC1";"page5",#N/A,FALSE,"TIND_CC1"}</definedName>
    <definedName name="wrn.INDEPS._5_1" hidden="1">{"page1",#N/A,FALSE,"TIND_CC1";"page2",#N/A,FALSE,"TIND_CC1";"page3",#N/A,FALSE,"TIND_CC1";"page4",#N/A,FALSE,"TIND_CC1";"page5",#N/A,FALSE,"TIND_CC1"}</definedName>
    <definedName name="wrn.INDEPS._5_2" hidden="1">{"page1",#N/A,FALSE,"TIND_CC1";"page2",#N/A,FALSE,"TIND_CC1";"page3",#N/A,FALSE,"TIND_CC1";"page4",#N/A,FALSE,"TIND_CC1";"page5",#N/A,FALSE,"TIND_CC1"}</definedName>
    <definedName name="wrn.INDEPS._5_3" hidden="1">{"page1",#N/A,FALSE,"TIND_CC1";"page2",#N/A,FALSE,"TIND_CC1";"page3",#N/A,FALSE,"TIND_CC1";"page4",#N/A,FALSE,"TIND_CC1";"page5",#N/A,FALSE,"TIND_CC1"}</definedName>
    <definedName name="wrn.INDEPS._5_4" hidden="1">{"page1",#N/A,FALSE,"TIND_CC1";"page2",#N/A,FALSE,"TIND_CC1";"page3",#N/A,FALSE,"TIND_CC1";"page4",#N/A,FALSE,"TIND_CC1";"page5",#N/A,FALSE,"TIND_CC1"}</definedName>
    <definedName name="wrn.INDEPS._5_5" hidden="1">{"page1",#N/A,FALSE,"TIND_CC1";"page2",#N/A,FALSE,"TIND_CC1";"page3",#N/A,FALSE,"TIND_CC1";"page4",#N/A,FALSE,"TIND_CC1";"page5",#N/A,FALSE,"TIND_CC1"}</definedName>
    <definedName name="wrn.indices." hidden="1">{#N/A,#N/A,FALSE,"GRAFICO";#N/A,#N/A,FALSE,"INDICE 10%";#N/A,#N/A,FALSE,"INDICE 20%"}</definedName>
    <definedName name="wrn.industrial._.report." hidden="1">{#N/A,#N/A,FALSE,"COVER PAGE";#N/A,#N/A,FALSE,"Flash Report";#N/A,#N/A,FALSE,"Technical Report-Inventory";#N/A,#N/A,FALSE,"Technical Rprt- Overall Results";#N/A,#N/A,FALSE,"Global";#N/A,#N/A,FALSE,"Production";#N/A,#N/A,FALSE,"Material Usage Efficiency '98";#N/A,#N/A,FALSE,"Labor Efficiency '98";#N/A,#N/A,FALSE,"PPV97";#N/A,#N/A,FALSE,"RONA";#N/A,#N/A,FALSE,"Cash Flow ";#N/A,#N/A,FALSE,"MONTHLY CIP CLAIMS"}</definedName>
    <definedName name="wrn.industrial0398." hidden="1">{#N/A,#N/A,TRUE,"COVER PAGE";#N/A,#N/A,TRUE,"Flash I COMBINED";#N/A,#N/A,TRUE,"Flash II COMBINED";#N/A,#N/A,TRUE,"Production History";#N/A,#N/A,TRUE,"IFO";#N/A,#N/A,TRUE,"Labor Efficiencies";#N/A,#N/A,TRUE,"Charts";#N/A,#N/A,TRUE,"CIP98 Evolution";#N/A,#N/A,TRUE,"INVENTORY";#N/A,#N/A,TRUE,"INVESTMENT98";#N/A,#N/A,TRUE,"HEADCOUNT";#N/A,#N/A,TRUE,"Key Data BG Lamps";#N/A,#N/A,TRUE,"Key figures I  P L ";#N/A,#N/A,TRUE,"Key data II BS";#N/A,#N/A,TRUE,"Key Data III CF"}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Inflation._.factors._.used." hidden="1">{#N/A,#N/A,FALSE,"Infl_fact"}</definedName>
    <definedName name="wrn.Inflation._.factors._.used._2" hidden="1">{#N/A,#N/A,FALSE,"Infl_fact"}</definedName>
    <definedName name="wrn.Inflation._.factors._.used._3" hidden="1">{#N/A,#N/A,FALSE,"Infl_fact"}</definedName>
    <definedName name="wrn.info." hidden="1">{#N/A,#N/A,FALSE,"IT_Summary";#N/A,#N/A,FALSE,"Renaissance";#N/A,#N/A,FALSE,"Intermetrics";#N/A,#N/A,FALSE,"Systems";#N/A,#N/A,FALSE,"IMI";#N/A,#N/A,FALSE,"Landmark";#N/A,#N/A,FALSE,"Rational";#N/A,#N/A,FALSE,"AGS";#N/A,#N/A,FALSE,"GE"}</definedName>
    <definedName name="wrn.Info._.Systems._.FCST.">#REF!</definedName>
    <definedName name="wrn.Info._.Systems._.FCST._old">#REF!</definedName>
    <definedName name="wrn.Information._.Sector._.Plan.">#REF!</definedName>
    <definedName name="wrn.Informe._.Mensu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Trimestr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ING." hidden="1">{"bs-ING",#N/A,FALSE,"ING Reports";"soo-ING",#N/A,FALSE,"ING Reports";"socf-ING",#N/A,FALSE,"ING Reports"}</definedName>
    <definedName name="wrn.ING._1" hidden="1">{"bs-ING",#N/A,FALSE,"ING Reports";"soo-ING",#N/A,FALSE,"ING Reports";"socf-ING",#N/A,FALSE,"ING Reports"}</definedName>
    <definedName name="wrn.Initial._.Strat._.Plan." hidden="1">{#N/A,#N/A,FALSE,"Bridge - Waterfall";#N/A,#N/A,FALSE,"3 year view Monty";#N/A,#N/A,FALSE,"3 year view (presentaion)";#N/A,#N/A,FALSE,"Opportunities";#N/A,#N/A,FALSE,"3 year view";#N/A,#N/A,FALSE,"Summary";#N/A,#N/A,FALSE,"CAPEX-FCF-EP";#N/A,#N/A,FALSE,"DE Ratio";#N/A,#N/A,FALSE,"Sensitivity"}</definedName>
    <definedName name="wrn.input." hidden="1">{#N/A,#N/A,FALSE,"INPUT1";#N/A,#N/A,FALSE,"INPUT2";#N/A,#N/A,FALSE,"INPUT3"}</definedName>
    <definedName name="wrn.input._.and._.output." hidden="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nput._.Print._.Area." hidden="1">{#N/A,#N/A,FALSE,"inputs";#N/A,#N/A,FALSE,"inputs"}</definedName>
    <definedName name="wrn.Inputs." hidden="1">{"Inputs",#N/A,TRUE,"North America";"Inputs",#N/A,TRUE,"Europe";"Inputs",#N/A,TRUE,"Asia Pacific";"Inputs",#N/A,TRUE,"Latin America";"Inputs",#N/A,TRUE,"Wireless"}</definedName>
    <definedName name="wrn.inputsheet." hidden="1">{#N/A,#N/A,FALSE,"Sheet1"}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2" hidden="1">{"ProjectInput",#N/A,FALSE,"INPUT-AREA"}</definedName>
    <definedName name="wrn.Inputsheet_ProjectInput._3" hidden="1">{"ProjectInput",#N/A,FALSE,"INPUT-AREA"}</definedName>
    <definedName name="wrn.Inputsheet_ProjectInput._4" hidden="1">{"ProjectInput",#N/A,FALSE,"INPUT-AREA"}</definedName>
    <definedName name="wrn.Inputsheet_ProjectInput._5" hidden="1">{"ProjectInput",#N/A,FALSE,"INPUT-AREA"}</definedName>
    <definedName name="wrn.instructions." hidden="1">{#N/A,#N/A,FALSE,"instructions"}</definedName>
    <definedName name="wrn.INTEGRATEDS." hidden="1">{#N/A,#N/A,FALSE,"Sheet1"}</definedName>
    <definedName name="wrn.Interco._.BS_Inc._.St_Trans.">{"BS_IntercoTrans",#N/A,FALSE,"Interco - BS";"IncSt_IntercoTrans",#N/A,FALSE,"Interco - Inc St"}</definedName>
    <definedName name="wrn.Intercompany." hidden="1">{#N/A,#N/A,FALSE,"icsum";#N/A,#N/A,FALSE,"ICVSS";#N/A,#N/A,FALSE,"ICVSC";#N/A,#N/A,FALSE,"ICBBW";#N/A,#N/A,FALSE,"ICLTOO";#N/A,#N/A,FALSE,"ICISC";#N/A,#N/A,FALSE,"ICMAST";#N/A,#N/A,FALSE,"ICLDS";#N/A,#N/A,FALSE,"ICLSC"}</definedName>
    <definedName name="wrn.Interest._.Income._.Summary." hidden="1">{"Interest Income Summary",#N/A,FALSE,"Interest Inc Recon"}</definedName>
    <definedName name="wrn.Intérêts._.Mai._.95." hidden="1">{#N/A,#N/A,FALSE,"Intérêts emprunts C.Epargne";#N/A,#N/A,FALSE,"Intérêts emprunts Cie de Suez";#N/A,#N/A,FALSE,"Intérêts emprunts Stés Groupe";#N/A,#N/A,FALSE,"Intérêts prêts Cie de Suez";#N/A,#N/A,FALSE,"Intérêts prêts Stés Groupe";#N/A,#N/A,FALSE,"Intérêts émiss° ISP BT in fine";#N/A,#N/A,FALSE,"Intérêts émiss°ISP BT pcptés";#N/A,#N/A,FALSE,"Intérêts émiss°CPR BT pcptés";#N/A,#N/A,FALSE,"Intérêts souscription TCN";#N/A,#N/A,FALSE,"Intérêts souscript°MTN mandat";#N/A,#N/A,FALSE,"Intérêts souscript°MTN"}</definedName>
    <definedName name="wrn.Interiors." hidden="1">{#N/A,#N/A,TRUE,"737-200 non DEX";#N/A,#N/A,TRUE,"737-300 ";#N/A,#N/A,TRUE,"727";#N/A,#N/A,TRUE,"757 ";#N/A,#N/A,TRUE,"MD88 (Trucker)";#N/A,#N/A,TRUE,"MD90";#N/A,#N/A,TRUE,"B767-200";#N/A,#N/A,TRUE,"B767-300 ";#N/A,#N/A,TRUE,"SUMMARY";#N/A,#N/A,TRUE,"HMV Schedule";#N/A,#N/A,TRUE,"Multi Visit Schedule"}</definedName>
    <definedName name="wrn.Interiors2." hidden="1">{#N/A,#N/A,TRUE,"737-200 non DEX";#N/A,#N/A,TRUE,"737-300 ";#N/A,#N/A,TRUE,"727";#N/A,#N/A,TRUE,"757 ";#N/A,#N/A,TRUE,"MD88 (Trucker)";#N/A,#N/A,TRUE,"MD90";#N/A,#N/A,TRUE,"B767-200";#N/A,#N/A,TRUE,"B767-300 ";#N/A,#N/A,TRUE,"SUMMARY";#N/A,#N/A,TRUE,"HMV Schedule";#N/A,#N/A,TRUE,"Multi Visit Schedule"}</definedName>
    <definedName name="wrn.Intermediate._.Calc.." hidden="1">{"Intermediate Calc.",#N/A,FALSE,"Merger Plan"}</definedName>
    <definedName name="wrn.INTERMEDIATES." hidden="1">{#N/A,#N/A,FALSE,"Sheet1"}</definedName>
    <definedName name="wrn.Internal.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.Financials.">{#N/A,#N/A,FALSE,"Cover sheet";#N/A,#N/A,FALSE,"Balance sheet detail";#N/A,#N/A,FALSE,"Balance sheet summary";#N/A,#N/A,FALSE,"Retained earnings";#N/A,#N/A,FALSE,"Income statement ";#N/A,#N/A,FALSE,"Financial position change";#N/A,#N/A,FALSE,"Cash flow statement";#N/A,#N/A,FALSE,"Cost of goods sold";#N/A,#N/A,FALSE,"AR aging";#N/A,#N/A,FALSE,"Income statement - Monthly";#N/A,#N/A,FALSE,"Income statement - Qrtly"}</definedName>
    <definedName name="wrn.Internal._.is." hidden="1">{"internal is",#N/A,FALSE,"Model"}</definedName>
    <definedName name="wrn.Internal._.is._1" hidden="1">{"internal is",#N/A,FALSE,"Model"}</definedName>
    <definedName name="wrn.Internal._.is._1_1" hidden="1">{"internal is",#N/A,FALSE,"Model"}</definedName>
    <definedName name="wrn.Internal._.is._1_2" hidden="1">{"internal is",#N/A,FALSE,"Model"}</definedName>
    <definedName name="wrn.Internal._.is._1_3" hidden="1">{"internal is",#N/A,FALSE,"Model"}</definedName>
    <definedName name="wrn.Internal._.is._1_4" hidden="1">{"internal is",#N/A,FALSE,"Model"}</definedName>
    <definedName name="wrn.Internal._.is._1_5" hidden="1">{"internal is",#N/A,FALSE,"Model"}</definedName>
    <definedName name="wrn.Internal._.is._2" hidden="1">{"internal is",#N/A,FALSE,"Model"}</definedName>
    <definedName name="wrn.Internal._.is._2_1" hidden="1">{"internal is",#N/A,FALSE,"Model"}</definedName>
    <definedName name="wrn.Internal._.is._2_2" hidden="1">{"internal is",#N/A,FALSE,"Model"}</definedName>
    <definedName name="wrn.Internal._.is._2_3" hidden="1">{"internal is",#N/A,FALSE,"Model"}</definedName>
    <definedName name="wrn.Internal._.is._2_4" hidden="1">{"internal is",#N/A,FALSE,"Model"}</definedName>
    <definedName name="wrn.Internal._.is._2_5" hidden="1">{"internal is",#N/A,FALSE,"Model"}</definedName>
    <definedName name="wrn.Internal._.is._3" hidden="1">{"internal is",#N/A,FALSE,"Model"}</definedName>
    <definedName name="wrn.Internal._.is._3_1" hidden="1">{"internal is",#N/A,FALSE,"Model"}</definedName>
    <definedName name="wrn.Internal._.is._3_2" hidden="1">{"internal is",#N/A,FALSE,"Model"}</definedName>
    <definedName name="wrn.Internal._.is._3_3" hidden="1">{"internal is",#N/A,FALSE,"Model"}</definedName>
    <definedName name="wrn.Internal._.is._3_4" hidden="1">{"internal is",#N/A,FALSE,"Model"}</definedName>
    <definedName name="wrn.Internal._.is._3_5" hidden="1">{"internal is",#N/A,FALSE,"Model"}</definedName>
    <definedName name="wrn.Internal._.is._4" hidden="1">{"internal is",#N/A,FALSE,"Model"}</definedName>
    <definedName name="wrn.Internal._.is._4_1" hidden="1">{"internal is",#N/A,FALSE,"Model"}</definedName>
    <definedName name="wrn.Internal._.is._4_2" hidden="1">{"internal is",#N/A,FALSE,"Model"}</definedName>
    <definedName name="wrn.Internal._.is._4_3" hidden="1">{"internal is",#N/A,FALSE,"Model"}</definedName>
    <definedName name="wrn.Internal._.is._4_4" hidden="1">{"internal is",#N/A,FALSE,"Model"}</definedName>
    <definedName name="wrn.Internal._.is._4_5" hidden="1">{"internal is",#N/A,FALSE,"Model"}</definedName>
    <definedName name="wrn.Internal._.is._5" hidden="1">{"internal is",#N/A,FALSE,"Model"}</definedName>
    <definedName name="wrn.Internal._.is._5_1" hidden="1">{"internal is",#N/A,FALSE,"Model"}</definedName>
    <definedName name="wrn.Internal._.is._5_2" hidden="1">{"internal is",#N/A,FALSE,"Model"}</definedName>
    <definedName name="wrn.Internal._.is._5_3" hidden="1">{"internal is",#N/A,FALSE,"Model"}</definedName>
    <definedName name="wrn.Internal._.is._5_4" hidden="1">{"internal is",#N/A,FALSE,"Model"}</definedName>
    <definedName name="wrn.Internal._.is._5_5" hidden="1">{"internal is",#N/A,FALSE,"Model"}</definedName>
    <definedName name="wrn.Internal._.Report._.for._.Martha." hidden="1">{"Title Page",#N/A,FALSE,"Title Page";"Table of Contents",#N/A,FALSE,"Table of Contents";"Balance Sheet",#N/A,FALSE,"Balance Sheet";"Inc Stmt - Internal",#N/A,FALSE,"Income Stmt &amp; RE";"Inc Stmt (Bank Version)",#N/A,FALSE,"Income Stmt &amp; RE";"Schedules - Internal Version",#N/A,FALSE,"Schedules";"Schedules (Bank Version)",#N/A,FALSE,"Schedules";"Notes to FS - Internal",#N/A,FALSE,"Notes to FS";"Notes to FS (Bank Version)",#N/A,FALSE,"Notes to FS";"Notes to FS-Loans (Internal)",#N/A,FALSE,"Notes to FS-Loans";"Notes to FS-Loans (Bank Version)",#N/A,FALSE,"Notes to FS-Loans"}</definedName>
    <definedName name="wrn.INTERNAL._.REPORTS." hidden="1">{"capex",#N/A,FALSE,"CAPEX RECAP";"asset disposals",#N/A,FALSE,"ASSET DISPOSITIONS";#N/A,#N/A,FALSE,"G&amp;A by Month";#N/A,#N/A,FALSE,"G&amp;A Compare";#N/A,#N/A,FALSE,"G&amp;A Month Only Compare"}</definedName>
    <definedName name="wrn.INTERNAL._.REPORTS._1" hidden="1">{"capex",#N/A,FALSE,"CAPEX RECAP";"asset disposals",#N/A,FALSE,"ASSET DISPOSITIONS";#N/A,#N/A,FALSE,"G&amp;A by Month";#N/A,#N/A,FALSE,"G&amp;A Compare";#N/A,#N/A,FALSE,"G&amp;A Month Only Compare"}</definedName>
    <definedName name="wrn.internall.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s.">{"Title_Internal",#N/A,FALSE,"Title - Internal";"BS_Internal",#N/A,FALSE,"BS - Internal + External";"RE_Internal",#N/A,FALSE,"RE - Internal + External";"Funds_Internal",#N/A,FALSE,"Funds - Internal + External";"CF_Internal",#N/A,FALSE,"C F - Internal + External";"Ratios_Internal",#N/A,FALSE,"Ratios - Internal";"Aging_Internal",#N/A,FALSE,"Aging - Internal"}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.Totals." hidden="1">{"International Total",#N/A,FALSE,"Sheet1";"Mexico (5)",#N/A,FALSE,"Sheet1";"Mexico (37)",#N/A,FALSE,"Sheet1";"Puerto Rico (10)",#N/A,FALSE,"Sheet1"}</definedName>
    <definedName name="wrn.Interpolations." hidden="1">{"Reported Interpolated Dev Factors",#N/A,FALSE,"Interpolation";"Paid Interpolated Dev Factors",#N/A,FALSE,"Interpolation";"Reported Claim Interpolated Dev Factors",#N/A,FALSE,"Interpolation"}</definedName>
    <definedName name="wrn.Interpolations._1" hidden="1">{"Reported Interpolated Dev Factors",#N/A,FALSE,"Interpolation";"Paid Interpolated Dev Factors",#N/A,FALSE,"Interpolation";"Reported Claim Interpolated Dev Factors",#N/A,FALSE,"Interpolation"}</definedName>
    <definedName name="wrn.Interpolations._1_1" hidden="1">{"Reported Interpolated Dev Factors",#N/A,FALSE,"Interpolation";"Paid Interpolated Dev Factors",#N/A,FALSE,"Interpolation";"Reported Claim Interpolated Dev Factors",#N/A,FALSE,"Interpolation"}</definedName>
    <definedName name="wrn.Interpolations._1_2" hidden="1">{"Reported Interpolated Dev Factors",#N/A,FALSE,"Interpolation";"Paid Interpolated Dev Factors",#N/A,FALSE,"Interpolation";"Reported Claim Interpolated Dev Factors",#N/A,FALSE,"Interpolation"}</definedName>
    <definedName name="wrn.Interpolations._1_3" hidden="1">{"Reported Interpolated Dev Factors",#N/A,FALSE,"Interpolation";"Paid Interpolated Dev Factors",#N/A,FALSE,"Interpolation";"Reported Claim Interpolated Dev Factors",#N/A,FALSE,"Interpolation"}</definedName>
    <definedName name="wrn.Interpolations._1_4" hidden="1">{"Reported Interpolated Dev Factors",#N/A,FALSE,"Interpolation";"Paid Interpolated Dev Factors",#N/A,FALSE,"Interpolation";"Reported Claim Interpolated Dev Factors",#N/A,FALSE,"Interpolation"}</definedName>
    <definedName name="wrn.Interpolations._1_5" hidden="1">{"Reported Interpolated Dev Factors",#N/A,FALSE,"Interpolation";"Paid Interpolated Dev Factors",#N/A,FALSE,"Interpolation";"Reported Claim Interpolated Dev Factors",#N/A,FALSE,"Interpolation"}</definedName>
    <definedName name="wrn.Interpolations._2" hidden="1">{"Reported Interpolated Dev Factors",#N/A,FALSE,"Interpolation";"Paid Interpolated Dev Factors",#N/A,FALSE,"Interpolation";"Reported Claim Interpolated Dev Factors",#N/A,FALSE,"Interpolation"}</definedName>
    <definedName name="wrn.Interpolations._2_1" hidden="1">{"Reported Interpolated Dev Factors",#N/A,FALSE,"Interpolation";"Paid Interpolated Dev Factors",#N/A,FALSE,"Interpolation";"Reported Claim Interpolated Dev Factors",#N/A,FALSE,"Interpolation"}</definedName>
    <definedName name="wrn.Interpolations._2_2" hidden="1">{"Reported Interpolated Dev Factors",#N/A,FALSE,"Interpolation";"Paid Interpolated Dev Factors",#N/A,FALSE,"Interpolation";"Reported Claim Interpolated Dev Factors",#N/A,FALSE,"Interpolation"}</definedName>
    <definedName name="wrn.Interpolations._2_3" hidden="1">{"Reported Interpolated Dev Factors",#N/A,FALSE,"Interpolation";"Paid Interpolated Dev Factors",#N/A,FALSE,"Interpolation";"Reported Claim Interpolated Dev Factors",#N/A,FALSE,"Interpolation"}</definedName>
    <definedName name="wrn.Interpolations._2_4" hidden="1">{"Reported Interpolated Dev Factors",#N/A,FALSE,"Interpolation";"Paid Interpolated Dev Factors",#N/A,FALSE,"Interpolation";"Reported Claim Interpolated Dev Factors",#N/A,FALSE,"Interpolation"}</definedName>
    <definedName name="wrn.Interpolations._2_5" hidden="1">{"Reported Interpolated Dev Factors",#N/A,FALSE,"Interpolation";"Paid Interpolated Dev Factors",#N/A,FALSE,"Interpolation";"Reported Claim Interpolated Dev Factors",#N/A,FALSE,"Interpolation"}</definedName>
    <definedName name="wrn.Interpolations._3" hidden="1">{"Reported Interpolated Dev Factors",#N/A,FALSE,"Interpolation";"Paid Interpolated Dev Factors",#N/A,FALSE,"Interpolation";"Reported Claim Interpolated Dev Factors",#N/A,FALSE,"Interpolation"}</definedName>
    <definedName name="wrn.Interpolations._3_1" hidden="1">{"Reported Interpolated Dev Factors",#N/A,FALSE,"Interpolation";"Paid Interpolated Dev Factors",#N/A,FALSE,"Interpolation";"Reported Claim Interpolated Dev Factors",#N/A,FALSE,"Interpolation"}</definedName>
    <definedName name="wrn.Interpolations._3_2" hidden="1">{"Reported Interpolated Dev Factors",#N/A,FALSE,"Interpolation";"Paid Interpolated Dev Factors",#N/A,FALSE,"Interpolation";"Reported Claim Interpolated Dev Factors",#N/A,FALSE,"Interpolation"}</definedName>
    <definedName name="wrn.Interpolations._3_3" hidden="1">{"Reported Interpolated Dev Factors",#N/A,FALSE,"Interpolation";"Paid Interpolated Dev Factors",#N/A,FALSE,"Interpolation";"Reported Claim Interpolated Dev Factors",#N/A,FALSE,"Interpolation"}</definedName>
    <definedName name="wrn.Interpolations._3_4" hidden="1">{"Reported Interpolated Dev Factors",#N/A,FALSE,"Interpolation";"Paid Interpolated Dev Factors",#N/A,FALSE,"Interpolation";"Reported Claim Interpolated Dev Factors",#N/A,FALSE,"Interpolation"}</definedName>
    <definedName name="wrn.Interpolations._3_5" hidden="1">{"Reported Interpolated Dev Factors",#N/A,FALSE,"Interpolation";"Paid Interpolated Dev Factors",#N/A,FALSE,"Interpolation";"Reported Claim Interpolated Dev Factors",#N/A,FALSE,"Interpolation"}</definedName>
    <definedName name="wrn.Interpolations._4" hidden="1">{"Reported Interpolated Dev Factors",#N/A,FALSE,"Interpolation";"Paid Interpolated Dev Factors",#N/A,FALSE,"Interpolation";"Reported Claim Interpolated Dev Factors",#N/A,FALSE,"Interpolation"}</definedName>
    <definedName name="wrn.Interpolations._4_1" hidden="1">{"Reported Interpolated Dev Factors",#N/A,FALSE,"Interpolation";"Paid Interpolated Dev Factors",#N/A,FALSE,"Interpolation";"Reported Claim Interpolated Dev Factors",#N/A,FALSE,"Interpolation"}</definedName>
    <definedName name="wrn.Interpolations._4_2" hidden="1">{"Reported Interpolated Dev Factors",#N/A,FALSE,"Interpolation";"Paid Interpolated Dev Factors",#N/A,FALSE,"Interpolation";"Reported Claim Interpolated Dev Factors",#N/A,FALSE,"Interpolation"}</definedName>
    <definedName name="wrn.Interpolations._4_3" hidden="1">{"Reported Interpolated Dev Factors",#N/A,FALSE,"Interpolation";"Paid Interpolated Dev Factors",#N/A,FALSE,"Interpolation";"Reported Claim Interpolated Dev Factors",#N/A,FALSE,"Interpolation"}</definedName>
    <definedName name="wrn.Interpolations._4_4" hidden="1">{"Reported Interpolated Dev Factors",#N/A,FALSE,"Interpolation";"Paid Interpolated Dev Factors",#N/A,FALSE,"Interpolation";"Reported Claim Interpolated Dev Factors",#N/A,FALSE,"Interpolation"}</definedName>
    <definedName name="wrn.Interpolations._4_5" hidden="1">{"Reported Interpolated Dev Factors",#N/A,FALSE,"Interpolation";"Paid Interpolated Dev Factors",#N/A,FALSE,"Interpolation";"Reported Claim Interpolated Dev Factors",#N/A,FALSE,"Interpolation"}</definedName>
    <definedName name="wrn.Interpolations._5" hidden="1">{"Reported Interpolated Dev Factors",#N/A,FALSE,"Interpolation";"Paid Interpolated Dev Factors",#N/A,FALSE,"Interpolation";"Reported Claim Interpolated Dev Factors",#N/A,FALSE,"Interpolation"}</definedName>
    <definedName name="wrn.Interpolations._5_1" hidden="1">{"Reported Interpolated Dev Factors",#N/A,FALSE,"Interpolation";"Paid Interpolated Dev Factors",#N/A,FALSE,"Interpolation";"Reported Claim Interpolated Dev Factors",#N/A,FALSE,"Interpolation"}</definedName>
    <definedName name="wrn.Interpolations._5_2" hidden="1">{"Reported Interpolated Dev Factors",#N/A,FALSE,"Interpolation";"Paid Interpolated Dev Factors",#N/A,FALSE,"Interpolation";"Reported Claim Interpolated Dev Factors",#N/A,FALSE,"Interpolation"}</definedName>
    <definedName name="wrn.Interpolations._5_3" hidden="1">{"Reported Interpolated Dev Factors",#N/A,FALSE,"Interpolation";"Paid Interpolated Dev Factors",#N/A,FALSE,"Interpolation";"Reported Claim Interpolated Dev Factors",#N/A,FALSE,"Interpolation"}</definedName>
    <definedName name="wrn.Interpolations._5_4" hidden="1">{"Reported Interpolated Dev Factors",#N/A,FALSE,"Interpolation";"Paid Interpolated Dev Factors",#N/A,FALSE,"Interpolation";"Reported Claim Interpolated Dev Factors",#N/A,FALSE,"Interpolation"}</definedName>
    <definedName name="wrn.Interpolations._5_5" hidden="1">{"Reported Interpolated Dev Factors",#N/A,FALSE,"Interpolation";"Paid Interpolated Dev Factors",#N/A,FALSE,"Interpolation";"Reported Claim Interpolated Dev Factors",#N/A,FALSE,"Interpolation"}</definedName>
    <definedName name="wrn.INTL._.GROUP.">#REF!</definedName>
    <definedName name="wrn.IntOff." hidden="1">{"Internal",#N/A,FALSE,"Income Statement";"Official",#N/A,FALSE,"Income Statement"}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1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2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3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.">#REF!</definedName>
    <definedName name="wrn.inv._old">#REF!</definedName>
    <definedName name="wrn.Inventory._.Summary." hidden="1">{"Inventory Summary",#N/A,FALSE,"Inventory Recon"}</definedName>
    <definedName name="wrn.Investment._.Package." hidden="1">{#N/A,#N/A,TRUE,"Title Page";"TOC",#N/A,TRUE,"TOC";"Assumptions",#N/A,TRUE,"Assumptions";"Highlights",#N/A,TRUE,"Highlights";"1996 IS-OHS",#N/A,TRUE,"OHS";"1996 IS-VCI",#N/A,TRUE,"VCI";"1996 IS-Cons",#N/A,TRUE,"Consolidated";"1997 IS-OHS",#N/A,TRUE,"OHS";"1997 IS-VCI",#N/A,TRUE,"VCI";"1997 IS-Cons",#N/A,TRUE,"Consolidated";"1998 IS-OHS",#N/A,TRUE,"OHS";"1998 IS-VCI",#N/A,TRUE,"VCI";"1998 IS-Cons",#N/A,TRUE,"Consolidated";"1999 IS-OHS",#N/A,TRUE,"OHS";"1999 IS-VCI",#N/A,TRUE,"VCI";"1999 IS-Cons",#N/A,TRUE,"Consolidated";"1996-99 BS-OHS",#N/A,TRUE,"OHS BS";"1996-99 BS-VCI",#N/A,TRUE,"VCI BS";"1996-99 BS-Cons",#N/A,TRUE,"Consolidated BS"}</definedName>
    <definedName name="wrn.Investment._.Summary.">#REF!</definedName>
    <definedName name="wrn.Investment._.Summary._2" hidden="1">{#N/A,#N/A,TRUE,"Summary";#N/A,#N/A,TRUE,"Financials";#N/A,#N/A,TRUE,"Assumptions";#N/A,#N/A,TRUE,"Pro Forma";#N/A,#N/A,TRUE,"Debt";#N/A,#N/A,TRUE,"Amortization";#N/A,#N/A,TRUE,"GG Returns"}</definedName>
    <definedName name="wrn.investments." hidden="1">{#N/A,#N/A,FALSE,"M1 ";#N/A,#N/A,FALSE,"Sched"}</definedName>
    <definedName name="wrn.Investor._.Cash._.Flows." hidden="1">{"CV_2",#N/A,TRUE,"Investor Cash Flows"}</definedName>
    <definedName name="wrn.Investor._.Terms." hidden="1">{"Term Sheet",#N/A,FALSE,"Term Sheet";"Value Summary",#N/A,FALSE,"Value Sum";"Debt Coverage",#N/A,FALSE,"Debt Coverage"}</definedName>
    <definedName name="wrn.Investor._.Terms._1" hidden="1">{"Term Sheet",#N/A,FALSE,"Term Sheet";"Value Summary",#N/A,FALSE,"Value Sum";"Debt Coverage",#N/A,FALSE,"Debt Coverage"}</definedName>
    <definedName name="wrn.Investor._.Terms._1_1" hidden="1">{"Term Sheet",#N/A,FALSE,"Term Sheet";"Value Summary",#N/A,FALSE,"Value Sum";"Debt Coverage",#N/A,FALSE,"Debt Coverage"}</definedName>
    <definedName name="wrn.Investor._.Terms._1_2" hidden="1">{"Term Sheet",#N/A,FALSE,"Term Sheet";"Value Summary",#N/A,FALSE,"Value Sum";"Debt Coverage",#N/A,FALSE,"Debt Coverage"}</definedName>
    <definedName name="wrn.Investor._.Terms._1_3" hidden="1">{"Term Sheet",#N/A,FALSE,"Term Sheet";"Value Summary",#N/A,FALSE,"Value Sum";"Debt Coverage",#N/A,FALSE,"Debt Coverage"}</definedName>
    <definedName name="wrn.Investor._.Terms._1_4" hidden="1">{"Term Sheet",#N/A,FALSE,"Term Sheet";"Value Summary",#N/A,FALSE,"Value Sum";"Debt Coverage",#N/A,FALSE,"Debt Coverage"}</definedName>
    <definedName name="wrn.Investor._.Terms._1_5" hidden="1">{"Term Sheet",#N/A,FALSE,"Term Sheet";"Value Summary",#N/A,FALSE,"Value Sum";"Debt Coverage",#N/A,FALSE,"Debt Coverage"}</definedName>
    <definedName name="wrn.Investor._.Terms._2" hidden="1">{"Term Sheet",#N/A,FALSE,"Term Sheet";"Value Summary",#N/A,FALSE,"Value Sum";"Debt Coverage",#N/A,FALSE,"Debt Coverage"}</definedName>
    <definedName name="wrn.Investor._.Terms._2_1" hidden="1">{"Term Sheet",#N/A,FALSE,"Term Sheet";"Value Summary",#N/A,FALSE,"Value Sum";"Debt Coverage",#N/A,FALSE,"Debt Coverage"}</definedName>
    <definedName name="wrn.Investor._.Terms._2_2" hidden="1">{"Term Sheet",#N/A,FALSE,"Term Sheet";"Value Summary",#N/A,FALSE,"Value Sum";"Debt Coverage",#N/A,FALSE,"Debt Coverage"}</definedName>
    <definedName name="wrn.Investor._.Terms._2_3" hidden="1">{"Term Sheet",#N/A,FALSE,"Term Sheet";"Value Summary",#N/A,FALSE,"Value Sum";"Debt Coverage",#N/A,FALSE,"Debt Coverage"}</definedName>
    <definedName name="wrn.Investor._.Terms._2_4" hidden="1">{"Term Sheet",#N/A,FALSE,"Term Sheet";"Value Summary",#N/A,FALSE,"Value Sum";"Debt Coverage",#N/A,FALSE,"Debt Coverage"}</definedName>
    <definedName name="wrn.Investor._.Terms._2_5" hidden="1">{"Term Sheet",#N/A,FALSE,"Term Sheet";"Value Summary",#N/A,FALSE,"Value Sum";"Debt Coverage",#N/A,FALSE,"Debt Coverage"}</definedName>
    <definedName name="wrn.Investor._.Terms._3" hidden="1">{"Term Sheet",#N/A,FALSE,"Term Sheet";"Value Summary",#N/A,FALSE,"Value Sum";"Debt Coverage",#N/A,FALSE,"Debt Coverage"}</definedName>
    <definedName name="wrn.Investor._.Terms._3_1" hidden="1">{"Term Sheet",#N/A,FALSE,"Term Sheet";"Value Summary",#N/A,FALSE,"Value Sum";"Debt Coverage",#N/A,FALSE,"Debt Coverage"}</definedName>
    <definedName name="wrn.Investor._.Terms._3_2" hidden="1">{"Term Sheet",#N/A,FALSE,"Term Sheet";"Value Summary",#N/A,FALSE,"Value Sum";"Debt Coverage",#N/A,FALSE,"Debt Coverage"}</definedName>
    <definedName name="wrn.Investor._.Terms._3_3" hidden="1">{"Term Sheet",#N/A,FALSE,"Term Sheet";"Value Summary",#N/A,FALSE,"Value Sum";"Debt Coverage",#N/A,FALSE,"Debt Coverage"}</definedName>
    <definedName name="wrn.Investor._.Terms._3_4" hidden="1">{"Term Sheet",#N/A,FALSE,"Term Sheet";"Value Summary",#N/A,FALSE,"Value Sum";"Debt Coverage",#N/A,FALSE,"Debt Coverage"}</definedName>
    <definedName name="wrn.Investor._.Terms._3_5" hidden="1">{"Term Sheet",#N/A,FALSE,"Term Sheet";"Value Summary",#N/A,FALSE,"Value Sum";"Debt Coverage",#N/A,FALSE,"Debt Coverage"}</definedName>
    <definedName name="wrn.Investor._.Terms._4" hidden="1">{"Term Sheet",#N/A,FALSE,"Term Sheet";"Value Summary",#N/A,FALSE,"Value Sum";"Debt Coverage",#N/A,FALSE,"Debt Coverage"}</definedName>
    <definedName name="wrn.Investor._.Terms._4_1" hidden="1">{"Term Sheet",#N/A,FALSE,"Term Sheet";"Value Summary",#N/A,FALSE,"Value Sum";"Debt Coverage",#N/A,FALSE,"Debt Coverage"}</definedName>
    <definedName name="wrn.Investor._.Terms._4_2" hidden="1">{"Term Sheet",#N/A,FALSE,"Term Sheet";"Value Summary",#N/A,FALSE,"Value Sum";"Debt Coverage",#N/A,FALSE,"Debt Coverage"}</definedName>
    <definedName name="wrn.Investor._.Terms._4_3" hidden="1">{"Term Sheet",#N/A,FALSE,"Term Sheet";"Value Summary",#N/A,FALSE,"Value Sum";"Debt Coverage",#N/A,FALSE,"Debt Coverage"}</definedName>
    <definedName name="wrn.Investor._.Terms._4_4" hidden="1">{"Term Sheet",#N/A,FALSE,"Term Sheet";"Value Summary",#N/A,FALSE,"Value Sum";"Debt Coverage",#N/A,FALSE,"Debt Coverage"}</definedName>
    <definedName name="wrn.Investor._.Terms._4_5" hidden="1">{"Term Sheet",#N/A,FALSE,"Term Sheet";"Value Summary",#N/A,FALSE,"Value Sum";"Debt Coverage",#N/A,FALSE,"Debt Coverage"}</definedName>
    <definedName name="wrn.Investor._.Terms._5" hidden="1">{"Term Sheet",#N/A,FALSE,"Term Sheet";"Value Summary",#N/A,FALSE,"Value Sum";"Debt Coverage",#N/A,FALSE,"Debt Coverage"}</definedName>
    <definedName name="wrn.Investor._.Terms._5_1" hidden="1">{"Term Sheet",#N/A,FALSE,"Term Sheet";"Value Summary",#N/A,FALSE,"Value Sum";"Debt Coverage",#N/A,FALSE,"Debt Coverage"}</definedName>
    <definedName name="wrn.Investor._.Terms._5_2" hidden="1">{"Term Sheet",#N/A,FALSE,"Term Sheet";"Value Summary",#N/A,FALSE,"Value Sum";"Debt Coverage",#N/A,FALSE,"Debt Coverage"}</definedName>
    <definedName name="wrn.Investor._.Terms._5_3" hidden="1">{"Term Sheet",#N/A,FALSE,"Term Sheet";"Value Summary",#N/A,FALSE,"Value Sum";"Debt Coverage",#N/A,FALSE,"Debt Coverage"}</definedName>
    <definedName name="wrn.Investor._.Terms._5_4" hidden="1">{"Term Sheet",#N/A,FALSE,"Term Sheet";"Value Summary",#N/A,FALSE,"Value Sum";"Debt Coverage",#N/A,FALSE,"Debt Coverage"}</definedName>
    <definedName name="wrn.Investor._.Terms._5_5" hidden="1">{"Term Sheet",#N/A,FALSE,"Term Sheet";"Value Summary",#N/A,FALSE,"Value Sum";"Debt Coverage",#N/A,FALSE,"Debt Coverage"}</definedName>
    <definedName name="wrn.invoice.">#REF!</definedName>
    <definedName name="wrn.invoice._old">#REF!</definedName>
    <definedName name="wrn.IPC._.Fits." hidden="1">{"Reported Loss Inverse Power Curve",#N/A,FALSE,"IPC";"Paid Inverse Power Curve",#N/A,FALSE,"IPC";"Reported Claim Inverse Power Curve",#N/A,FALSE,"IPC"}</definedName>
    <definedName name="wrn.IPC._.Fits._1" hidden="1">{"Reported Loss Inverse Power Curve",#N/A,FALSE,"IPC";"Paid Inverse Power Curve",#N/A,FALSE,"IPC";"Reported Claim Inverse Power Curve",#N/A,FALSE,"IPC"}</definedName>
    <definedName name="wrn.IPC._.Fits._1_1" hidden="1">{"Reported Loss Inverse Power Curve",#N/A,FALSE,"IPC";"Paid Inverse Power Curve",#N/A,FALSE,"IPC";"Reported Claim Inverse Power Curve",#N/A,FALSE,"IPC"}</definedName>
    <definedName name="wrn.IPC._.Fits._1_2" hidden="1">{"Reported Loss Inverse Power Curve",#N/A,FALSE,"IPC";"Paid Inverse Power Curve",#N/A,FALSE,"IPC";"Reported Claim Inverse Power Curve",#N/A,FALSE,"IPC"}</definedName>
    <definedName name="wrn.IPC._.Fits._1_3" hidden="1">{"Reported Loss Inverse Power Curve",#N/A,FALSE,"IPC";"Paid Inverse Power Curve",#N/A,FALSE,"IPC";"Reported Claim Inverse Power Curve",#N/A,FALSE,"IPC"}</definedName>
    <definedName name="wrn.IPC._.Fits._1_4" hidden="1">{"Reported Loss Inverse Power Curve",#N/A,FALSE,"IPC";"Paid Inverse Power Curve",#N/A,FALSE,"IPC";"Reported Claim Inverse Power Curve",#N/A,FALSE,"IPC"}</definedName>
    <definedName name="wrn.IPC._.Fits._1_5" hidden="1">{"Reported Loss Inverse Power Curve",#N/A,FALSE,"IPC";"Paid Inverse Power Curve",#N/A,FALSE,"IPC";"Reported Claim Inverse Power Curve",#N/A,FALSE,"IPC"}</definedName>
    <definedName name="wrn.IPC._.Fits._2" hidden="1">{"Reported Loss Inverse Power Curve",#N/A,FALSE,"IPC";"Paid Inverse Power Curve",#N/A,FALSE,"IPC";"Reported Claim Inverse Power Curve",#N/A,FALSE,"IPC"}</definedName>
    <definedName name="wrn.IPC._.Fits._2_1" hidden="1">{"Reported Loss Inverse Power Curve",#N/A,FALSE,"IPC";"Paid Inverse Power Curve",#N/A,FALSE,"IPC";"Reported Claim Inverse Power Curve",#N/A,FALSE,"IPC"}</definedName>
    <definedName name="wrn.IPC._.Fits._2_2" hidden="1">{"Reported Loss Inverse Power Curve",#N/A,FALSE,"IPC";"Paid Inverse Power Curve",#N/A,FALSE,"IPC";"Reported Claim Inverse Power Curve",#N/A,FALSE,"IPC"}</definedName>
    <definedName name="wrn.IPC._.Fits._2_3" hidden="1">{"Reported Loss Inverse Power Curve",#N/A,FALSE,"IPC";"Paid Inverse Power Curve",#N/A,FALSE,"IPC";"Reported Claim Inverse Power Curve",#N/A,FALSE,"IPC"}</definedName>
    <definedName name="wrn.IPC._.Fits._2_4" hidden="1">{"Reported Loss Inverse Power Curve",#N/A,FALSE,"IPC";"Paid Inverse Power Curve",#N/A,FALSE,"IPC";"Reported Claim Inverse Power Curve",#N/A,FALSE,"IPC"}</definedName>
    <definedName name="wrn.IPC._.Fits._2_5" hidden="1">{"Reported Loss Inverse Power Curve",#N/A,FALSE,"IPC";"Paid Inverse Power Curve",#N/A,FALSE,"IPC";"Reported Claim Inverse Power Curve",#N/A,FALSE,"IPC"}</definedName>
    <definedName name="wrn.IPC._.Fits._3" hidden="1">{"Reported Loss Inverse Power Curve",#N/A,FALSE,"IPC";"Paid Inverse Power Curve",#N/A,FALSE,"IPC";"Reported Claim Inverse Power Curve",#N/A,FALSE,"IPC"}</definedName>
    <definedName name="wrn.IPC._.Fits._3_1" hidden="1">{"Reported Loss Inverse Power Curve",#N/A,FALSE,"IPC";"Paid Inverse Power Curve",#N/A,FALSE,"IPC";"Reported Claim Inverse Power Curve",#N/A,FALSE,"IPC"}</definedName>
    <definedName name="wrn.IPC._.Fits._3_2" hidden="1">{"Reported Loss Inverse Power Curve",#N/A,FALSE,"IPC";"Paid Inverse Power Curve",#N/A,FALSE,"IPC";"Reported Claim Inverse Power Curve",#N/A,FALSE,"IPC"}</definedName>
    <definedName name="wrn.IPC._.Fits._3_3" hidden="1">{"Reported Loss Inverse Power Curve",#N/A,FALSE,"IPC";"Paid Inverse Power Curve",#N/A,FALSE,"IPC";"Reported Claim Inverse Power Curve",#N/A,FALSE,"IPC"}</definedName>
    <definedName name="wrn.IPC._.Fits._3_4" hidden="1">{"Reported Loss Inverse Power Curve",#N/A,FALSE,"IPC";"Paid Inverse Power Curve",#N/A,FALSE,"IPC";"Reported Claim Inverse Power Curve",#N/A,FALSE,"IPC"}</definedName>
    <definedName name="wrn.IPC._.Fits._3_5" hidden="1">{"Reported Loss Inverse Power Curve",#N/A,FALSE,"IPC";"Paid Inverse Power Curve",#N/A,FALSE,"IPC";"Reported Claim Inverse Power Curve",#N/A,FALSE,"IPC"}</definedName>
    <definedName name="wrn.IPC._.Fits._4" hidden="1">{"Reported Loss Inverse Power Curve",#N/A,FALSE,"IPC";"Paid Inverse Power Curve",#N/A,FALSE,"IPC";"Reported Claim Inverse Power Curve",#N/A,FALSE,"IPC"}</definedName>
    <definedName name="wrn.IPC._.Fits._4_1" hidden="1">{"Reported Loss Inverse Power Curve",#N/A,FALSE,"IPC";"Paid Inverse Power Curve",#N/A,FALSE,"IPC";"Reported Claim Inverse Power Curve",#N/A,FALSE,"IPC"}</definedName>
    <definedName name="wrn.IPC._.Fits._4_2" hidden="1">{"Reported Loss Inverse Power Curve",#N/A,FALSE,"IPC";"Paid Inverse Power Curve",#N/A,FALSE,"IPC";"Reported Claim Inverse Power Curve",#N/A,FALSE,"IPC"}</definedName>
    <definedName name="wrn.IPC._.Fits._4_3" hidden="1">{"Reported Loss Inverse Power Curve",#N/A,FALSE,"IPC";"Paid Inverse Power Curve",#N/A,FALSE,"IPC";"Reported Claim Inverse Power Curve",#N/A,FALSE,"IPC"}</definedName>
    <definedName name="wrn.IPC._.Fits._4_4" hidden="1">{"Reported Loss Inverse Power Curve",#N/A,FALSE,"IPC";"Paid Inverse Power Curve",#N/A,FALSE,"IPC";"Reported Claim Inverse Power Curve",#N/A,FALSE,"IPC"}</definedName>
    <definedName name="wrn.IPC._.Fits._4_5" hidden="1">{"Reported Loss Inverse Power Curve",#N/A,FALSE,"IPC";"Paid Inverse Power Curve",#N/A,FALSE,"IPC";"Reported Claim Inverse Power Curve",#N/A,FALSE,"IPC"}</definedName>
    <definedName name="wrn.IPC._.Fits._5" hidden="1">{"Reported Loss Inverse Power Curve",#N/A,FALSE,"IPC";"Paid Inverse Power Curve",#N/A,FALSE,"IPC";"Reported Claim Inverse Power Curve",#N/A,FALSE,"IPC"}</definedName>
    <definedName name="wrn.IPC._.Fits._5_1" hidden="1">{"Reported Loss Inverse Power Curve",#N/A,FALSE,"IPC";"Paid Inverse Power Curve",#N/A,FALSE,"IPC";"Reported Claim Inverse Power Curve",#N/A,FALSE,"IPC"}</definedName>
    <definedName name="wrn.IPC._.Fits._5_2" hidden="1">{"Reported Loss Inverse Power Curve",#N/A,FALSE,"IPC";"Paid Inverse Power Curve",#N/A,FALSE,"IPC";"Reported Claim Inverse Power Curve",#N/A,FALSE,"IPC"}</definedName>
    <definedName name="wrn.IPC._.Fits._5_3" hidden="1">{"Reported Loss Inverse Power Curve",#N/A,FALSE,"IPC";"Paid Inverse Power Curve",#N/A,FALSE,"IPC";"Reported Claim Inverse Power Curve",#N/A,FALSE,"IPC"}</definedName>
    <definedName name="wrn.IPC._.Fits._5_4" hidden="1">{"Reported Loss Inverse Power Curve",#N/A,FALSE,"IPC";"Paid Inverse Power Curve",#N/A,FALSE,"IPC";"Reported Claim Inverse Power Curve",#N/A,FALSE,"IPC"}</definedName>
    <definedName name="wrn.IPC._.Fits._5_5" hidden="1">{"Reported Loss Inverse Power Curve",#N/A,FALSE,"IPC";"Paid Inverse Power Curve",#N/A,FALSE,"IPC";"Reported Claim Inverse Power Curve",#N/A,FALSE,"IPC"}</definedName>
    <definedName name="wrn.IPO." hidden="1">{#N/A,#N/A,FALSE,"Summary";#N/A,#N/A,FALSE,"Jan'97";#N/A,#N/A,FALSE,"Feb'97";#N/A,#N/A,FALSE,"Mar'97";#N/A,#N/A,FALSE,"Apr'97";#N/A,#N/A,FALSE,"May'97";#N/A,#N/A,FALSE,"Jun'97";#N/A,#N/A,FALSE,"Jul'97";#N/A,#N/A,FALSE,"Aug'97";#N/A,#N/A,FALSE,"Sept'97";#N/A,#N/A,FALSE,"Oct'97";#N/A,#N/A,FALSE,"Nov'97";#N/A,#N/A,FALSE,"Dec'97";#N/A,#N/A,FALSE,"Pending"}</definedName>
    <definedName name="wrn.IPO._.1998.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IPO._.Analysis.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wrn.IPO._.Valuation." hidden="1">{"assumptions",#N/A,FALSE,"Scenario 1";"valuation",#N/A,FALSE,"Scenario 1"}</definedName>
    <definedName name="wrn.ipovalue.">#REF!</definedName>
    <definedName name="wrn.ipovalue._1" hidden="1">{#N/A,#N/A,FALSE,"puboff";#N/A,#N/A,FALSE,"valuation";#N/A,#N/A,FALSE,"finanalsis";#N/A,#N/A,FALSE,"split";#N/A,#N/A,FALSE,"ownership"}</definedName>
    <definedName name="wrn.ipovalue._1_1" hidden="1">{#N/A,#N/A,FALSE,"puboff";#N/A,#N/A,FALSE,"valuation";#N/A,#N/A,FALSE,"finanalsis";#N/A,#N/A,FALSE,"split";#N/A,#N/A,FALSE,"ownership"}</definedName>
    <definedName name="wrn.ipovalue._1_2" hidden="1">{#N/A,#N/A,FALSE,"puboff";#N/A,#N/A,FALSE,"valuation";#N/A,#N/A,FALSE,"finanalsis";#N/A,#N/A,FALSE,"split";#N/A,#N/A,FALSE,"ownership"}</definedName>
    <definedName name="wrn.ipovalue._1_3" hidden="1">{#N/A,#N/A,FALSE,"puboff";#N/A,#N/A,FALSE,"valuation";#N/A,#N/A,FALSE,"finanalsis";#N/A,#N/A,FALSE,"split";#N/A,#N/A,FALSE,"ownership"}</definedName>
    <definedName name="wrn.ipovalue._1_4" hidden="1">{#N/A,#N/A,FALSE,"puboff";#N/A,#N/A,FALSE,"valuation";#N/A,#N/A,FALSE,"finanalsis";#N/A,#N/A,FALSE,"split";#N/A,#N/A,FALSE,"ownership"}</definedName>
    <definedName name="wrn.ipovalue._1_5" hidden="1">{#N/A,#N/A,FALSE,"puboff";#N/A,#N/A,FALSE,"valuation";#N/A,#N/A,FALSE,"finanalsis";#N/A,#N/A,FALSE,"split";#N/A,#N/A,FALSE,"ownership"}</definedName>
    <definedName name="wrn.ipovalue._2" hidden="1">{#N/A,#N/A,FALSE,"puboff";#N/A,#N/A,FALSE,"valuation";#N/A,#N/A,FALSE,"finanalsis";#N/A,#N/A,FALSE,"split";#N/A,#N/A,FALSE,"ownership"}</definedName>
    <definedName name="wrn.ipovalue._2_1" hidden="1">{#N/A,#N/A,FALSE,"puboff";#N/A,#N/A,FALSE,"valuation";#N/A,#N/A,FALSE,"finanalsis";#N/A,#N/A,FALSE,"split";#N/A,#N/A,FALSE,"ownership"}</definedName>
    <definedName name="wrn.ipovalue._2_2" hidden="1">{#N/A,#N/A,FALSE,"puboff";#N/A,#N/A,FALSE,"valuation";#N/A,#N/A,FALSE,"finanalsis";#N/A,#N/A,FALSE,"split";#N/A,#N/A,FALSE,"ownership"}</definedName>
    <definedName name="wrn.ipovalue._2_3" hidden="1">{#N/A,#N/A,FALSE,"puboff";#N/A,#N/A,FALSE,"valuation";#N/A,#N/A,FALSE,"finanalsis";#N/A,#N/A,FALSE,"split";#N/A,#N/A,FALSE,"ownership"}</definedName>
    <definedName name="wrn.ipovalue._2_4" hidden="1">{#N/A,#N/A,FALSE,"puboff";#N/A,#N/A,FALSE,"valuation";#N/A,#N/A,FALSE,"finanalsis";#N/A,#N/A,FALSE,"split";#N/A,#N/A,FALSE,"ownership"}</definedName>
    <definedName name="wrn.ipovalue._2_5" hidden="1">{#N/A,#N/A,FALSE,"puboff";#N/A,#N/A,FALSE,"valuation";#N/A,#N/A,FALSE,"finanalsis";#N/A,#N/A,FALSE,"split";#N/A,#N/A,FALSE,"ownership"}</definedName>
    <definedName name="wrn.ipovalue._3" hidden="1">{#N/A,#N/A,FALSE,"puboff";#N/A,#N/A,FALSE,"valuation";#N/A,#N/A,FALSE,"finanalsis";#N/A,#N/A,FALSE,"split";#N/A,#N/A,FALSE,"ownership"}</definedName>
    <definedName name="wrn.ipovalue._3_1" hidden="1">{#N/A,#N/A,FALSE,"puboff";#N/A,#N/A,FALSE,"valuation";#N/A,#N/A,FALSE,"finanalsis";#N/A,#N/A,FALSE,"split";#N/A,#N/A,FALSE,"ownership"}</definedName>
    <definedName name="wrn.ipovalue._3_2" hidden="1">{#N/A,#N/A,FALSE,"puboff";#N/A,#N/A,FALSE,"valuation";#N/A,#N/A,FALSE,"finanalsis";#N/A,#N/A,FALSE,"split";#N/A,#N/A,FALSE,"ownership"}</definedName>
    <definedName name="wrn.ipovalue._3_3" hidden="1">{#N/A,#N/A,FALSE,"puboff";#N/A,#N/A,FALSE,"valuation";#N/A,#N/A,FALSE,"finanalsis";#N/A,#N/A,FALSE,"split";#N/A,#N/A,FALSE,"ownership"}</definedName>
    <definedName name="wrn.ipovalue._3_4" hidden="1">{#N/A,#N/A,FALSE,"puboff";#N/A,#N/A,FALSE,"valuation";#N/A,#N/A,FALSE,"finanalsis";#N/A,#N/A,FALSE,"split";#N/A,#N/A,FALSE,"ownership"}</definedName>
    <definedName name="wrn.ipovalue._3_5" hidden="1">{#N/A,#N/A,FALSE,"puboff";#N/A,#N/A,FALSE,"valuation";#N/A,#N/A,FALSE,"finanalsis";#N/A,#N/A,FALSE,"split";#N/A,#N/A,FALSE,"ownership"}</definedName>
    <definedName name="wrn.ipovalue._4" hidden="1">{#N/A,#N/A,FALSE,"puboff";#N/A,#N/A,FALSE,"valuation";#N/A,#N/A,FALSE,"finanalsis";#N/A,#N/A,FALSE,"split";#N/A,#N/A,FALSE,"ownership"}</definedName>
    <definedName name="wrn.ipovalue._4_1" hidden="1">{#N/A,#N/A,FALSE,"puboff";#N/A,#N/A,FALSE,"valuation";#N/A,#N/A,FALSE,"finanalsis";#N/A,#N/A,FALSE,"split";#N/A,#N/A,FALSE,"ownership"}</definedName>
    <definedName name="wrn.ipovalue._4_2" hidden="1">{#N/A,#N/A,FALSE,"puboff";#N/A,#N/A,FALSE,"valuation";#N/A,#N/A,FALSE,"finanalsis";#N/A,#N/A,FALSE,"split";#N/A,#N/A,FALSE,"ownership"}</definedName>
    <definedName name="wrn.ipovalue._4_3" hidden="1">{#N/A,#N/A,FALSE,"puboff";#N/A,#N/A,FALSE,"valuation";#N/A,#N/A,FALSE,"finanalsis";#N/A,#N/A,FALSE,"split";#N/A,#N/A,FALSE,"ownership"}</definedName>
    <definedName name="wrn.ipovalue._4_4" hidden="1">{#N/A,#N/A,FALSE,"puboff";#N/A,#N/A,FALSE,"valuation";#N/A,#N/A,FALSE,"finanalsis";#N/A,#N/A,FALSE,"split";#N/A,#N/A,FALSE,"ownership"}</definedName>
    <definedName name="wrn.ipovalue._4_5" hidden="1">{#N/A,#N/A,FALSE,"puboff";#N/A,#N/A,FALSE,"valuation";#N/A,#N/A,FALSE,"finanalsis";#N/A,#N/A,FALSE,"split";#N/A,#N/A,FALSE,"ownership"}</definedName>
    <definedName name="wrn.ipovalue._5" hidden="1">{#N/A,#N/A,FALSE,"puboff";#N/A,#N/A,FALSE,"valuation";#N/A,#N/A,FALSE,"finanalsis";#N/A,#N/A,FALSE,"split";#N/A,#N/A,FALSE,"ownership"}</definedName>
    <definedName name="wrn.ipovalue._5_1" hidden="1">{#N/A,#N/A,FALSE,"puboff";#N/A,#N/A,FALSE,"valuation";#N/A,#N/A,FALSE,"finanalsis";#N/A,#N/A,FALSE,"split";#N/A,#N/A,FALSE,"ownership"}</definedName>
    <definedName name="wrn.ipovalue._5_2" hidden="1">{#N/A,#N/A,FALSE,"puboff";#N/A,#N/A,FALSE,"valuation";#N/A,#N/A,FALSE,"finanalsis";#N/A,#N/A,FALSE,"split";#N/A,#N/A,FALSE,"ownership"}</definedName>
    <definedName name="wrn.ipovalue._5_3" hidden="1">{#N/A,#N/A,FALSE,"puboff";#N/A,#N/A,FALSE,"valuation";#N/A,#N/A,FALSE,"finanalsis";#N/A,#N/A,FALSE,"split";#N/A,#N/A,FALSE,"ownership"}</definedName>
    <definedName name="wrn.ipovalue._5_4" hidden="1">{#N/A,#N/A,FALSE,"puboff";#N/A,#N/A,FALSE,"valuation";#N/A,#N/A,FALSE,"finanalsis";#N/A,#N/A,FALSE,"split";#N/A,#N/A,FALSE,"ownership"}</definedName>
    <definedName name="wrn.ipovalue._5_5" hidden="1">{#N/A,#N/A,FALSE,"puboff";#N/A,#N/A,FALSE,"valuation";#N/A,#N/A,FALSE,"finanalsis";#N/A,#N/A,FALSE,"split";#N/A,#N/A,FALSE,"ownership"}</definedName>
    <definedName name="wrn.IRIDIUM." hidden="1">{"Cover",#N/A,TRUE,"Sheet1";"Annual Income",#N/A,TRUE,"Sheet1";"Annual Balance",#N/A,TRUE,"Sheet1";"Annual Cash Flow",#N/A,TRUE,"Sheet1";"Revenue",#N/A,TRUE,"Sheet1";"Income",#N/A,TRUE,"Sheet1";"Balance",#N/A,TRUE,"Sheet1";"Cash Flow",#N/A,TRUE,"Sheet1";"Cash",#N/A,TRUE,"Sheet1";"Tax",#N/A,TRUE,"Sheet1";"Amort Financing Costs",#N/A,TRUE,"Sheet1";"Amort Capitalized Interest",#N/A,TRUE,"Sheet1";"Tax GAAP",#N/A,TRUE,"Sheet1"}</definedName>
    <definedName name="wrn.IS._.BS." hidden="1">{#N/A,#N/A,FALSE,"Income State.";#N/A,#N/A,FALSE,"B-S"}</definedName>
    <definedName name="wrn.IS._.BS._1" hidden="1">{#N/A,#N/A,FALSE,"Income State.";#N/A,#N/A,FALSE,"B-S"}</definedName>
    <definedName name="wrn.IS._.BS._2" hidden="1">{#N/A,#N/A,FALSE,"Income State.";#N/A,#N/A,FALSE,"B-S"}</definedName>
    <definedName name="wrn.IS._.BS._3" hidden="1">{#N/A,#N/A,FALSE,"Income State.";#N/A,#N/A,FALSE,"B-S"}</definedName>
    <definedName name="wrn.IS._.BS._4" hidden="1">{#N/A,#N/A,FALSE,"Income State.";#N/A,#N/A,FALSE,"B-S"}</definedName>
    <definedName name="wrn.IS._.BS._5" hidden="1">{#N/A,#N/A,FALSE,"Income State.";#N/A,#N/A,FALSE,"B-S"}</definedName>
    <definedName name="wrn.IS._.Monthly._.US._.At._.Current." hidden="1">{"Monthly IS At Current ER",#N/A,FALSE,"Mthly IS"}</definedName>
    <definedName name="wrn.ISAnnualModel." hidden="1">{"AnnModel",#N/A,FALSE,"IS"}</definedName>
    <definedName name="wrn.ISCG._.model.">#REF!</definedName>
    <definedName name="wrn.ISCG._.model._1" hidden="1">{#N/A,#N/A,FALSE,"Second";#N/A,#N/A,FALSE,"ownership";#N/A,#N/A,FALSE,"Valuation";#N/A,#N/A,FALSE,"Eqiv";#N/A,#N/A,FALSE,"Mults";#N/A,#N/A,FALSE,"ISCG Graphics"}</definedName>
    <definedName name="wrn.ISCG._.model._1_1" hidden="1">{#N/A,#N/A,FALSE,"Second";#N/A,#N/A,FALSE,"ownership";#N/A,#N/A,FALSE,"Valuation";#N/A,#N/A,FALSE,"Eqiv";#N/A,#N/A,FALSE,"Mults";#N/A,#N/A,FALSE,"ISCG Graphics"}</definedName>
    <definedName name="wrn.ISCG._.model._1_2" hidden="1">{#N/A,#N/A,FALSE,"Second";#N/A,#N/A,FALSE,"ownership";#N/A,#N/A,FALSE,"Valuation";#N/A,#N/A,FALSE,"Eqiv";#N/A,#N/A,FALSE,"Mults";#N/A,#N/A,FALSE,"ISCG Graphics"}</definedName>
    <definedName name="wrn.ISCG._.model._1_3" hidden="1">{#N/A,#N/A,FALSE,"Second";#N/A,#N/A,FALSE,"ownership";#N/A,#N/A,FALSE,"Valuation";#N/A,#N/A,FALSE,"Eqiv";#N/A,#N/A,FALSE,"Mults";#N/A,#N/A,FALSE,"ISCG Graphics"}</definedName>
    <definedName name="wrn.ISCG._.model._1_4" hidden="1">{#N/A,#N/A,FALSE,"Second";#N/A,#N/A,FALSE,"ownership";#N/A,#N/A,FALSE,"Valuation";#N/A,#N/A,FALSE,"Eqiv";#N/A,#N/A,FALSE,"Mults";#N/A,#N/A,FALSE,"ISCG Graphics"}</definedName>
    <definedName name="wrn.ISCG._.model._1_5" hidden="1">{#N/A,#N/A,FALSE,"Second";#N/A,#N/A,FALSE,"ownership";#N/A,#N/A,FALSE,"Valuation";#N/A,#N/A,FALSE,"Eqiv";#N/A,#N/A,FALSE,"Mults";#N/A,#N/A,FALSE,"ISCG Graphics"}</definedName>
    <definedName name="wrn.ISCG._.model._2" hidden="1">{#N/A,#N/A,FALSE,"Second";#N/A,#N/A,FALSE,"ownership";#N/A,#N/A,FALSE,"Valuation";#N/A,#N/A,FALSE,"Eqiv";#N/A,#N/A,FALSE,"Mults";#N/A,#N/A,FALSE,"ISCG Graphics"}</definedName>
    <definedName name="wrn.ISCG._.model._2_1" hidden="1">{#N/A,#N/A,FALSE,"Second";#N/A,#N/A,FALSE,"ownership";#N/A,#N/A,FALSE,"Valuation";#N/A,#N/A,FALSE,"Eqiv";#N/A,#N/A,FALSE,"Mults";#N/A,#N/A,FALSE,"ISCG Graphics"}</definedName>
    <definedName name="wrn.ISCG._.model._2_2" hidden="1">{#N/A,#N/A,FALSE,"Second";#N/A,#N/A,FALSE,"ownership";#N/A,#N/A,FALSE,"Valuation";#N/A,#N/A,FALSE,"Eqiv";#N/A,#N/A,FALSE,"Mults";#N/A,#N/A,FALSE,"ISCG Graphics"}</definedName>
    <definedName name="wrn.ISCG._.model._2_3" hidden="1">{#N/A,#N/A,FALSE,"Second";#N/A,#N/A,FALSE,"ownership";#N/A,#N/A,FALSE,"Valuation";#N/A,#N/A,FALSE,"Eqiv";#N/A,#N/A,FALSE,"Mults";#N/A,#N/A,FALSE,"ISCG Graphics"}</definedName>
    <definedName name="wrn.ISCG._.model._2_4" hidden="1">{#N/A,#N/A,FALSE,"Second";#N/A,#N/A,FALSE,"ownership";#N/A,#N/A,FALSE,"Valuation";#N/A,#N/A,FALSE,"Eqiv";#N/A,#N/A,FALSE,"Mults";#N/A,#N/A,FALSE,"ISCG Graphics"}</definedName>
    <definedName name="wrn.ISCG._.model._2_5" hidden="1">{#N/A,#N/A,FALSE,"Second";#N/A,#N/A,FALSE,"ownership";#N/A,#N/A,FALSE,"Valuation";#N/A,#N/A,FALSE,"Eqiv";#N/A,#N/A,FALSE,"Mults";#N/A,#N/A,FALSE,"ISCG Graphics"}</definedName>
    <definedName name="wrn.ISCG._.model._3" hidden="1">{#N/A,#N/A,FALSE,"Second";#N/A,#N/A,FALSE,"ownership";#N/A,#N/A,FALSE,"Valuation";#N/A,#N/A,FALSE,"Eqiv";#N/A,#N/A,FALSE,"Mults";#N/A,#N/A,FALSE,"ISCG Graphics"}</definedName>
    <definedName name="wrn.ISCG._.model._3_1" hidden="1">{#N/A,#N/A,FALSE,"Second";#N/A,#N/A,FALSE,"ownership";#N/A,#N/A,FALSE,"Valuation";#N/A,#N/A,FALSE,"Eqiv";#N/A,#N/A,FALSE,"Mults";#N/A,#N/A,FALSE,"ISCG Graphics"}</definedName>
    <definedName name="wrn.ISCG._.model._3_2" hidden="1">{#N/A,#N/A,FALSE,"Second";#N/A,#N/A,FALSE,"ownership";#N/A,#N/A,FALSE,"Valuation";#N/A,#N/A,FALSE,"Eqiv";#N/A,#N/A,FALSE,"Mults";#N/A,#N/A,FALSE,"ISCG Graphics"}</definedName>
    <definedName name="wrn.ISCG._.model._3_3" hidden="1">{#N/A,#N/A,FALSE,"Second";#N/A,#N/A,FALSE,"ownership";#N/A,#N/A,FALSE,"Valuation";#N/A,#N/A,FALSE,"Eqiv";#N/A,#N/A,FALSE,"Mults";#N/A,#N/A,FALSE,"ISCG Graphics"}</definedName>
    <definedName name="wrn.ISCG._.model._3_4" hidden="1">{#N/A,#N/A,FALSE,"Second";#N/A,#N/A,FALSE,"ownership";#N/A,#N/A,FALSE,"Valuation";#N/A,#N/A,FALSE,"Eqiv";#N/A,#N/A,FALSE,"Mults";#N/A,#N/A,FALSE,"ISCG Graphics"}</definedName>
    <definedName name="wrn.ISCG._.model._3_5" hidden="1">{#N/A,#N/A,FALSE,"Second";#N/A,#N/A,FALSE,"ownership";#N/A,#N/A,FALSE,"Valuation";#N/A,#N/A,FALSE,"Eqiv";#N/A,#N/A,FALSE,"Mults";#N/A,#N/A,FALSE,"ISCG Graphics"}</definedName>
    <definedName name="wrn.ISCG._.model._4" hidden="1">{#N/A,#N/A,FALSE,"Second";#N/A,#N/A,FALSE,"ownership";#N/A,#N/A,FALSE,"Valuation";#N/A,#N/A,FALSE,"Eqiv";#N/A,#N/A,FALSE,"Mults";#N/A,#N/A,FALSE,"ISCG Graphics"}</definedName>
    <definedName name="wrn.ISCG._.model._4_1" hidden="1">{#N/A,#N/A,FALSE,"Second";#N/A,#N/A,FALSE,"ownership";#N/A,#N/A,FALSE,"Valuation";#N/A,#N/A,FALSE,"Eqiv";#N/A,#N/A,FALSE,"Mults";#N/A,#N/A,FALSE,"ISCG Graphics"}</definedName>
    <definedName name="wrn.ISCG._.model._4_2" hidden="1">{#N/A,#N/A,FALSE,"Second";#N/A,#N/A,FALSE,"ownership";#N/A,#N/A,FALSE,"Valuation";#N/A,#N/A,FALSE,"Eqiv";#N/A,#N/A,FALSE,"Mults";#N/A,#N/A,FALSE,"ISCG Graphics"}</definedName>
    <definedName name="wrn.ISCG._.model._4_3" hidden="1">{#N/A,#N/A,FALSE,"Second";#N/A,#N/A,FALSE,"ownership";#N/A,#N/A,FALSE,"Valuation";#N/A,#N/A,FALSE,"Eqiv";#N/A,#N/A,FALSE,"Mults";#N/A,#N/A,FALSE,"ISCG Graphics"}</definedName>
    <definedName name="wrn.ISCG._.model._4_4" hidden="1">{#N/A,#N/A,FALSE,"Second";#N/A,#N/A,FALSE,"ownership";#N/A,#N/A,FALSE,"Valuation";#N/A,#N/A,FALSE,"Eqiv";#N/A,#N/A,FALSE,"Mults";#N/A,#N/A,FALSE,"ISCG Graphics"}</definedName>
    <definedName name="wrn.ISCG._.model._4_5" hidden="1">{#N/A,#N/A,FALSE,"Second";#N/A,#N/A,FALSE,"ownership";#N/A,#N/A,FALSE,"Valuation";#N/A,#N/A,FALSE,"Eqiv";#N/A,#N/A,FALSE,"Mults";#N/A,#N/A,FALSE,"ISCG Graphics"}</definedName>
    <definedName name="wrn.ISCG._.model._5" hidden="1">{#N/A,#N/A,FALSE,"Second";#N/A,#N/A,FALSE,"ownership";#N/A,#N/A,FALSE,"Valuation";#N/A,#N/A,FALSE,"Eqiv";#N/A,#N/A,FALSE,"Mults";#N/A,#N/A,FALSE,"ISCG Graphics"}</definedName>
    <definedName name="wrn.ISCG._.model._5_1" hidden="1">{#N/A,#N/A,FALSE,"Second";#N/A,#N/A,FALSE,"ownership";#N/A,#N/A,FALSE,"Valuation";#N/A,#N/A,FALSE,"Eqiv";#N/A,#N/A,FALSE,"Mults";#N/A,#N/A,FALSE,"ISCG Graphics"}</definedName>
    <definedName name="wrn.ISCG._.model._5_2" hidden="1">{#N/A,#N/A,FALSE,"Second";#N/A,#N/A,FALSE,"ownership";#N/A,#N/A,FALSE,"Valuation";#N/A,#N/A,FALSE,"Eqiv";#N/A,#N/A,FALSE,"Mults";#N/A,#N/A,FALSE,"ISCG Graphics"}</definedName>
    <definedName name="wrn.ISCG._.model._5_3" hidden="1">{#N/A,#N/A,FALSE,"Second";#N/A,#N/A,FALSE,"ownership";#N/A,#N/A,FALSE,"Valuation";#N/A,#N/A,FALSE,"Eqiv";#N/A,#N/A,FALSE,"Mults";#N/A,#N/A,FALSE,"ISCG Graphics"}</definedName>
    <definedName name="wrn.ISCG._.model._5_4" hidden="1">{#N/A,#N/A,FALSE,"Second";#N/A,#N/A,FALSE,"ownership";#N/A,#N/A,FALSE,"Valuation";#N/A,#N/A,FALSE,"Eqiv";#N/A,#N/A,FALSE,"Mults";#N/A,#N/A,FALSE,"ISCG Graphics"}</definedName>
    <definedName name="wrn.ISCG._.model._5_5" hidden="1">{#N/A,#N/A,FALSE,"Second";#N/A,#N/A,FALSE,"ownership";#N/A,#N/A,FALSE,"Valuation";#N/A,#N/A,FALSE,"Eqiv";#N/A,#N/A,FALSE,"Mults";#N/A,#N/A,FALSE,"ISCG Graphics"}</definedName>
    <definedName name="wrn.ises" hidden="1">{#N/A,#N/A,FALSE,"Sheet1"}</definedName>
    <definedName name="wrn.Isopaque." hidden="1">{"Isopaque",#N/A,FALSE,"Isopaque"}</definedName>
    <definedName name="wrn.ISQtrModel." hidden="1">{"QtrModel",#N/A,FALSE,"IS"}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VTI_Rep." hidden="1">{#N/A,#N/A,FALSE,"Title Page";#N/A,#N/A,FALSE,"Summary Sheet";#N/A,#N/A,FALSE,"Fiscal Year Income Statement";#N/A,#N/A,FALSE,"Valuation Summary";#N/A,#N/A,FALSE,"Comps with IVT";#N/A,#N/A,FALSE,"Comps without IVT"}</definedName>
    <definedName name="wrn.J97PLNS.XLS." hidden="1">{#N/A,#N/A,FALSE,"J97plnfp"}</definedName>
    <definedName name="wrn.Jan._.Forecast." hidden="1">{"Jan",#N/A,FALSE,"Manager Report"}</definedName>
    <definedName name="wrn.Jan._.Orders." hidden="1">{"Plan",#N/A,FALSE,"Jan";"Ports",#N/A,FALSE,"Jan"}</definedName>
    <definedName name="wrn.JANI._.REBATES." hidden="1">{"TOTAL",#N/A,FALSE,"A";"FISCAL94",#N/A,FALSE,"A";"FISCAL95",#N/A,FALSE,"A";"FISCAL96",#N/A,FALSE,"A";"misc page",#N/A,FALSE,"A"}</definedName>
    <definedName name="wrn.JANUARY." hidden="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.Forecast." hidden="1">{"Revenue",#N/A,FALSE,"Summary";"Gross Profit",#N/A,FALSE,"Summary";"Operating Expenses",#N/A,FALSE,"Summary";"IFO",#N/A,FALSE,"Summary"}</definedName>
    <definedName name="wrn.JANVIEW." hidden="1">{#N/A,#N/A,FALSE,"INTERCONNECTION";#N/A,#N/A,FALSE,"INTERCONNECTION";#N/A,#N/A,FALSE,"NEWPRODUCTS";#N/A,#N/A,FALSE,"RATES";#N/A,#N/A,FALSE,"VAREXPL";#N/A,#N/A,FALSE,"INTERCONNECTION"}</definedName>
    <definedName name="wrn.Japan_Capers_Ed._.Pub." hidden="1">{"Japan_Capers_Ed_Pub",#N/A,FALSE,"DI 2 YEAR MASTER SCHEDULE"}</definedName>
    <definedName name="wrn.jcbsum." hidden="1">{#N/A,#N/A,FALSE,"Finstmts";#N/A,#N/A,FALSE,"Lost Revenue";#N/A,#N/A,FALSE,"Ratios"}</definedName>
    <definedName name="wrn.jerrys_copy." hidden="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v." hidden="1">{"prt_jev",#N/A,FALSE,"Sheet1"}</definedName>
    <definedName name="wrn.jev.2" hidden="1">{"prt_jev",#N/A,FALSE,"Sheet1"}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3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3" hidden="1">{"JG FE Top",#N/A,FALSE,"JG FE ¥";"JG FE Bottom",#N/A,FALSE,"JG FE ¥"}</definedName>
    <definedName name="wrn.jim." hidden="1">{"Inc_standard",#N/A,TRUE,"Inc"}</definedName>
    <definedName name="wrn.JJNPPC." hidden="1">{#N/A,#N/A,TRUE,"COVER.XLS";#N/A,#N/A,TRUE,"SUMNPPC.XLS";#N/A,#N/A,TRUE,"AUSPRJ.XLS";#N/A,#N/A,TRUE,"BLGPRJ.XLS";#N/A,#N/A,TRUE,"BRAPRJ.XLS";#N/A,#N/A,TRUE,"CDNPRJ.XLS";#N/A,#N/A,TRUE,"FRAPRJ.XLS";#N/A,#N/A,TRUE,"GRMPRJ.XLS";#N/A,#N/A,TRUE,"ITAPRJ.XLS";#N/A,#N/A,TRUE,"JAPPRJ.XLS";#N/A,#N/A,TRUE,"MEXPRJ.XLS";#N/A,#N/A,TRUE,"NTHPRJ.XLS";#N/A,#N/A,TRUE,"SAFPRJ.XLS";#N/A,#N/A,TRUE,"SWZPRJ.XLS";#N/A,#N/A,TRUE,"UK-PRJ.XLS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seph._.format.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1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2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3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l._.Forecast." hidden="1">{"Jul",#N/A,FALSE,"Manager Report"}</definedName>
    <definedName name="wrn.JULY." hidden="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.Order." hidden="1">{"July Ord",#N/A,FALSE,"Jul";"Jul Ports",#N/A,FALSE,"Jul"}</definedName>
    <definedName name="wrn.JULYPPD.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wrn.Jun._.Forecast." hidden="1">{"Jun",#N/A,FALSE,"Manager Report"}</definedName>
    <definedName name="wrn.June." hidden="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.Orders." hidden="1">{"Order (Jun)",#N/A,FALSE,"Jun";"Ports (Jun)",#N/A,FALSE,"Jun"}</definedName>
    <definedName name="wrn.JUNIORS." hidden="1">{#N/A,#N/A,FALSE,"Sheet1"}</definedName>
    <definedName name="wrn.junk" hidden="1">{"Summary",#N/A,FALSE,"Country Summary"}</definedName>
    <definedName name="wrn.Just._.Monthly." hidden="1">{#N/A,#N/A,FALSE,"Summary";#N/A,#N/A,FALSE,"Calendar";"Monthly",#N/A,FALSE,"Schedule"}</definedName>
    <definedName name="wrn.Just._.Sorts." hidden="1">{#N/A,#N/A,FALSE,"Hi";#N/A,#N/A,FALSE,"Lo";#N/A,#N/A,FALSE,"Mkt. Cap";#N/A,#N/A,FALSE,"Alpha"}</definedName>
    <definedName name="wrn.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." hidden="1">{#N/A,#N/A,FALSE,"K"}</definedName>
    <definedName name="wrn.K._" hidden="1">{"K GuV o. Kommentar",#N/A,FALSE,"Kaufhof"}</definedName>
    <definedName name="wrn.K._.GuV._.o.._.Kommentar." hidden="1">{"K GuV o. Kommentar",#N/A,FALSE,"Kaufhof"}</definedName>
    <definedName name="wrn.K._1" hidden="1">{#N/A,#N/A,FALSE,"K"}</definedName>
    <definedName name="wrn.K._2" hidden="1">{#N/A,#N/A,FALSE,"K"}</definedName>
    <definedName name="wrn.K._3" hidden="1">{#N/A,#N/A,FALSE,"K"}</definedName>
    <definedName name="wrn.K3._.Annual." hidden="1">{"K3Cash",#N/A,FALSE,"Ann";"K3Income",#N/A,FALSE,"Ann";"K3Educ",#N/A,FALSE,"Ann";"K3media",#N/A,FALSE,"Ann";"K3Info",#N/A,FALSE,"Ann";"K3Valuation",#N/A,FALSE,"Ann"}</definedName>
    <definedName name="wrn.K3._.Quarterly." hidden="1">{"K3 first",#N/A,FALSE,"Qtr.";"K3 second",#N/A,FALSE,"Qtr.";"K3 Third",#N/A,FALSE,"Qtr.";"K3 Fourth",#N/A,FALSE,"Qtr.";"K3 Full",#N/A,FALSE,"Qtr."}</definedName>
    <definedName name="wrn.kap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Bilanz._.o.._.Kommentar." hidden="1">{"K Bilanz o. Kommentar",#N/A,FALSE,"Kaufhof"}</definedName>
    <definedName name="wrn.kcn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D._.einseitig.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wrn.KD._.zweiseitig.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rn.KD_H._.einseitig.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wrn.KD_H._.zweiseitig.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D_S._.einseitig.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n.KD_S._.zweiseitig." hidden="1">{#N/A,#N/A,FALSE,"Deckbl KD-S";"KD-S PL-MT3 zweiseitig",#N/A,FALSE,"KD-S PL-MT3";#N/A,#N/A,FALSE,"KD-S PL-MA1";#N/A,#N/A,FALSE,"KD-S PLQTR";"KD-S BS zweiseitig",#N/A,FALSE,"BS KD-S";#N/A,#N/A,FALSE,"FinBen KD-S";#N/A,#N/A,FALSE,"Cash flow KD-S"}</definedName>
    <definedName name="wrn.Kenngb.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f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H.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_.einseitig.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H.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KW." hidden="1">{#N/A,#N/A,FALSE,"Cover";#N/A,#N/A,FALSE,"KKW Sum";#N/A,#N/A,FALSE,"KKW Basisdaten";#N/A,#N/A,FALSE,"DEPRKKW";#N/A,#N/A,FALSE,"Krü";#N/A,#N/A,FALSE,"Bru";#N/A,#N/A,FALSE,"Bro";#N/A,#N/A,FALSE,"Sta"}</definedName>
    <definedName name="wrn.ko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o1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n.komplett.">{"TeleKomplett",#N/A,TRUE,"Tele";"gfKomplett",#N/A,TRUE,"Gf";"MktKomplett",#N/A,TRUE,"Mkt";"RTLTextKomplett",#N/A,TRUE,"RTLText";"ATXITVKomplett",#N/A,TRUE,"ATXITV";"TechKomplett",#N/A,TRUE,"Tech";"Pufferkomplett",#N/A,TRUE,"Puffer"}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op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KOREA." hidden="1">{"KOREA",#N/A,FALSE,"M-1"}</definedName>
    <definedName name="wrn.kr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riall." hidden="1">{"kricash",#N/A,FALSE,"INC";"kriinc",#N/A,FALSE,"INC";"krimiami",#N/A,FALSE,"INC";"kriother",#N/A,FALSE,"INC";"kripapers",#N/A,FALSE,"INC"}</definedName>
    <definedName name="wrn.KS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.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1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2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wrn.ks3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rn.kue.">{#N/A,#N/A,FALSE,"KUE-NBO"}</definedName>
    <definedName name="wrn.KUR._.HH._.Gesamt." hidden="1">{#N/A,#N/A,FALSE,"Anlage1";#N/A,#N/A,FALSE,"Anlage1VSK";#N/A,#N/A,FALSE,"Anlage1VSBK";#N/A,#N/A,FALSE,"Anlage2";#N/A,#N/A,FALSE,"Anlage3";#N/A,#N/A,FALSE,"Anlage3VSK";#N/A,#N/A,FALSE,"Anlage3VSBK";#N/A,#N/A,FALSE,"Anlage4";#N/A,#N/A,FALSE,"Anlage5";#N/A,#N/A,FALSE,"Anlage6";#N/A,#N/A,FALSE,"Anlage6VSK";#N/A,#N/A,FALSE,"Anlage6VSBK";#N/A,#N/A,FALSE,"Anlage7";#N/A,#N/A,FALSE,"DeKuHHoperativ";#N/A,#N/A,FALSE,"DeKuVKMKT";#N/A,#N/A,FALSE,"DeKunzuzuordnKosten";#N/A,#N/A,FALSE,"DeKuGF";#N/A,#N/A,FALSE,"DeKuBuha";#N/A,#N/A,FALSE,"DeKuEDV";#N/A,#N/A,FALSE,"DeKuHHOverhead";#N/A,#N/A,FALSE,"DeKuHH";#N/A,#N/A,FALSE,"DeKuDatenfunk";#N/A,#N/A,FALSE,"DeKuKFZ";#N/A,#N/A,FALSE,"DeKuVermzentrale";#N/A,#N/A,FALSE,"DeKuVerwaltung"}</definedName>
    <definedName name="wrn.Labor._.Yr._.1.">#REF!</definedName>
    <definedName name="wrn.Labor._.Yr._.2.">#REF!</definedName>
    <definedName name="wrn.Labor._.Yr._.3.">#REF!</definedName>
    <definedName name="wrn.landscape._.template." hidden="1">{#N/A,#N/A,FALSE,"Sheet1"}</definedName>
    <definedName name="wrn.Larry._.Revenue._.and._.Profit.">#REF!</definedName>
    <definedName name="wrn.LBO.">#REF!</definedName>
    <definedName name="wrn.LBO._.Summary.">#REF!</definedName>
    <definedName name="wrn.LBO._.Summary._2" hidden="1">{"LBO Summary",#N/A,FALSE,"Summary"}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ads." hidden="1">{#N/A,#N/A,FALSE,"TB";#N/A,#N/A,FALSE,"H ";#N/A,#N/A,FALSE,"I";#N/A,#N/A,FALSE," K  ";#N/A,#N/A,FALSE,"M ";#N/A,#N/A,FALSE,"M2 ";#N/A,#N/A,FALSE,"  N ";#N/A,#N/A,FALSE," O ";#N/A,#N/A,FALSE,"P ";#N/A,#N/A,FALSE,"Q";#N/A,#N/A,FALSE," S";#N/A,#N/A,FALSE,"B S"}</definedName>
    <definedName name="wrn.Lease_Deli." hidden="1">{#N/A,#N/A,FALSE,"COVER";#N/A,#N/A,FALSE,"Index";#N/A,#N/A,FALSE,"Non-Earning";#N/A,#N/A,FALSE,"Non-Earning-Recovery";#N/A,#N/A,FALSE,"Leasing_Equipo";#N/A,#N/A,FALSE,"Leasing_Auto";#N/A,#N/A,FALSE,"Leasing_Legal"}</definedName>
    <definedName name="wrn.Level._.4." hidden="1">{#N/A,#N/A,FALSE,"Income";#N/A,#N/A,FALSE,"EPS";#N/A,#N/A,FALSE,"Quarterly";#N/A,#N/A,FALSE,"CashFlow";#N/A,#N/A,FALSE,"Regional Income";#N/A,#N/A,FALSE,"Dividend";#N/A,#N/A,FALSE,"Return On Equity";#N/A,#N/A,FALSE,"Financials &amp; Ratios";#N/A,#N/A,FALSE,"Reconciliation";#N/A,#N/A,FALSE,"Volume";#N/A,#N/A,FALSE,"Inventory"}</definedName>
    <definedName name="wrn.Line._.Efficiency." hidden="1">{"Line Efficiency",#N/A,FALSE,"Benchmarking"}</definedName>
    <definedName name="wrn.Lodging.">#REF!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WER._.PORTION." hidden="1">{#N/A,#N/A,FALSE,"0895";"LOWER PORTION",#N/A,FALSE,"0895"}</definedName>
    <definedName name="wrn.LOWER._.PORTION._1" hidden="1">{#N/A,#N/A,FALSE,"0895";"LOWER PORTION",#N/A,FALSE,"0895"}</definedName>
    <definedName name="wrn.LOWER._.PORTION._2" hidden="1">{#N/A,#N/A,FALSE,"0895";"LOWER PORTION",#N/A,FALSE,"0895"}</definedName>
    <definedName name="wrn.LOWER._.PORTION._3" hidden="1">{#N/A,#N/A,FALSE,"0895";"LOWER PORTION",#N/A,FALSE,"0895"}</definedName>
    <definedName name="wrn.LOWER._.PORTION._4" hidden="1">{#N/A,#N/A,FALSE,"0895";"LOWER PORTION",#N/A,FALSE,"0895"}</definedName>
    <definedName name="wrn.LOWER._.PORTION._5" hidden="1">{#N/A,#N/A,FALSE,"0895";"LOWER PORTION",#N/A,FALSE,"0895"}</definedName>
    <definedName name="wrn.LP._.Committee._.Book.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LP._.Committee._.June._.13.._.2000." hidden="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wrn.LRP.">#REF!</definedName>
    <definedName name="wrn.LRP.2">#REF!</definedName>
    <definedName name="wrn.m_cash." hidden="1">{"cash_marc",#N/A,FALSE,"dec95cr.xls"}</definedName>
    <definedName name="wrn.main." hidden="1">{#N/A,#N/A,FALSE,"Finstmts";#N/A,#N/A,FALSE,"O&amp;M and Cap";#N/A,#N/A,FALSE,"Fuel";#N/A,#N/A,FALSE,"Gen Dat";#N/A,#N/A,FALSE,"Lost Revenue";#N/A,#N/A,FALSE,"Ratios"}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CFOReport." hidden="1">{#N/A,#N/A,FALSE,"Index";#N/A,#N/A,FALSE,"Comments";#N/A,#N/A,FALSE,"Costs";#N/A,#N/A,FALSE,"Issues";#N/A,#N/A,FALSE,"Risk";#N/A,#N/A,FALSE,"P&amp;L Con (3)";#N/A,#N/A,FALSE,"P&amp;L";#N/A,#N/A,FALSE,"Sal &amp; EBITA CON (4)";#N/A,#N/A,FALSE,"BCP (CON) 5";#N/A,#N/A,FALSE,"EBITACF  (CON)  6";#N/A,#N/A,FALSE,"Cflow";#N/A,#N/A,FALSE,"Net debt Rec Hyp (Con) 7";#N/A,#N/A,FALSE,"B S  (CON) 8";#N/A,#N/A,FALSE,"BS";#N/A,#N/A,FALSE,"Inv Rel (Con) 11";#N/A,#N/A,FALSE,"Fcast v oplan pri (CON) 12";#N/A,#N/A,FALSE," FY Forestv. Oplan Pri (CON) 13";#N/A,#N/A,FALSE,"P&amp;L Act STAT(OPLN) APPX 1 (CON)";#N/A,#N/A,FALSE,"Costs"}</definedName>
    <definedName name="wrn.Maine.">#REF!</definedName>
    <definedName name="wrn.Maine._1" hidden="1">{"Assumptions",#N/A,TRUE,"Assumptions";"Income",#N/A,TRUE,"Income";"Balance",#N/A,TRUE,"Balance"}</definedName>
    <definedName name="wrn.Maine._1_1" hidden="1">{"Assumptions",#N/A,TRUE,"Assumptions";"Income",#N/A,TRUE,"Income";"Balance",#N/A,TRUE,"Balance"}</definedName>
    <definedName name="wrn.Maine._1_2" hidden="1">{"Assumptions",#N/A,TRUE,"Assumptions";"Income",#N/A,TRUE,"Income";"Balance",#N/A,TRUE,"Balance"}</definedName>
    <definedName name="wrn.Maine._1_3" hidden="1">{"Assumptions",#N/A,TRUE,"Assumptions";"Income",#N/A,TRUE,"Income";"Balance",#N/A,TRUE,"Balance"}</definedName>
    <definedName name="wrn.Maine._1_4" hidden="1">{"Assumptions",#N/A,TRUE,"Assumptions";"Income",#N/A,TRUE,"Income";"Balance",#N/A,TRUE,"Balance"}</definedName>
    <definedName name="wrn.Maine._1_5" hidden="1">{"Assumptions",#N/A,TRUE,"Assumptions";"Income",#N/A,TRUE,"Income";"Balance",#N/A,TRUE,"Balance"}</definedName>
    <definedName name="wrn.Maine._2" hidden="1">{"Assumptions",#N/A,TRUE,"Assumptions";"Income",#N/A,TRUE,"Income";"Balance",#N/A,TRUE,"Balance"}</definedName>
    <definedName name="wrn.Maine._2_1" hidden="1">{"Assumptions",#N/A,TRUE,"Assumptions";"Income",#N/A,TRUE,"Income";"Balance",#N/A,TRUE,"Balance"}</definedName>
    <definedName name="wrn.Maine._2_2" hidden="1">{"Assumptions",#N/A,TRUE,"Assumptions";"Income",#N/A,TRUE,"Income";"Balance",#N/A,TRUE,"Balance"}</definedName>
    <definedName name="wrn.Maine._2_3" hidden="1">{"Assumptions",#N/A,TRUE,"Assumptions";"Income",#N/A,TRUE,"Income";"Balance",#N/A,TRUE,"Balance"}</definedName>
    <definedName name="wrn.Maine._2_4" hidden="1">{"Assumptions",#N/A,TRUE,"Assumptions";"Income",#N/A,TRUE,"Income";"Balance",#N/A,TRUE,"Balance"}</definedName>
    <definedName name="wrn.Maine._2_5" hidden="1">{"Assumptions",#N/A,TRUE,"Assumptions";"Income",#N/A,TRUE,"Income";"Balance",#N/A,TRUE,"Balance"}</definedName>
    <definedName name="wrn.Maine._3" hidden="1">{"Assumptions",#N/A,TRUE,"Assumptions";"Income",#N/A,TRUE,"Income";"Balance",#N/A,TRUE,"Balance"}</definedName>
    <definedName name="wrn.Maine._3_1" hidden="1">{"Assumptions",#N/A,TRUE,"Assumptions";"Income",#N/A,TRUE,"Income";"Balance",#N/A,TRUE,"Balance"}</definedName>
    <definedName name="wrn.Maine._3_2" hidden="1">{"Assumptions",#N/A,TRUE,"Assumptions";"Income",#N/A,TRUE,"Income";"Balance",#N/A,TRUE,"Balance"}</definedName>
    <definedName name="wrn.Maine._3_3" hidden="1">{"Assumptions",#N/A,TRUE,"Assumptions";"Income",#N/A,TRUE,"Income";"Balance",#N/A,TRUE,"Balance"}</definedName>
    <definedName name="wrn.Maine._3_4" hidden="1">{"Assumptions",#N/A,TRUE,"Assumptions";"Income",#N/A,TRUE,"Income";"Balance",#N/A,TRUE,"Balance"}</definedName>
    <definedName name="wrn.Maine._3_5" hidden="1">{"Assumptions",#N/A,TRUE,"Assumptions";"Income",#N/A,TRUE,"Income";"Balance",#N/A,TRUE,"Balance"}</definedName>
    <definedName name="wrn.Maine._4" hidden="1">{"Assumptions",#N/A,TRUE,"Assumptions";"Income",#N/A,TRUE,"Income";"Balance",#N/A,TRUE,"Balance"}</definedName>
    <definedName name="wrn.Maine._4_1" hidden="1">{"Assumptions",#N/A,TRUE,"Assumptions";"Income",#N/A,TRUE,"Income";"Balance",#N/A,TRUE,"Balance"}</definedName>
    <definedName name="wrn.Maine._4_2" hidden="1">{"Assumptions",#N/A,TRUE,"Assumptions";"Income",#N/A,TRUE,"Income";"Balance",#N/A,TRUE,"Balance"}</definedName>
    <definedName name="wrn.Maine._4_3" hidden="1">{"Assumptions",#N/A,TRUE,"Assumptions";"Income",#N/A,TRUE,"Income";"Balance",#N/A,TRUE,"Balance"}</definedName>
    <definedName name="wrn.Maine._4_4" hidden="1">{"Assumptions",#N/A,TRUE,"Assumptions";"Income",#N/A,TRUE,"Income";"Balance",#N/A,TRUE,"Balance"}</definedName>
    <definedName name="wrn.Maine._4_5" hidden="1">{"Assumptions",#N/A,TRUE,"Assumptions";"Income",#N/A,TRUE,"Income";"Balance",#N/A,TRUE,"Balance"}</definedName>
    <definedName name="wrn.Maine._5" hidden="1">{"Assumptions",#N/A,TRUE,"Assumptions";"Income",#N/A,TRUE,"Income";"Balance",#N/A,TRUE,"Balance"}</definedName>
    <definedName name="wrn.Maine._5_1" hidden="1">{"Assumptions",#N/A,TRUE,"Assumptions";"Income",#N/A,TRUE,"Income";"Balance",#N/A,TRUE,"Balance"}</definedName>
    <definedName name="wrn.Maine._5_2" hidden="1">{"Assumptions",#N/A,TRUE,"Assumptions";"Income",#N/A,TRUE,"Income";"Balance",#N/A,TRUE,"Balance"}</definedName>
    <definedName name="wrn.Maine._5_3" hidden="1">{"Assumptions",#N/A,TRUE,"Assumptions";"Income",#N/A,TRUE,"Income";"Balance",#N/A,TRUE,"Balance"}</definedName>
    <definedName name="wrn.Maine._5_4" hidden="1">{"Assumptions",#N/A,TRUE,"Assumptions";"Income",#N/A,TRUE,"Income";"Balance",#N/A,TRUE,"Balance"}</definedName>
    <definedName name="wrn.Maine._5_5" hidden="1">{"Assumptions",#N/A,TRUE,"Assumptions";"Income",#N/A,TRUE,"Income";"Balance",#N/A,TRUE,"Balance"}</definedName>
    <definedName name="wrn.Maine2.">#REF!</definedName>
    <definedName name="wrn.Maine2.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t." hidden="1">{#N/A,#N/A,FALSE,"cover";#N/A,#N/A,FALSE,"alt";#N/A,#N/A,FALSE,"ant";#N/A,#N/A,FALSE,"del";#N/A,#N/A,FALSE,"em";#N/A,#N/A,FALSE,"jv";#N/A,#N/A,FALSE,"ky";#N/A,#N/A,FALSE,"TiO2";#N/A,#N/A,FALSE,"fl";#N/A,#N/A,FALSE,"wpmp"}</definedName>
    <definedName name="wrn.man._.accs." hidden="1">{#N/A,#N/A,FALSE,"P&amp;L";#N/A,#N/A,FALSE,"BS";#N/A,#N/A,FALSE,"SPLIT";#N/A,#N/A,FALSE,"RATIOS";#N/A,#N/A,FALSE,"TURN ";#N/A,#N/A,FALSE,"%s"}</definedName>
    <definedName name="wrn.Management._.Control._.Report.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wrn.Management._.Pack." hidden="1">{#N/A,#N/A,FALSE,"Index";#N/A,#N/A,FALSE,"MANGR";#N/A,#N/A,FALSE,"MANTL";#N/A,#N/A,FALSE,"LTDCF";#N/A,#N/A,FALSE,"LtdExp";#N/A,#N/A,FALSE,"MANTI";#N/A,#N/A,FALSE,"INCCF";#N/A,#N/A,FALSE,"INCExp"}</definedName>
    <definedName name="wrn.Management._.Report.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uf." hidden="1">{"manpl",#N/A,FALSE,"MANUF";"mancf",#N/A,FALSE,"MANUF";"manpi",#N/A,FALSE,"MANUF"}</definedName>
    <definedName name="wrn.Mapping." hidden="1">{"CC#700",#N/A,FALSE,"CC# 700";"CC#705",#N/A,FALSE,"CC# 705";"CC#731",#N/A,FALSE,"CC# 731";"733",#N/A,FALSE,"CC# 733";"734",#N/A,FALSE,"CC# 734";"735",#N/A,FALSE,"CC#735";"736",#N/A,FALSE,"CC# 736";"737",#N/A,FALSE,"CC# 737";"738",#N/A,FALSE,"CC# 738";"Europe IS",#N/A,FALSE,"Europe IS"}</definedName>
    <definedName name="wrn.Mar._.Order." hidden="1">{"Order",#N/A,FALSE,"Mar";"Ports",#N/A,FALSE,"Mar"}</definedName>
    <definedName name="wrn.March." hidden="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.Financials." hidden="1">{"Statement of Income",#N/A,TRUE,"Mar99";"Balance Sheet",#N/A,TRUE,"Mar99"}</definedName>
    <definedName name="wrn.March._.Report." hidden="1">{"Mar",#N/A,FALSE,"Manager Report"}</definedName>
    <definedName name="wrn.MARGIN." hidden="1">{#N/A,#N/A,TRUE,"MAR";#N/A,#N/A,TRUE,"MAR_2"}</definedName>
    <definedName name="wrn.Margins." hidden="1">{#N/A,#N/A,FALSE,"Margins - GrossR&amp;D";#N/A,#N/A,FALSE,"Margins - sg&amp;a";#N/A,#N/A,FALSE,"Margins - Oper-net"}</definedName>
    <definedName name="wrn.Market._.and._.DT." hidden="1">{#N/A,#N/A,FALSE,"Market Revenues";#N/A,#N/A,FALSE,"Lines";#N/A,#N/A,FALSE,"Profit&amp;Loss";#N/A,#N/A,FALSE,"Cash Flow  &amp; Capex";#N/A,#N/A,FALSE,"Balance";#N/A,#N/A,FALSE,"Depreciation"}</definedName>
    <definedName name="wrn.Market._.Op._.Exp." hidden="1">{#N/A,#N/A,FALSE,"MARKET"}</definedName>
    <definedName name="wrn.Market._.Values." hidden="1">{#N/A,#N/A,TRUE,"10 Yr Hold";#N/A,#N/A,TRUE,"7 Yr Hold";#N/A,#N/A,TRUE,"5 Yr Hold";#N/A,#N/A,TRUE,"3 Yr Hold"}</definedName>
    <definedName name="wrn.Market._.volume._.and._.revenues." hidden="1">{#N/A,#N/A,FALSE,"Market Revenues";#N/A,#N/A,FALSE,"Lines"}</definedName>
    <definedName name="wrn.Marketing._.Report.">#REF!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ter.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.Packet." hidden="1">{#N/A,#N/A,FALSE,"Summary";#N/A,#N/A,FALSE,"P&amp;G Juice";#N/A,#N/A,FALSE,"MM Juice";#N/A,#N/A,FALSE,"P&amp;G Snacks";#N/A,#N/A,FALSE,"Ad'll Calculations";#N/A,#N/A,FALSE,"P&amp;G Juice Assumptions";#N/A,#N/A,FALSE,"MM Juice Assumptions";#N/A,#N/A,FALSE,"MM Innovation Details";#N/A,#N/A,FALSE,"P&amp;G Snacks Assumptions";#N/A,#N/A,FALSE,"Snacks Value Blocks";#N/A,#N/A,FALSE,"DPM #1";#N/A,#N/A,FALSE,"DPM #2"}</definedName>
    <definedName name="wrn.Master_Income." hidden="1">{"Annual_Income",#N/A,FALSE,"Master Model";"Quarterly_Income",#N/A,FALSE,"Master Model"}</definedName>
    <definedName name="wrn.MAY." hidden="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2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3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Forecast." hidden="1">{"May",#N/A,FALSE,"Manager Report"}</definedName>
    <definedName name="wrn.May._.Orders." hidden="1">{"Order (May)",#N/A,FALSE,"May";"Ports (May)",#N/A,FALSE,"May"}</definedName>
    <definedName name="wrn.MCCRK." hidden="1">{#N/A,#N/A,FALSE,"MCCRK"}</definedName>
    <definedName name="wrn.MCCRK._1" hidden="1">{#N/A,#N/A,FALSE,"MCCRK"}</definedName>
    <definedName name="wrn.MCCRK._2" hidden="1">{#N/A,#N/A,FALSE,"MCCRK"}</definedName>
    <definedName name="wrn.MCCRK._3" hidden="1">{#N/A,#N/A,FALSE,"MCCRK"}</definedName>
    <definedName name="wrn.MDA._.Tables." hidden="1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wrn.MDA._.TABLES._.10Q." hidden="1">{#N/A,#N/A,FALSE,"Table 1 QTD";#N/A,#N/A,FALSE,"Table 1 YTD";#N/A,#N/A,FALSE,"Tables 2 to 4 PL";#N/A,#N/A,FALSE,"Tables 5 to 9 ALLL";#N/A,#N/A,FALSE,"Table 10 to 13 - Balance Sheet"}</definedName>
    <definedName name="wrn.MDA_TABLES._.10K." hidden="1">{#N/A,#N/A,FALSE,"SFD 5 YRS 10k";#N/A,#N/A,FALSE,"Table 1 Annual 10K";#N/A,#N/A,FALSE,"Tables 2 to 3 PL";#N/A,#N/A,FALSE,"Tables 4 and 5ALLL";#N/A,#N/A,FALSE,"Tables 6 to 8 ALLL ";#N/A,#N/A,FALSE,"Table 9 to 12 - Balance Sheet";#N/A,#N/A,FALSE,"Table 14 10K SFD by Quarter";#N/A,#N/A,FALSE,"Tbl 15 - 16 10K risk cashflow"}</definedName>
    <definedName name="wrn.MDA_TABLES._.10Q." hidden="1">{#N/A,#N/A,TRUE,"Sel Fn Data QTD";#N/A,#N/A,TRUE,"Table 1 YTD";#N/A,#N/A,TRUE,"Table 1 QTD";#N/A,#N/A,TRUE,"Tables 2 to 3 PL";#N/A,#N/A,TRUE,"Tables 4 and 5ALLL";#N/A,#N/A,TRUE,"Tables 6 to 8 ALLL ";#N/A,#N/A,TRUE,"Table 9 to 12 - Balance Sheet"}</definedName>
    <definedName name="wrn.MDA_TABLES._.10Q._.SEPT." hidden="1">{#N/A,#N/A,TRUE,"Sel Fn Data QTD";#N/A,#N/A,TRUE,"Table 1 YTD";#N/A,#N/A,TRUE,"Tables 2 to 4 PL";#N/A,#N/A,TRUE,"Tables 5 to 9 ALLL";#N/A,#N/A,TRUE,"Table 10 to 13 - Balance Sheet"}</definedName>
    <definedName name="wrn.Measurements.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DI." hidden="1">{"Revenues",#N/A,FALSE,"Revenues";"QEarn1",#N/A,FALSE,"Qearn";"QEarn2",#N/A,FALSE,"Qearn";"QMargin",#N/A,FALSE,"Qmargin";"Cashflow",#N/A,FALSE,"Cashflow";"Product Pipeline",#N/A,FALSE,"Product Pipeline";"First Call Tables",#N/A,FALSE,"First Call Tables";"Comment P&amp;L",#N/A,FALSE,"Comment P&amp;L"}</definedName>
    <definedName name="wrn.Medical._.Ratio.">#REF!</definedName>
    <definedName name="wrn.MEET." hidden="1">{"PAIDLOSS",#N/A,FALSE,"PAIDLOSS";"INCLOSS",#N/A,FALSE,"INCLOSS";"pdcts",#N/A,FALSE,"PAIDCTS";"INCCTS",#N/A,FALSE,"INCCTS";"AVGCASE",#N/A,FALSE,"AVG CASE";"SUM",#N/A,FALSE,"SUM STAT";"UNPAID",#N/A,FALSE,"AVG UNPD 2"}</definedName>
    <definedName name="wrn.MEET._1" hidden="1">{"PAIDLOSS",#N/A,FALSE,"PAIDLOSS";"INCLOSS",#N/A,FALSE,"INCLOSS";"pdcts",#N/A,FALSE,"PAIDCTS";"INCCTS",#N/A,FALSE,"INCCTS";"AVGCASE",#N/A,FALSE,"AVG CASE";"SUM",#N/A,FALSE,"SUM STAT";"UNPAID",#N/A,FALSE,"AVG UNPD 2"}</definedName>
    <definedName name="wrn.MEET._1_1" hidden="1">{"PAIDLOSS",#N/A,FALSE,"PAIDLOSS";"INCLOSS",#N/A,FALSE,"INCLOSS";"pdcts",#N/A,FALSE,"PAIDCTS";"INCCTS",#N/A,FALSE,"INCCTS";"AVGCASE",#N/A,FALSE,"AVG CASE";"SUM",#N/A,FALSE,"SUM STAT";"UNPAID",#N/A,FALSE,"AVG UNPD 2"}</definedName>
    <definedName name="wrn.MEET._1_2" hidden="1">{"PAIDLOSS",#N/A,FALSE,"PAIDLOSS";"INCLOSS",#N/A,FALSE,"INCLOSS";"pdcts",#N/A,FALSE,"PAIDCTS";"INCCTS",#N/A,FALSE,"INCCTS";"AVGCASE",#N/A,FALSE,"AVG CASE";"SUM",#N/A,FALSE,"SUM STAT";"UNPAID",#N/A,FALSE,"AVG UNPD 2"}</definedName>
    <definedName name="wrn.MEET._1_3" hidden="1">{"PAIDLOSS",#N/A,FALSE,"PAIDLOSS";"INCLOSS",#N/A,FALSE,"INCLOSS";"pdcts",#N/A,FALSE,"PAIDCTS";"INCCTS",#N/A,FALSE,"INCCTS";"AVGCASE",#N/A,FALSE,"AVG CASE";"SUM",#N/A,FALSE,"SUM STAT";"UNPAID",#N/A,FALSE,"AVG UNPD 2"}</definedName>
    <definedName name="wrn.MEET._1_4" hidden="1">{"PAIDLOSS",#N/A,FALSE,"PAIDLOSS";"INCLOSS",#N/A,FALSE,"INCLOSS";"pdcts",#N/A,FALSE,"PAIDCTS";"INCCTS",#N/A,FALSE,"INCCTS";"AVGCASE",#N/A,FALSE,"AVG CASE";"SUM",#N/A,FALSE,"SUM STAT";"UNPAID",#N/A,FALSE,"AVG UNPD 2"}</definedName>
    <definedName name="wrn.MEET._1_5" hidden="1">{"PAIDLOSS",#N/A,FALSE,"PAIDLOSS";"INCLOSS",#N/A,FALSE,"INCLOSS";"pdcts",#N/A,FALSE,"PAIDCTS";"INCCTS",#N/A,FALSE,"INCCTS";"AVGCASE",#N/A,FALSE,"AVG CASE";"SUM",#N/A,FALSE,"SUM STAT";"UNPAID",#N/A,FALSE,"AVG UNPD 2"}</definedName>
    <definedName name="wrn.MEET._2" hidden="1">{"PAIDLOSS",#N/A,FALSE,"PAIDLOSS";"INCLOSS",#N/A,FALSE,"INCLOSS";"pdcts",#N/A,FALSE,"PAIDCTS";"INCCTS",#N/A,FALSE,"INCCTS";"AVGCASE",#N/A,FALSE,"AVG CASE";"SUM",#N/A,FALSE,"SUM STAT";"UNPAID",#N/A,FALSE,"AVG UNPD 2"}</definedName>
    <definedName name="wrn.MEET._2_1" hidden="1">{"PAIDLOSS",#N/A,FALSE,"PAIDLOSS";"INCLOSS",#N/A,FALSE,"INCLOSS";"pdcts",#N/A,FALSE,"PAIDCTS";"INCCTS",#N/A,FALSE,"INCCTS";"AVGCASE",#N/A,FALSE,"AVG CASE";"SUM",#N/A,FALSE,"SUM STAT";"UNPAID",#N/A,FALSE,"AVG UNPD 2"}</definedName>
    <definedName name="wrn.MEET._2_2" hidden="1">{"PAIDLOSS",#N/A,FALSE,"PAIDLOSS";"INCLOSS",#N/A,FALSE,"INCLOSS";"pdcts",#N/A,FALSE,"PAIDCTS";"INCCTS",#N/A,FALSE,"INCCTS";"AVGCASE",#N/A,FALSE,"AVG CASE";"SUM",#N/A,FALSE,"SUM STAT";"UNPAID",#N/A,FALSE,"AVG UNPD 2"}</definedName>
    <definedName name="wrn.MEET._2_3" hidden="1">{"PAIDLOSS",#N/A,FALSE,"PAIDLOSS";"INCLOSS",#N/A,FALSE,"INCLOSS";"pdcts",#N/A,FALSE,"PAIDCTS";"INCCTS",#N/A,FALSE,"INCCTS";"AVGCASE",#N/A,FALSE,"AVG CASE";"SUM",#N/A,FALSE,"SUM STAT";"UNPAID",#N/A,FALSE,"AVG UNPD 2"}</definedName>
    <definedName name="wrn.MEET._2_4" hidden="1">{"PAIDLOSS",#N/A,FALSE,"PAIDLOSS";"INCLOSS",#N/A,FALSE,"INCLOSS";"pdcts",#N/A,FALSE,"PAIDCTS";"INCCTS",#N/A,FALSE,"INCCTS";"AVGCASE",#N/A,FALSE,"AVG CASE";"SUM",#N/A,FALSE,"SUM STAT";"UNPAID",#N/A,FALSE,"AVG UNPD 2"}</definedName>
    <definedName name="wrn.MEET._2_5" hidden="1">{"PAIDLOSS",#N/A,FALSE,"PAIDLOSS";"INCLOSS",#N/A,FALSE,"INCLOSS";"pdcts",#N/A,FALSE,"PAIDCTS";"INCCTS",#N/A,FALSE,"INCCTS";"AVGCASE",#N/A,FALSE,"AVG CASE";"SUM",#N/A,FALSE,"SUM STAT";"UNPAID",#N/A,FALSE,"AVG UNPD 2"}</definedName>
    <definedName name="wrn.MEET._3" hidden="1">{"PAIDLOSS",#N/A,FALSE,"PAIDLOSS";"INCLOSS",#N/A,FALSE,"INCLOSS";"pdcts",#N/A,FALSE,"PAIDCTS";"INCCTS",#N/A,FALSE,"INCCTS";"AVGCASE",#N/A,FALSE,"AVG CASE";"SUM",#N/A,FALSE,"SUM STAT";"UNPAID",#N/A,FALSE,"AVG UNPD 2"}</definedName>
    <definedName name="wrn.MEET._3_1" hidden="1">{"PAIDLOSS",#N/A,FALSE,"PAIDLOSS";"INCLOSS",#N/A,FALSE,"INCLOSS";"pdcts",#N/A,FALSE,"PAIDCTS";"INCCTS",#N/A,FALSE,"INCCTS";"AVGCASE",#N/A,FALSE,"AVG CASE";"SUM",#N/A,FALSE,"SUM STAT";"UNPAID",#N/A,FALSE,"AVG UNPD 2"}</definedName>
    <definedName name="wrn.MEET._3_2" hidden="1">{"PAIDLOSS",#N/A,FALSE,"PAIDLOSS";"INCLOSS",#N/A,FALSE,"INCLOSS";"pdcts",#N/A,FALSE,"PAIDCTS";"INCCTS",#N/A,FALSE,"INCCTS";"AVGCASE",#N/A,FALSE,"AVG CASE";"SUM",#N/A,FALSE,"SUM STAT";"UNPAID",#N/A,FALSE,"AVG UNPD 2"}</definedName>
    <definedName name="wrn.MEET._3_3" hidden="1">{"PAIDLOSS",#N/A,FALSE,"PAIDLOSS";"INCLOSS",#N/A,FALSE,"INCLOSS";"pdcts",#N/A,FALSE,"PAIDCTS";"INCCTS",#N/A,FALSE,"INCCTS";"AVGCASE",#N/A,FALSE,"AVG CASE";"SUM",#N/A,FALSE,"SUM STAT";"UNPAID",#N/A,FALSE,"AVG UNPD 2"}</definedName>
    <definedName name="wrn.MEET._3_4" hidden="1">{"PAIDLOSS",#N/A,FALSE,"PAIDLOSS";"INCLOSS",#N/A,FALSE,"INCLOSS";"pdcts",#N/A,FALSE,"PAIDCTS";"INCCTS",#N/A,FALSE,"INCCTS";"AVGCASE",#N/A,FALSE,"AVG CASE";"SUM",#N/A,FALSE,"SUM STAT";"UNPAID",#N/A,FALSE,"AVG UNPD 2"}</definedName>
    <definedName name="wrn.MEET._3_5" hidden="1">{"PAIDLOSS",#N/A,FALSE,"PAIDLOSS";"INCLOSS",#N/A,FALSE,"INCLOSS";"pdcts",#N/A,FALSE,"PAIDCTS";"INCCTS",#N/A,FALSE,"INCCTS";"AVGCASE",#N/A,FALSE,"AVG CASE";"SUM",#N/A,FALSE,"SUM STAT";"UNPAID",#N/A,FALSE,"AVG UNPD 2"}</definedName>
    <definedName name="wrn.MEET._4" hidden="1">{"PAIDLOSS",#N/A,FALSE,"PAIDLOSS";"INCLOSS",#N/A,FALSE,"INCLOSS";"pdcts",#N/A,FALSE,"PAIDCTS";"INCCTS",#N/A,FALSE,"INCCTS";"AVGCASE",#N/A,FALSE,"AVG CASE";"SUM",#N/A,FALSE,"SUM STAT";"UNPAID",#N/A,FALSE,"AVG UNPD 2"}</definedName>
    <definedName name="wrn.MEET._4_1" hidden="1">{"PAIDLOSS",#N/A,FALSE,"PAIDLOSS";"INCLOSS",#N/A,FALSE,"INCLOSS";"pdcts",#N/A,FALSE,"PAIDCTS";"INCCTS",#N/A,FALSE,"INCCTS";"AVGCASE",#N/A,FALSE,"AVG CASE";"SUM",#N/A,FALSE,"SUM STAT";"UNPAID",#N/A,FALSE,"AVG UNPD 2"}</definedName>
    <definedName name="wrn.MEET._4_2" hidden="1">{"PAIDLOSS",#N/A,FALSE,"PAIDLOSS";"INCLOSS",#N/A,FALSE,"INCLOSS";"pdcts",#N/A,FALSE,"PAIDCTS";"INCCTS",#N/A,FALSE,"INCCTS";"AVGCASE",#N/A,FALSE,"AVG CASE";"SUM",#N/A,FALSE,"SUM STAT";"UNPAID",#N/A,FALSE,"AVG UNPD 2"}</definedName>
    <definedName name="wrn.MEET._4_3" hidden="1">{"PAIDLOSS",#N/A,FALSE,"PAIDLOSS";"INCLOSS",#N/A,FALSE,"INCLOSS";"pdcts",#N/A,FALSE,"PAIDCTS";"INCCTS",#N/A,FALSE,"INCCTS";"AVGCASE",#N/A,FALSE,"AVG CASE";"SUM",#N/A,FALSE,"SUM STAT";"UNPAID",#N/A,FALSE,"AVG UNPD 2"}</definedName>
    <definedName name="wrn.MEET._4_4" hidden="1">{"PAIDLOSS",#N/A,FALSE,"PAIDLOSS";"INCLOSS",#N/A,FALSE,"INCLOSS";"pdcts",#N/A,FALSE,"PAIDCTS";"INCCTS",#N/A,FALSE,"INCCTS";"AVGCASE",#N/A,FALSE,"AVG CASE";"SUM",#N/A,FALSE,"SUM STAT";"UNPAID",#N/A,FALSE,"AVG UNPD 2"}</definedName>
    <definedName name="wrn.MEET._4_5" hidden="1">{"PAIDLOSS",#N/A,FALSE,"PAIDLOSS";"INCLOSS",#N/A,FALSE,"INCLOSS";"pdcts",#N/A,FALSE,"PAIDCTS";"INCCTS",#N/A,FALSE,"INCCTS";"AVGCASE",#N/A,FALSE,"AVG CASE";"SUM",#N/A,FALSE,"SUM STAT";"UNPAID",#N/A,FALSE,"AVG UNPD 2"}</definedName>
    <definedName name="wrn.MEET._5" hidden="1">{"PAIDLOSS",#N/A,FALSE,"PAIDLOSS";"INCLOSS",#N/A,FALSE,"INCLOSS";"pdcts",#N/A,FALSE,"PAIDCTS";"INCCTS",#N/A,FALSE,"INCCTS";"AVGCASE",#N/A,FALSE,"AVG CASE";"SUM",#N/A,FALSE,"SUM STAT";"UNPAID",#N/A,FALSE,"AVG UNPD 2"}</definedName>
    <definedName name="wrn.MEET._5_1" hidden="1">{"PAIDLOSS",#N/A,FALSE,"PAIDLOSS";"INCLOSS",#N/A,FALSE,"INCLOSS";"pdcts",#N/A,FALSE,"PAIDCTS";"INCCTS",#N/A,FALSE,"INCCTS";"AVGCASE",#N/A,FALSE,"AVG CASE";"SUM",#N/A,FALSE,"SUM STAT";"UNPAID",#N/A,FALSE,"AVG UNPD 2"}</definedName>
    <definedName name="wrn.MEET._5_2" hidden="1">{"PAIDLOSS",#N/A,FALSE,"PAIDLOSS";"INCLOSS",#N/A,FALSE,"INCLOSS";"pdcts",#N/A,FALSE,"PAIDCTS";"INCCTS",#N/A,FALSE,"INCCTS";"AVGCASE",#N/A,FALSE,"AVG CASE";"SUM",#N/A,FALSE,"SUM STAT";"UNPAID",#N/A,FALSE,"AVG UNPD 2"}</definedName>
    <definedName name="wrn.MEET._5_3" hidden="1">{"PAIDLOSS",#N/A,FALSE,"PAIDLOSS";"INCLOSS",#N/A,FALSE,"INCLOSS";"pdcts",#N/A,FALSE,"PAIDCTS";"INCCTS",#N/A,FALSE,"INCCTS";"AVGCASE",#N/A,FALSE,"AVG CASE";"SUM",#N/A,FALSE,"SUM STAT";"UNPAID",#N/A,FALSE,"AVG UNPD 2"}</definedName>
    <definedName name="wrn.MEET._5_4" hidden="1">{"PAIDLOSS",#N/A,FALSE,"PAIDLOSS";"INCLOSS",#N/A,FALSE,"INCLOSS";"pdcts",#N/A,FALSE,"PAIDCTS";"INCCTS",#N/A,FALSE,"INCCTS";"AVGCASE",#N/A,FALSE,"AVG CASE";"SUM",#N/A,FALSE,"SUM STAT";"UNPAID",#N/A,FALSE,"AVG UNPD 2"}</definedName>
    <definedName name="wrn.MEET._5_5" hidden="1">{"PAIDLOSS",#N/A,FALSE,"PAIDLOSS";"INCLOSS",#N/A,FALSE,"INCLOSS";"pdcts",#N/A,FALSE,"PAIDCTS";"INCCTS",#N/A,FALSE,"INCCTS";"AVGCASE",#N/A,FALSE,"AVG CASE";"SUM",#N/A,FALSE,"SUM STAT";"UNPAID",#N/A,FALSE,"AVG UNPD 2"}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emo." hidden="1">{#N/A,#N/A,TRUE,"financial";#N/A,#N/A,TRUE,"plants"}</definedName>
    <definedName name="wrn.memo._1" hidden="1">{#N/A,#N/A,TRUE,"financial";#N/A,#N/A,TRUE,"plants"}</definedName>
    <definedName name="wrn.Mensual." hidden="1">{"Portada",#N/A,FALSE,"Pres";"PL",#N/A,FALSE,"P&amp;L";"SFC",#N/A,FALSE,"SFC";"CE",#N/A,FALSE,"Capital Employed";"M+1",#N/A,FALSE,"Prev. (M+1)";"TRI",#N/A,FALSE,"Prev. Trim."}</definedName>
    <definedName name="wrn.merge.">#REF!</definedName>
    <definedName name="wrn.merge._1" hidden="1">{#N/A,#N/A,FALSE,"IPO";#N/A,#N/A,FALSE,"DCF";#N/A,#N/A,FALSE,"LBO";#N/A,#N/A,FALSE,"MULT_VAL";#N/A,#N/A,FALSE,"Status Quo";#N/A,#N/A,FALSE,"Recap"}</definedName>
    <definedName name="wrn.merge._1_1" hidden="1">{#N/A,#N/A,FALSE,"IPO";#N/A,#N/A,FALSE,"DCF";#N/A,#N/A,FALSE,"LBO";#N/A,#N/A,FALSE,"MULT_VAL";#N/A,#N/A,FALSE,"Status Quo";#N/A,#N/A,FALSE,"Recap"}</definedName>
    <definedName name="wrn.merge._1_2" hidden="1">{#N/A,#N/A,FALSE,"IPO";#N/A,#N/A,FALSE,"DCF";#N/A,#N/A,FALSE,"LBO";#N/A,#N/A,FALSE,"MULT_VAL";#N/A,#N/A,FALSE,"Status Quo";#N/A,#N/A,FALSE,"Recap"}</definedName>
    <definedName name="wrn.merge._1_3" hidden="1">{#N/A,#N/A,FALSE,"IPO";#N/A,#N/A,FALSE,"DCF";#N/A,#N/A,FALSE,"LBO";#N/A,#N/A,FALSE,"MULT_VAL";#N/A,#N/A,FALSE,"Status Quo";#N/A,#N/A,FALSE,"Recap"}</definedName>
    <definedName name="wrn.merge._1_4" hidden="1">{#N/A,#N/A,FALSE,"IPO";#N/A,#N/A,FALSE,"DCF";#N/A,#N/A,FALSE,"LBO";#N/A,#N/A,FALSE,"MULT_VAL";#N/A,#N/A,FALSE,"Status Quo";#N/A,#N/A,FALSE,"Recap"}</definedName>
    <definedName name="wrn.merge._1_5" hidden="1">{#N/A,#N/A,FALSE,"IPO";#N/A,#N/A,FALSE,"DCF";#N/A,#N/A,FALSE,"LBO";#N/A,#N/A,FALSE,"MULT_VAL";#N/A,#N/A,FALSE,"Status Quo";#N/A,#N/A,FALSE,"Recap"}</definedName>
    <definedName name="wrn.merge._2" hidden="1">{#N/A,#N/A,FALSE,"IPO";#N/A,#N/A,FALSE,"DCF";#N/A,#N/A,FALSE,"LBO";#N/A,#N/A,FALSE,"MULT_VAL";#N/A,#N/A,FALSE,"Status Quo";#N/A,#N/A,FALSE,"Recap"}</definedName>
    <definedName name="wrn.merge._2_1" hidden="1">{#N/A,#N/A,FALSE,"IPO";#N/A,#N/A,FALSE,"DCF";#N/A,#N/A,FALSE,"LBO";#N/A,#N/A,FALSE,"MULT_VAL";#N/A,#N/A,FALSE,"Status Quo";#N/A,#N/A,FALSE,"Recap"}</definedName>
    <definedName name="wrn.merge._2_2" hidden="1">{#N/A,#N/A,FALSE,"IPO";#N/A,#N/A,FALSE,"DCF";#N/A,#N/A,FALSE,"LBO";#N/A,#N/A,FALSE,"MULT_VAL";#N/A,#N/A,FALSE,"Status Quo";#N/A,#N/A,FALSE,"Recap"}</definedName>
    <definedName name="wrn.merge._2_3" hidden="1">{#N/A,#N/A,FALSE,"IPO";#N/A,#N/A,FALSE,"DCF";#N/A,#N/A,FALSE,"LBO";#N/A,#N/A,FALSE,"MULT_VAL";#N/A,#N/A,FALSE,"Status Quo";#N/A,#N/A,FALSE,"Recap"}</definedName>
    <definedName name="wrn.merge._2_4" hidden="1">{#N/A,#N/A,FALSE,"IPO";#N/A,#N/A,FALSE,"DCF";#N/A,#N/A,FALSE,"LBO";#N/A,#N/A,FALSE,"MULT_VAL";#N/A,#N/A,FALSE,"Status Quo";#N/A,#N/A,FALSE,"Recap"}</definedName>
    <definedName name="wrn.merge._2_5" hidden="1">{#N/A,#N/A,FALSE,"IPO";#N/A,#N/A,FALSE,"DCF";#N/A,#N/A,FALSE,"LBO";#N/A,#N/A,FALSE,"MULT_VAL";#N/A,#N/A,FALSE,"Status Quo";#N/A,#N/A,FALSE,"Recap"}</definedName>
    <definedName name="wrn.merge._3" hidden="1">{#N/A,#N/A,FALSE,"IPO";#N/A,#N/A,FALSE,"DCF";#N/A,#N/A,FALSE,"LBO";#N/A,#N/A,FALSE,"MULT_VAL";#N/A,#N/A,FALSE,"Status Quo";#N/A,#N/A,FALSE,"Recap"}</definedName>
    <definedName name="wrn.merge._3_1" hidden="1">{#N/A,#N/A,FALSE,"IPO";#N/A,#N/A,FALSE,"DCF";#N/A,#N/A,FALSE,"LBO";#N/A,#N/A,FALSE,"MULT_VAL";#N/A,#N/A,FALSE,"Status Quo";#N/A,#N/A,FALSE,"Recap"}</definedName>
    <definedName name="wrn.merge._3_2" hidden="1">{#N/A,#N/A,FALSE,"IPO";#N/A,#N/A,FALSE,"DCF";#N/A,#N/A,FALSE,"LBO";#N/A,#N/A,FALSE,"MULT_VAL";#N/A,#N/A,FALSE,"Status Quo";#N/A,#N/A,FALSE,"Recap"}</definedName>
    <definedName name="wrn.merge._3_3" hidden="1">{#N/A,#N/A,FALSE,"IPO";#N/A,#N/A,FALSE,"DCF";#N/A,#N/A,FALSE,"LBO";#N/A,#N/A,FALSE,"MULT_VAL";#N/A,#N/A,FALSE,"Status Quo";#N/A,#N/A,FALSE,"Recap"}</definedName>
    <definedName name="wrn.merge._3_4" hidden="1">{#N/A,#N/A,FALSE,"IPO";#N/A,#N/A,FALSE,"DCF";#N/A,#N/A,FALSE,"LBO";#N/A,#N/A,FALSE,"MULT_VAL";#N/A,#N/A,FALSE,"Status Quo";#N/A,#N/A,FALSE,"Recap"}</definedName>
    <definedName name="wrn.merge._3_5" hidden="1">{#N/A,#N/A,FALSE,"IPO";#N/A,#N/A,FALSE,"DCF";#N/A,#N/A,FALSE,"LBO";#N/A,#N/A,FALSE,"MULT_VAL";#N/A,#N/A,FALSE,"Status Quo";#N/A,#N/A,FALSE,"Recap"}</definedName>
    <definedName name="wrn.merge._4" hidden="1">{#N/A,#N/A,FALSE,"IPO";#N/A,#N/A,FALSE,"DCF";#N/A,#N/A,FALSE,"LBO";#N/A,#N/A,FALSE,"MULT_VAL";#N/A,#N/A,FALSE,"Status Quo";#N/A,#N/A,FALSE,"Recap"}</definedName>
    <definedName name="wrn.merge._4_1" hidden="1">{#N/A,#N/A,FALSE,"IPO";#N/A,#N/A,FALSE,"DCF";#N/A,#N/A,FALSE,"LBO";#N/A,#N/A,FALSE,"MULT_VAL";#N/A,#N/A,FALSE,"Status Quo";#N/A,#N/A,FALSE,"Recap"}</definedName>
    <definedName name="wrn.merge._4_2" hidden="1">{#N/A,#N/A,FALSE,"IPO";#N/A,#N/A,FALSE,"DCF";#N/A,#N/A,FALSE,"LBO";#N/A,#N/A,FALSE,"MULT_VAL";#N/A,#N/A,FALSE,"Status Quo";#N/A,#N/A,FALSE,"Recap"}</definedName>
    <definedName name="wrn.merge._4_3" hidden="1">{#N/A,#N/A,FALSE,"IPO";#N/A,#N/A,FALSE,"DCF";#N/A,#N/A,FALSE,"LBO";#N/A,#N/A,FALSE,"MULT_VAL";#N/A,#N/A,FALSE,"Status Quo";#N/A,#N/A,FALSE,"Recap"}</definedName>
    <definedName name="wrn.merge._4_4" hidden="1">{#N/A,#N/A,FALSE,"IPO";#N/A,#N/A,FALSE,"DCF";#N/A,#N/A,FALSE,"LBO";#N/A,#N/A,FALSE,"MULT_VAL";#N/A,#N/A,FALSE,"Status Quo";#N/A,#N/A,FALSE,"Recap"}</definedName>
    <definedName name="wrn.merge._4_5" hidden="1">{#N/A,#N/A,FALSE,"IPO";#N/A,#N/A,FALSE,"DCF";#N/A,#N/A,FALSE,"LBO";#N/A,#N/A,FALSE,"MULT_VAL";#N/A,#N/A,FALSE,"Status Quo";#N/A,#N/A,FALSE,"Recap"}</definedName>
    <definedName name="wrn.merge._5" hidden="1">{#N/A,#N/A,FALSE,"IPO";#N/A,#N/A,FALSE,"DCF";#N/A,#N/A,FALSE,"LBO";#N/A,#N/A,FALSE,"MULT_VAL";#N/A,#N/A,FALSE,"Status Quo";#N/A,#N/A,FALSE,"Recap"}</definedName>
    <definedName name="wrn.merge._5_1" hidden="1">{#N/A,#N/A,FALSE,"IPO";#N/A,#N/A,FALSE,"DCF";#N/A,#N/A,FALSE,"LBO";#N/A,#N/A,FALSE,"MULT_VAL";#N/A,#N/A,FALSE,"Status Quo";#N/A,#N/A,FALSE,"Recap"}</definedName>
    <definedName name="wrn.merge._5_2" hidden="1">{#N/A,#N/A,FALSE,"IPO";#N/A,#N/A,FALSE,"DCF";#N/A,#N/A,FALSE,"LBO";#N/A,#N/A,FALSE,"MULT_VAL";#N/A,#N/A,FALSE,"Status Quo";#N/A,#N/A,FALSE,"Recap"}</definedName>
    <definedName name="wrn.merge._5_3" hidden="1">{#N/A,#N/A,FALSE,"IPO";#N/A,#N/A,FALSE,"DCF";#N/A,#N/A,FALSE,"LBO";#N/A,#N/A,FALSE,"MULT_VAL";#N/A,#N/A,FALSE,"Status Quo";#N/A,#N/A,FALSE,"Recap"}</definedName>
    <definedName name="wrn.merge._5_4" hidden="1">{#N/A,#N/A,FALSE,"IPO";#N/A,#N/A,FALSE,"DCF";#N/A,#N/A,FALSE,"LBO";#N/A,#N/A,FALSE,"MULT_VAL";#N/A,#N/A,FALSE,"Status Quo";#N/A,#N/A,FALSE,"Recap"}</definedName>
    <definedName name="wrn.merge._5_5" hidden="1">{#N/A,#N/A,FALSE,"IPO";#N/A,#N/A,FALSE,"DCF";#N/A,#N/A,FALSE,"LBO";#N/A,#N/A,FALSE,"MULT_VAL";#N/A,#N/A,FALSE,"Status Quo";#N/A,#N/A,FALSE,"Recap"}</definedName>
    <definedName name="wrn.merge.1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Inputs." hidden="1">{"Merger Inputs",#N/A,FALSE,"Merger Plan"}</definedName>
    <definedName name="wrn.merger._.plan._.output.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Con." hidden="1">{"Output",#N/A,FALSE,"Simpson1";"Backup",#N/A,FALSE,"Simpson1"}</definedName>
    <definedName name="wrn.Metal._.Systems." hidden="1">{"pl",#N/A,FALSE,"MetalSys";"cf",#N/A,FALSE,"MetalSys";"pi",#N/A,FALSE,"MetalSys";"top10",#N/A,FALSE,"MetalSys";"compcon",#N/A,FALSE,"MetalSys"}</definedName>
    <definedName name="wrn.Methods.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FG._.VARIANCES." hidden="1">{#N/A,#N/A,TRUE,"PERFUSION SYSTEMS ";#N/A,#N/A,TRUE,"ANAHEIM";#N/A,#N/A,TRUE,"EDEN PRAIRIE";#N/A,#N/A,TRUE,"PARKER";#N/A,#N/A,TRUE,"BROOKLYN PARK"}</definedName>
    <definedName name="wrn.MFS." hidden="1">{#N/A,#N/A,FALSE,"COVER";#N/A,#N/A,FALSE,"BS";#N/A,#N/A,FALSE,"IS";#N/A,#N/A,FALSE,"REV";#N/A,#N/A,FALSE,"EXP 1";#N/A,#N/A,FALSE,"EXP 2";#N/A,#N/A,FALSE,"GA_DEPR";#N/A,#N/A,FALSE,"OP_ANA";#N/A,#N/A,FALSE,"CONS REV &amp; CF";#N/A,#N/A,FALSE,"FIN_ANA";#N/A,#N/A,FALSE,"CONS RET &amp; VAL"}</definedName>
    <definedName name="wrn.Mgt.._.Summary." hidden="1">{#N/A,#N/A,TRUE,"Cover";#N/A,#N/A,TRUE,"Copy-list";#N/A,#N/A,TRUE,"Memo";#N/A,#N/A,TRUE,"Summary";#N/A,#N/A,TRUE,"Information"}</definedName>
    <definedName name="wrn.MgtAccs.">{#N/A,#N/A,FALSE,"Consol";#N/A,#N/A,FALSE,"F&amp;P";#N/A,#N/A,FALSE,"HK";#N/A,#N/A,FALSE,"Sing";#N/A,#N/A,FALSE,"GmbH";#N/A,#N/A,FALSE,"ODS"}</definedName>
    <definedName name="wrn.mhpall." hidden="1">{"mhpcash",#N/A,FALSE,"MHPNEWX";"mhpinc",#N/A,FALSE,"MHPNEWX";"mhptax",#N/A,FALSE,"MHPNEWX";"mhpbroad",#N/A,FALSE,"MHPNEWX";"mhpeduc",#N/A,FALSE,"MHPNEWX";"mhpfin",#N/A,FALSE,"MHPNEWX";"mhpinfo",#N/A,FALSE,"MHPNEWX"}</definedName>
    <definedName name="wrn.Miami." hidden="1">{"Miami Actual Expense",#N/A,FALSE,"Miami97 Exp. - Actual";"Miami Projected Expense",#N/A,FALSE,"Miami97-98 Exp. - Projected";"Miami Forecast Expense",#N/A,FALSE,"Miami97 Exp. - Forecast";"Miami Profit and Loss",#N/A,FALSE,"Miami P&amp;L"}</definedName>
    <definedName name="wrn.mikes_copy." hidden="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nneapolis." hidden="1">{"Minn Actual Expense",#N/A,FALSE,"Minn 97 Exp. - Actual";"Minn Projected Expense",#N/A,FALSE,"Minn 97-98 Exp. - Projected";"Minn Forecast Expense",#N/A,FALSE,"Minn 97 Exp. - Forecast";"Minn Profit and Loss",#N/A,FALSE,"Minn P&amp;L"}</definedName>
    <definedName name="wrn.minorco." hidden="1">{#N/A,#N/A,FALSE,"EARNINGS";#N/A,#N/A,FALSE,"FINANCIAL";#N/A,#N/A,FALSE,"OPERATIONAL"}</definedName>
    <definedName name="wrn.mirBellagio.">#REF!</definedName>
    <definedName name="wrn.mktval." hidden="1">{#N/A,#N/A,FALSE,"print"}</definedName>
    <definedName name="wrn.MOBA._.Results." hidden="1">{"Summary",#N/A,TRUE,"SUMMARY";"Market View",#N/A,TRUE,"MARKET";"Statistical Summary",#N/A,TRUE,"statistics";"Financial Ratios",#N/A,TRUE,"Ratios";"MacroMicro Assumptions",#N/A,TRUE,"MacroMicro";"Tariffs",#N/A,TRUE,"TARIFFS";"Net Present Valuation",#N/A,TRUE,"NPV";"Profit and Loss",#N/A,TRUE,"P&amp;L";"Balance Sheet",#N/A,TRUE,"BALANCE";"FCF",#N/A,TRUE,"FCF";"Flow of Funds",#N/A,TRUE,"Flow of Funds";"Finance",#N/A,TRUE,"Finance";"Valuation",#N/A,TRUE,"Value"}</definedName>
    <definedName name="wrn.MoD._.Summary." hidden="1">{"Summary sheet",#N/A,TRUE,"Output pres";"Proforma 1 and 2",#N/A,TRUE,"Ratios";"Proforma 3,4 and 5",#N/A,TRUE,"FS";"Proforma 8,9 and 10",#N/A,TRUE,"Calcs"}</definedName>
    <definedName name="wrn.Model.">#REF!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model._1" hidden="1">{"page1",#N/A,FALSE,"GIRLBO";"page2",#N/A,FALSE,"GIRLBO";"page3",#N/A,FALSE,"GIRLBO";"page4",#N/A,FALSE,"GIRLBO";"page5",#N/A,FALSE,"GIRLBO"}</definedName>
    <definedName name="wrn.model._1_1" hidden="1">{"page1",#N/A,FALSE,"GIRLBO";"page2",#N/A,FALSE,"GIRLBO";"page3",#N/A,FALSE,"GIRLBO";"page4",#N/A,FALSE,"GIRLBO";"page5",#N/A,FALSE,"GIRLBO"}</definedName>
    <definedName name="wrn.model._1_2" hidden="1">{"page1",#N/A,FALSE,"GIRLBO";"page2",#N/A,FALSE,"GIRLBO";"page3",#N/A,FALSE,"GIRLBO";"page4",#N/A,FALSE,"GIRLBO";"page5",#N/A,FALSE,"GIRLBO"}</definedName>
    <definedName name="wrn.model._1_3" hidden="1">{"page1",#N/A,FALSE,"GIRLBO";"page2",#N/A,FALSE,"GIRLBO";"page3",#N/A,FALSE,"GIRLBO";"page4",#N/A,FALSE,"GIRLBO";"page5",#N/A,FALSE,"GIRLBO"}</definedName>
    <definedName name="wrn.model._1_4" hidden="1">{"page1",#N/A,FALSE,"GIRLBO";"page2",#N/A,FALSE,"GIRLBO";"page3",#N/A,FALSE,"GIRLBO";"page4",#N/A,FALSE,"GIRLBO";"page5",#N/A,FALSE,"GIRLBO"}</definedName>
    <definedName name="wrn.model._1_5" hidden="1">{"page1",#N/A,FALSE,"GIRLBO";"page2",#N/A,FALSE,"GIRLBO";"page3",#N/A,FALSE,"GIRLBO";"page4",#N/A,FALSE,"GIRLBO";"page5",#N/A,FALSE,"GIRLBO"}</definedName>
    <definedName name="wrn.model._11" hidden="1">{"page1",#N/A,FALSE,"GIRLBO";"page2",#N/A,FALSE,"GIRLBO";"page3",#N/A,FALSE,"GIRLBO";"page4",#N/A,FALSE,"GIRLBO";"page5",#N/A,FALSE,"GIRLBO"}</definedName>
    <definedName name="wrn.model._2" hidden="1">{"page1",#N/A,FALSE,"GIRLBO";"page2",#N/A,FALSE,"GIRLBO";"page3",#N/A,FALSE,"GIRLBO";"page4",#N/A,FALSE,"GIRLBO";"page5",#N/A,FALSE,"GIRLBO"}</definedName>
    <definedName name="wrn.model._2_1" hidden="1">{"page1",#N/A,FALSE,"GIRLBO";"page2",#N/A,FALSE,"GIRLBO";"page3",#N/A,FALSE,"GIRLBO";"page4",#N/A,FALSE,"GIRLBO";"page5",#N/A,FALSE,"GIRLBO"}</definedName>
    <definedName name="wrn.model._2_2" hidden="1">{"page1",#N/A,FALSE,"GIRLBO";"page2",#N/A,FALSE,"GIRLBO";"page3",#N/A,FALSE,"GIRLBO";"page4",#N/A,FALSE,"GIRLBO";"page5",#N/A,FALSE,"GIRLBO"}</definedName>
    <definedName name="wrn.model._2_3" hidden="1">{"page1",#N/A,FALSE,"GIRLBO";"page2",#N/A,FALSE,"GIRLBO";"page3",#N/A,FALSE,"GIRLBO";"page4",#N/A,FALSE,"GIRLBO";"page5",#N/A,FALSE,"GIRLBO"}</definedName>
    <definedName name="wrn.model._2_4" hidden="1">{"page1",#N/A,FALSE,"GIRLBO";"page2",#N/A,FALSE,"GIRLBO";"page3",#N/A,FALSE,"GIRLBO";"page4",#N/A,FALSE,"GIRLBO";"page5",#N/A,FALSE,"GIRLBO"}</definedName>
    <definedName name="wrn.model._2_5" hidden="1">{"page1",#N/A,FALSE,"GIRLBO";"page2",#N/A,FALSE,"GIRLBO";"page3",#N/A,FALSE,"GIRLBO";"page4",#N/A,FALSE,"GIRLBO";"page5",#N/A,FALSE,"GIRLBO"}</definedName>
    <definedName name="wrn.model._3" hidden="1">{"page1",#N/A,FALSE,"GIRLBO";"page2",#N/A,FALSE,"GIRLBO";"page3",#N/A,FALSE,"GIRLBO";"page4",#N/A,FALSE,"GIRLBO";"page5",#N/A,FALSE,"GIRLBO"}</definedName>
    <definedName name="wrn.model._3_1" hidden="1">{"page1",#N/A,FALSE,"GIRLBO";"page2",#N/A,FALSE,"GIRLBO";"page3",#N/A,FALSE,"GIRLBO";"page4",#N/A,FALSE,"GIRLBO";"page5",#N/A,FALSE,"GIRLBO"}</definedName>
    <definedName name="wrn.model._3_2" hidden="1">{"page1",#N/A,FALSE,"GIRLBO";"page2",#N/A,FALSE,"GIRLBO";"page3",#N/A,FALSE,"GIRLBO";"page4",#N/A,FALSE,"GIRLBO";"page5",#N/A,FALSE,"GIRLBO"}</definedName>
    <definedName name="wrn.model._3_3" hidden="1">{"page1",#N/A,FALSE,"GIRLBO";"page2",#N/A,FALSE,"GIRLBO";"page3",#N/A,FALSE,"GIRLBO";"page4",#N/A,FALSE,"GIRLBO";"page5",#N/A,FALSE,"GIRLBO"}</definedName>
    <definedName name="wrn.model._3_4" hidden="1">{"page1",#N/A,FALSE,"GIRLBO";"page2",#N/A,FALSE,"GIRLBO";"page3",#N/A,FALSE,"GIRLBO";"page4",#N/A,FALSE,"GIRLBO";"page5",#N/A,FALSE,"GIRLBO"}</definedName>
    <definedName name="wrn.model._3_5" hidden="1">{"page1",#N/A,FALSE,"GIRLBO";"page2",#N/A,FALSE,"GIRLBO";"page3",#N/A,FALSE,"GIRLBO";"page4",#N/A,FALSE,"GIRLBO";"page5",#N/A,FALSE,"GIRLBO"}</definedName>
    <definedName name="wrn.model._4" hidden="1">{"page1",#N/A,FALSE,"GIRLBO";"page2",#N/A,FALSE,"GIRLBO";"page3",#N/A,FALSE,"GIRLBO";"page4",#N/A,FALSE,"GIRLBO";"page5",#N/A,FALSE,"GIRLBO"}</definedName>
    <definedName name="wrn.model._4_1" hidden="1">{"page1",#N/A,FALSE,"GIRLBO";"page2",#N/A,FALSE,"GIRLBO";"page3",#N/A,FALSE,"GIRLBO";"page4",#N/A,FALSE,"GIRLBO";"page5",#N/A,FALSE,"GIRLBO"}</definedName>
    <definedName name="wrn.model._4_2" hidden="1">{"page1",#N/A,FALSE,"GIRLBO";"page2",#N/A,FALSE,"GIRLBO";"page3",#N/A,FALSE,"GIRLBO";"page4",#N/A,FALSE,"GIRLBO";"page5",#N/A,FALSE,"GIRLBO"}</definedName>
    <definedName name="wrn.model._4_3" hidden="1">{"page1",#N/A,FALSE,"GIRLBO";"page2",#N/A,FALSE,"GIRLBO";"page3",#N/A,FALSE,"GIRLBO";"page4",#N/A,FALSE,"GIRLBO";"page5",#N/A,FALSE,"GIRLBO"}</definedName>
    <definedName name="wrn.model._4_4" hidden="1">{"page1",#N/A,FALSE,"GIRLBO";"page2",#N/A,FALSE,"GIRLBO";"page3",#N/A,FALSE,"GIRLBO";"page4",#N/A,FALSE,"GIRLBO";"page5",#N/A,FALSE,"GIRLBO"}</definedName>
    <definedName name="wrn.model._4_5" hidden="1">{"page1",#N/A,FALSE,"GIRLBO";"page2",#N/A,FALSE,"GIRLBO";"page3",#N/A,FALSE,"GIRLBO";"page4",#N/A,FALSE,"GIRLBO";"page5",#N/A,FALSE,"GIRLBO"}</definedName>
    <definedName name="wrn.model._5" hidden="1">{"page1",#N/A,FALSE,"GIRLBO";"page2",#N/A,FALSE,"GIRLBO";"page3",#N/A,FALSE,"GIRLBO";"page4",#N/A,FALSE,"GIRLBO";"page5",#N/A,FALSE,"GIRLBO"}</definedName>
    <definedName name="wrn.model._5_1" hidden="1">{"page1",#N/A,FALSE,"GIRLBO";"page2",#N/A,FALSE,"GIRLBO";"page3",#N/A,FALSE,"GIRLBO";"page4",#N/A,FALSE,"GIRLBO";"page5",#N/A,FALSE,"GIRLBO"}</definedName>
    <definedName name="wrn.model._5_2" hidden="1">{"page1",#N/A,FALSE,"GIRLBO";"page2",#N/A,FALSE,"GIRLBO";"page3",#N/A,FALSE,"GIRLBO";"page4",#N/A,FALSE,"GIRLBO";"page5",#N/A,FALSE,"GIRLBO"}</definedName>
    <definedName name="wrn.model._5_3" hidden="1">{"page1",#N/A,FALSE,"GIRLBO";"page2",#N/A,FALSE,"GIRLBO";"page3",#N/A,FALSE,"GIRLBO";"page4",#N/A,FALSE,"GIRLBO";"page5",#N/A,FALSE,"GIRLBO"}</definedName>
    <definedName name="wrn.model._5_4" hidden="1">{"page1",#N/A,FALSE,"GIRLBO";"page2",#N/A,FALSE,"GIRLBO";"page3",#N/A,FALSE,"GIRLBO";"page4",#N/A,FALSE,"GIRLBO";"page5",#N/A,FALSE,"GIRLBO"}</definedName>
    <definedName name="wrn.model._5_5" hidden="1">{"page1",#N/A,FALSE,"GIRLBO";"page2",#N/A,FALSE,"GIRLBO";"page3",#N/A,FALSE,"GIRLBO";"page4",#N/A,FALSE,"GIRLBO";"page5",#N/A,FALSE,"GIRLBO"}</definedName>
    <definedName name="wrn.Model2" hidden="1">{"AnnInc",#N/A,TRUE,"Inc";"QtrInc1",#N/A,TRUE,"Inc";"Balance",#N/A,TRUE,"Bal";"Cflow",#N/A,TRUE,"Cash"}</definedName>
    <definedName name="wrn.model3" hidden="1">{"AnnInc",#N/A,TRUE,"Inc";"QtrInc1",#N/A,TRUE,"Inc";"Balance",#N/A,TRUE,"Bal";"Cflow",#N/A,TRUE,"Cash"}</definedName>
    <definedName name="wrn.model8" hidden="1">{"AnnInc",#N/A,TRUE,"Inc";"QtrInc1",#N/A,TRUE,"Inc";"Balance",#N/A,TRUE,"Bal";"Cflow",#N/A,TRUE,"Cash"}</definedName>
    <definedName name="wrn.Modello.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wrn.models" hidden="1">{#N/A,#N/A,FALSE,"Summary";#N/A,#N/A,FALSE,"Projections";#N/A,#N/A,FALSE,"Mkt Mults";#N/A,#N/A,FALSE,"DCF";#N/A,#N/A,FALSE,"Accr Dil";#N/A,#N/A,FALSE,"PIC LBO";#N/A,#N/A,FALSE,"MULT10_4";#N/A,#N/A,FALSE,"CBI LBO"}</definedName>
    <definedName name="wrn.Models." hidden="1">{"cable_one",#N/A,FALSE,"cable 96-02";"cable_two",#N/A,FALSE,"cable 96-02";"Newrev_one",#N/A,FALSE,"New rev 97 - 02";"Newrev_two",#N/A,FALSE,"New rev 97 - 02"}</definedName>
    <definedName name="wrn.monika.">{"Telemonika",#N/A,FALSE,"Tele";"GF Text",#N/A,FALSE,"GF Text";"GF ATXITV",#N/A,FALSE,"GF ATX ITV";"GF Verw",#N/A,FALSE,"GF Verw"}</definedName>
    <definedName name="wrn.month." hidden="1">{#N/A,#N/A,TRUE,"January";#N/A,#N/A,TRUE,"February";#N/A,#N/A,TRUE,"March";#N/A,#N/A,TRUE,"1st Qtr"}</definedName>
    <definedName name="wrn.Month._.end._.call." hidden="1">{#N/A,#N/A,FALSE,"Bud Month-end Call";#N/A,#N/A,FALSE,"Bud vs Actual";#N/A,#N/A,FALSE,"FC3 Month-end Call";#N/A,#N/A,FALSE,"FC3 vs Actual"}</definedName>
    <definedName name="wrn.Month._.End._.Print._.Out." hidden="1">{"Yen Denominated",#N/A,FALSE,"A-R Aging (JPY)";"Dollar Denominated",#N/A,FALSE,"A-R Aging (JPY)";"Yen Denominated",#N/A,FALSE,"A-R Control (JPY)";"Dollar Denominated",#N/A,FALSE,"A-R Control (JPY)";#N/A,#N/A,FALSE,"A-R Aging (USD)";#N/A,#N/A,FALSE,"A-R Control (USD)";"Aussie Denominated",#N/A,FALSE,"A-R Aging (AUD)";"Dollar Denominated",#N/A,FALSE,"A-R Aging (AUD)";"Aussie Denominated",#N/A,FALSE,"A-R Control (AUD)";"Dollar Denominated",#N/A,FALSE,"A-R Control (AUD)";#N/A,#N/A,FALSE,"A-R Aging Recon.";#N/A,#N/A,FALSE,"A-R Control Recon.";#N/A,#N/A,FALSE,"Cash App (JPY- NAB)";#N/A,#N/A,FALSE,"Cash App (JPY-Citi)";#N/A,#N/A,FALSE,"Cash App (USD)";#N/A,#N/A,FALSE,"Cash App (AUD)";#N/A,#N/A,FALSE,"Cash Disb (AUD)";#N/A,#N/A,FALSE,"Cash Disb (JPY-NAB)";#N/A,#N/A,FALSE,"Cash Disb (JPY-Citi)";#N/A,#N/A,FALSE,"Cash Disb (USD)";#N/A,#N/A,FALSE,"Cash Receipts (AUD)";#N/A,#N/A,FALSE,"Cash Receipts (JPY-NAB)";#N/A,#N/A,FALSE,"Cash Receipts (JPY-Citi)";#N/A,#N/A,FALSE,"Cash Receipts (USD)";#N/A,#N/A,FALSE,"Bank Rec (AUD)";#N/A,#N/A,FALSE,"Bank Rec (JPY-NAB)";#N/A,#N/A,FALSE,"Bank Rec (JPY-Citi)";#N/A,#N/A,FALSE,"Bank Rec (USD)";#N/A,#N/A,FALSE,"Petty Cash (AUD)";#N/A,#N/A,FALSE,"Petty Cash (JPY)";#N/A,#N/A,FALSE,"Head &amp; Ticket Counts";#N/A,#N/A,FALSE,"Payroll"}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s." hidden="1">{"CONTENTS",#N/A,FALSE,"CONTENTS";"CP1",#N/A,FALSE,"CP1";"N1",#N/A,FALSE,"N1";"C1",#N/A,FALSE,"C1";"Imidazoline",#N/A,FALSE,"I1";"CAT",#N/A,FALSE,"CAT";"Cobalt",#N/A,FALSE,"Cobalt";"LOCAT",#N/A,FALSE,"LOCAT"}</definedName>
    <definedName name="wrn.MONTH_REPORT." hidden="1">{#N/A,#N/A,TRUE,"ALLL";#N/A,#N/A,TRUE,"DEL";#N/A,#N/A,TRUE,"Reserve Analysis";#N/A,#N/A,TRUE,"C_OFF HISTORY";#N/A,#N/A,TRUE,"ALLL_QTR";#N/A,#N/A,TRUE,"HEA_M";#N/A,#N/A,TRUE,"BL_DET";#N/A,#N/A,TRUE,"3YRS+";#N/A,#N/A,TRUE,"CONSTR_DET"}</definedName>
    <definedName name="wrn.MONTH_REPORT_BOD." hidden="1">{#N/A,#N/A,FALSE,"HEA_M";#N/A,#N/A,FALSE,"ALLL";#N/A,#N/A,FALSE,"DEL";#N/A,#N/A,FALSE,"Reserve Analysis";#N/A,#N/A,FALSE,"C_OFF HISTORY";#N/A,#N/A,FALSE,"ALLL_QTR"}</definedName>
    <definedName name="wrn.Month_Report_Mgmt." hidden="1">{#N/A,#N/A,FALSE,"HEA_M";#N/A,#N/A,FALSE,"ALLL";#N/A,#N/A,FALSE,"DEL";#N/A,#N/A,FALSE,"Reserve Analysis";#N/A,#N/A,FALSE,"C_OFF HISTORY";#N/A,#N/A,FALSE,"ALLL_QTR";#N/A,#N/A,FALSE,"RR Review";#N/A,#N/A,FALSE,"MORT. SS 1YRS+";#N/A,#N/A,FALSE,"MORT. DOUBFUL 1YEAR+";#N/A,#N/A,FALSE,"MORT. LOSS 1YEAR+";#N/A,#N/A,FALSE,"Watch List Report";#N/A,#N/A,FALSE,"CONSTR_DET"}</definedName>
    <definedName name="wrn.Monthend._.Prints." hidden="1">{#N/A,#N/A,FALSE,"75 head";#N/A,#N/A,FALSE,"Total Area";#N/A,#N/A,FALSE,"101 bitt";#N/A,#N/A,FALSE,"102 cov";#N/A,#N/A,FALSE,"103 craw - Internal";#N/A,#N/A,FALSE,"103 craw - External";#N/A,#N/A,FALSE,"104 hull";#N/A,#N/A,FALSE,"105 ilke";#N/A,#N/A,FALSE,"106 leed";#N/A,#N/A,FALSE,"107 lewi";#N/A,#N/A,FALSE,"108 new";#N/A,#N/A,FALSE,"109 nott";#N/A,#N/A,FALSE,"110 port";#N/A,#N/A,FALSE,"111 shef";#N/A,#N/A,FALSE,"112 west";#N/A,#N/A,FALSE,"113 whit";#N/A,#N/A,FALSE,"114 expr";#N/A,#N/A,FALSE,"115 wort";#N/A,#N/A,FALSE,"130 blac";#N/A,#N/A,FALSE,"131 pete";#N/A,#N/A,FALSE,"132 burn";#N/A,#N/A,FALSE,"133 scun";#N/A,#N/A,FALSE,"134 shre";#N/A,#N/A,FALSE,"135 wiga";#N/A,#N/A,FALSE,"136 stry";#N/A,#N/A,FALSE,"140 glas";#N/A,#N/A,FALSE,"141 stir";#N/A,#N/A,FALSE,"142 ashf";#N/A,#N/A,FALSE,"143 chat";#N/A,#N/A,FALSE,"144 grav";#N/A,#N/A,FALSE,"145 maid";#N/A,#N/A,FALSE,"146 carl";#N/A,#N/A,FALSE,"147 keig";#N/A,#N/A,FALSE,"148 marg";#N/A,#N/A,FALSE,"149 st h";#N/A,#N/A,FALSE,"150 torq";#N/A,#N/A,FALSE,"151 wash";#N/A,#N/A,FALSE,"152 well";#N/A,#N/A,FALSE,"153 macc";#N/A,#N/A,FALSE,"154 purl";#N/A,#N/A,FALSE,"A Moran Region";#N/A,#N/A,FALSE,"E Bishop Region";#N/A,#N/A,FALSE,"J Atkinson Region";#N/A,#N/A,FALSE,"Constant Internal - 22 ";#N/A,#N/A,FALSE,"Constant External - 22";#N/A,#N/A,FALSE,"New External - 15";#N/A,#N/A,FALSE,"Total Excl. Corp Internal";#N/A,#N/A,FALSE,"Total Excl. Corp External";#N/A,#N/A,FALSE,"Total Internal";#N/A,#N/A,FALSE,"Total External"}</definedName>
    <definedName name="wrn.monthly.">#REF!</definedName>
    <definedName name="wrn.Monthly._.ALCO." hidden="1">{"Billed Performance 1998",#N/A,FALSE,"Billed Performance 94-C";"Cash Performance 1998",#N/A,FALSE,"MT Cash Performance";"COF 1998",#N/A,FALSE,"COF $";#N/A,#N/A,FALSE,"LLR";#N/A,#N/A,FALSE,"Fcst Variances"}</definedName>
    <definedName name="wrn.Monthly._.and._.Quarterly." hidden="1">{#N/A,#N/A,FALSE,"By Quarters";#N/A,#N/A,FALSE,"CONSOLIDATED";#N/A,#N/A,FALSE,"OCEAN";#N/A,#N/A,FALSE,"UNDERWATER";#N/A,#N/A,FALSE,"CMS";#N/A,#N/A,FALSE,"POLARIS";#N/A,#N/A,FALSE,"CORPORATE";#N/A,#N/A,FALSE,"ELIMINATING"}</definedName>
    <definedName name="wrn.Monthly._.BS._.At._.Plan._.Exchange." hidden="1">{"BS Monthly AT Plan ER",#N/A,FALSE,"Mthly BS"}</definedName>
    <definedName name="wrn.Monthly._.BS._.US._.At._.Current._.ER." hidden="1">{"BS Monthly At Current ER",#N/A,FALSE,"Mthly BS"}</definedName>
    <definedName name="wrn.Monthly._.CF._.At._.US._.WA._.ER." hidden="1">{"Monthly Cash Flow At WA ER",#N/A,FALSE,"Mthly CF"}</definedName>
    <definedName name="wrn.Monthly._.Data." hidden="1">{"1999 by month",#N/A,FALSE,"Total_Company"}</definedName>
    <definedName name="wrn.Monthly._.Detail._.Package.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wrn.Monthly._.Detail._.Report." hidden="1">{"Monthly Detail",#N/A,FALSE,"Direct Ship Fcst"}</definedName>
    <definedName name="wrn.Monthly._.Financials." hidden="1">{#N/A,#N/A,FALSE,"mfg - consol";#N/A,#N/A,FALSE,"mfg - flo";#N/A,#N/A,FALSE,"mfg - lindsay"}</definedName>
    <definedName name="wrn.Monthly._.LE." hidden="1">{"sku_equnits",#N/A,FALSE,"1997 &amp; PROD";"sku_nsr",#N/A,FALSE,"1997 &amp; PROD";"sku_units",#N/A,FALSE,"1997 &amp; PROD";"yag_eq",#N/A,FALSE,"YAGSUM";"yag_units",#N/A,FALSE,"YAGSUM";"yag_nsr",#N/A,FALSE,"YAGSUM";"SKUSUM_NSR",#N/A,FALSE,"1997 &amp; PROD";"SKUSUM_UNITS",#N/A,FALSE,"1997 &amp; PROD";"SKUSUM_EQ",#N/A,FALSE,"1997 &amp; PROD"}</definedName>
    <definedName name="wrn.Monthly._.MIFA._.Sheets.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MIFA._.Sheets.1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Report." hidden="1">{#N/A,#N/A,FALSE,"Summary Page";#N/A,#N/A,FALSE,"Collections Listing";#N/A,#N/A,FALSE,"Lessee 60 days past due";#N/A,#N/A,FALSE,"Revenues--Lend Base JP Morgan";#N/A,#N/A,FALSE,"JP Morgan Debt Amort Schedule";#N/A,#N/A,FALSE,"Covenant Analysis"}</definedName>
    <definedName name="wrn.Monthly._.Reports." hidden="1">{#N/A,#N/A,FALSE,"CUR";#N/A,#N/A,FALSE,"YTD"}</definedName>
    <definedName name="wrn.Monthly._.Repory.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wrn.MONTHLY._.REVENUE._.REPORT." hidden="1">{#N/A,#N/A,FALSE,"REV RPT";#N/A,#N/A,FALSE,"AFF COMP";#N/A,#N/A,FALSE,"REP COMM";#N/A,#N/A,FALSE,"REVBYADV";#N/A,#N/A,FALSE,"DAYPART";#N/A,#N/A,FALSE,"FLASH"}</definedName>
    <definedName name="wrn.monthly._.review." hidden="1">{#N/A,#N/A,FALSE,"SUMMARY";#N/A,#N/A,FALSE,"MTD";#N/A,#N/A,FALSE,"YTD";#N/A,#N/A,FALSE,"Forecast"}</definedName>
    <definedName name="wrn.monthly._.to._.issue." hidden="1">{#N/A,#N/A,FALSE,"SUMMARY";#N/A,#N/A,FALSE,"MTD";#N/A,#N/A,FALSE,"YTD";#N/A,#N/A,FALSE,"Forecast";#N/A,#N/A,FALSE,"Debt Structure";#N/A,#N/A,FALSE,"RATINGS"}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s._.1999." hidden="1">{"Monthly 1999 Stats",#N/A,FALSE,"Months";"Monthly 1999 IS",#N/A,FALSE,"Months"}</definedName>
    <definedName name="wrn.Months._.2000." hidden="1">{"Monthly 2000 Stats",#N/A,FALSE,"Months";"Monthly 2000 IS",#N/A,FALSE,"Months"}</definedName>
    <definedName name="wrn.Months._.2001." hidden="1">{"Monthly 2001 Stats",#N/A,FALSE,"Months";"Monthly 2001 IS",#N/A,FALSE,"Months"}</definedName>
    <definedName name="wrn.Months._.2002." hidden="1">{"Monthly 2002 Stats",#N/A,FALSE,"Months";"Monthly 2002 IS",#N/A,FALSE,"Months"}</definedName>
    <definedName name="wrn.Months._.2003." hidden="1">{"Monthly 2003 Stats",#N/A,FALSE,"Months";"Monthly 2003 IS",#N/A,FALSE,"Months"}</definedName>
    <definedName name="wrn.Mortgage." hidden="1">{#N/A,#N/A,FALSE,"COVER";#N/A,#N/A,FALSE,"Index";#N/A,#N/A,FALSE,"Non-Earning";#N/A,#N/A,FALSE,"Mortgage_Legal";#N/A,#N/A,FALSE,"Mortgages"}</definedName>
    <definedName name="wrn.MOS4." hidden="1">{"MOS4",#N/A,FALSE,"Sorted by database"}</definedName>
    <definedName name="wrn.Most._.Likely._.Scenarios." hidden="1">{#N/A,"Mine Allocated, Keep AC",FALSE,"Stream INPUTS";#N/A,"All Preferred, Sell AC",FALSE,"Stream INPUTS";#N/A,"Step Up, Sell AC",FALSE,"Stream INPUTS";#N/A,"All Preferred, BRONCO buys AC",FALSE,"Stream INPUTS"}</definedName>
    <definedName name="wrn.Mother." hidden="1">{#N/A,#N/A,FALSE,"INCOME";#N/A,#N/A,FALSE,"BALANCE";#N/A,#N/A,FALSE,"SHARE_PRICE";#N/A,#N/A,FALSE,"EXP. RETURN";#N/A,#N/A,FALSE,"MIRROR"}</definedName>
    <definedName name="wrn.MR2000." hidden="1">{"Essbase Retrieve",#N/A,FALSE,"Essbase";"Essbase Data",#N/A,FALSE,"Final Hyp Data";"Hyperion Load",#N/A,FALSE,"Hyperion Load";"Hyperion Verify",#N/A,FALSE,"Verify"}</definedName>
    <definedName name="wrn.MTD._.CON._.VS._.BUDG." hidden="1">{"MTD CON VS BUDG IS",#N/A,FALSE,"Consol vs Budget";"MTD CON VS BUDG BS",#N/A,FALSE,"Consol vs Budget";"MTD CON VS BUDG CF",#N/A,FALSE,"Consol vs Budget";"MTD CON VS BUDG COGS",#N/A,FALSE,"Consol vs Budget";"MTD CON VS BUDG SGA",#N/A,FALSE,"Consol vs Budget"}</definedName>
    <definedName name="wrn.MTD._.CONSOL._.STMTS." hidden="1">{"MTD CONSOL IS",#N/A,FALSE,"CONSOL";"MTD CONSOL BS",#N/A,FALSE,"CONSOL";"MTD CONSOL CF",#N/A,FALSE,"CONSOL";"MTD CONSOL COGS",#N/A,FALSE,"CONSOL";"MTD CONSOL SGA",#N/A,FALSE,"CONSOL"}</definedName>
    <definedName name="wrn.MTD._.CTT._.STMTS." hidden="1">{"MTD CTT IS",#N/A,FALSE,"CTT";"MTD CTT BS",#N/A,FALSE,"CTT";"MTD CTT CF",#N/A,FALSE,"CTT";"MTD CTT COGS",#N/A,FALSE,"CTT";"MTD CTT SGA",#N/A,FALSE,"CTT"}</definedName>
    <definedName name="wrn.MTD._.CTT._.VS._.BUD." hidden="1">{"MTD CTT VS BUD IS",#N/A,FALSE,"CTT VS BUDGET";"MTD CTT VS BUD BS",#N/A,FALSE,"CTT VS BUDGET";"MTD CTT VS BUD CF",#N/A,FALSE,"CTT VS BUDGET";"MTD CTT VS BUD COGS",#N/A,FALSE,"CTT VS BUDGET";"MTD CTT VS BUD SGA",#N/A,FALSE,"CTT VS BUDGET"}</definedName>
    <definedName name="wrn.MTD._.WLLC._.STMTS." hidden="1">{"MTD IS",#N/A,FALSE,"WLLC";"MTDBS",#N/A,FALSE,"WLLC";"MTDCF",#N/A,FALSE,"WLLC";"MTDCOGS",#N/A,FALSE,"WLLC";"MTDSGA",#N/A,FALSE,"WLLC"}</definedName>
    <definedName name="wrn.MTD._.WLLC._.VS._.BUD." hidden="1">{"MTD WLLC VS BUD IS",#N/A,FALSE,"WLLC VS BUDGET";"MTD WLLC VS BUD BS",#N/A,FALSE,"WLLC VS BUDGET";"MTD WLLC VS BUD CF",#N/A,FALSE,"WLLC VS BUDGET";"MTD WLLC VS BUD COGS",#N/A,FALSE,"WLLC VS BUDGET";"MTD WLLC VS BUD SGA",#N/A,FALSE,"WLLC VS BUDGET"}</definedName>
    <definedName name="wrn.MTDCOSTREPORT." hidden="1">{#N/A,#N/A,FALSE,"MTD"}</definedName>
    <definedName name="wrn.mthly" hidden="1">{"Monthly",#N/A,FALSE,"Monthly"}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unsell.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My._.Pl." hidden="1">{#N/A,#N/A,FALSE,"Dept. P&amp;l"}</definedName>
    <definedName name="wrn.MYG._.All." hidden="1">{"Income Statement_Balance Sheet",#N/A,FALSE,"Annual";"Articulation_Cash Flow",#N/A,FALSE,"Annual"}</definedName>
    <definedName name="wrn.N.._.America._.2001._.Fcst." hidden="1">{"NA 01yr",#N/A,FALSE,"North America";"NA 01q1",#N/A,FALSE,"North America";"NA 01q2",#N/A,FALSE,"North America";"NA 01q3",#N/A,FALSE,"North America";"NA 01q4",#N/A,FALSE,"North America"}</definedName>
    <definedName name="wrn.N._.America." hidden="1">{"nayr",#N/A,FALSE,"North America";"na1",#N/A,FALSE,"North America";"na2",#N/A,FALSE,"North America";"na3",#N/A,FALSE,"North America";"na4",#N/A,FALSE,"North America"}</definedName>
    <definedName name="wrn.N.O.L.." hidden="1">{#N/A,#N/A,FALSE,"91NOLCB";#N/A,#N/A,FALSE,"92NOLCB";#N/A,#N/A,FALSE,"93NOLCB"}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3" hidden="1">{"NA Top",#N/A,FALSE,"NA Model";"NA Bottom",#N/A,FALSE,"NA Model"}</definedName>
    <definedName name="wrn.NA._1" hidden="1">{#N/A,#N/A,FALSE,"NA"}</definedName>
    <definedName name="wrn.NA._2" hidden="1">{#N/A,#N/A,FALSE,"NA"}</definedName>
    <definedName name="wrn.NA._3" hidden="1">{#N/A,#N/A,FALSE,"NA"}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2" hidden="1">{"NA Top",#N/A,FALSE,"NA-ULV";"NA Bottom",#N/A,FALSE,"NA-ULV"}</definedName>
    <definedName name="wrn.NA_ULV._.Tand._.B._3" hidden="1">{"NA Top",#N/A,FALSE,"NA-ULV";"NA Bottom",#N/A,FALSE,"NA-ULV"}</definedName>
    <definedName name="wrn.nema." hidden="1">{#N/A,#N/A,FALSE,"Distbn Ntwrk";#N/A,#N/A,FALSE,"Workforce";#N/A,#N/A,FALSE,"cur-prod1";#N/A,#N/A,FALSE,"in-proc"}</definedName>
    <definedName name="wrn.nema._1" hidden="1">{#N/A,#N/A,FALSE,"Distbn Ntwrk";#N/A,#N/A,FALSE,"Workforce";#N/A,#N/A,FALSE,"cur-prod1";#N/A,#N/A,FALSE,"in-proc"}</definedName>
    <definedName name="wrn.nema._2" hidden="1">{#N/A,#N/A,FALSE,"Distbn Ntwrk";#N/A,#N/A,FALSE,"Workforce";#N/A,#N/A,FALSE,"cur-prod1";#N/A,#N/A,FALSE,"in-proc"}</definedName>
    <definedName name="wrn.nema._3" hidden="1">{#N/A,#N/A,FALSE,"Distbn Ntwrk";#N/A,#N/A,FALSE,"Workforce";#N/A,#N/A,FALSE,"cur-prod1";#N/A,#N/A,FALSE,"in-proc"}</definedName>
    <definedName name="wrn.Net._.Gain._.Summary." hidden="1">{"Net Gain Summary",#N/A,FALSE,"Net Gain Recon"}</definedName>
    <definedName name="wrn.NetSalesNetIncome." hidden="1">{"Baker",#N/A,FALSE,"NS_NI95";"Kohler Month",#N/A,FALSE,"NS_NI95"}</definedName>
    <definedName name="wrn.netsalesnetincome2" hidden="1">{"Baker",#N/A,FALSE,"NS_NI95";"Kohler Month",#N/A,FALSE,"NS_NI95"}</definedName>
    <definedName name="wrn.Nettobeitrag._.Jahr._.EW." hidden="1">{"Absatz EW Jahr",#N/A,FALSE,"EW(NB-Entw.)";"Gesamterlös EW Jahr",#N/A,FALSE,"EW(NB-Entw.)";"Nettobeitr DM_t EW Jahr",#N/A,FALSE,"EW(NB-Entw.)";"Nettobeitr TDM EW Jahr",#N/A,FALSE,"EW(NB-Entw.)"}</definedName>
    <definedName name="wrn.new." hidden="1">{"new1",#N/A,FALSE,"FLEXPAC2";"new2",#N/A,FALSE,"FLEXPAC2"}</definedName>
    <definedName name="wrn.new._.board._.package.">#REF!</definedName>
    <definedName name="wrn.new._.delhi." hidden="1">{#N/A,#N/A,FALSE,"MAIN";#N/A,#N/A,FALSE,"MK_ASS_B";#N/A,#N/A,FALSE,"MK_ASS_R";#N/A,#N/A,FALSE,"TR_ASS_B";#N/A,#N/A,FALSE,"TR_ASS_R";#N/A,#N/A,FALSE,"ROAMING";#N/A,#N/A,FALSE,"PR_ASS_B";#N/A,#N/A,FALSE,"PR_ASS_R";#N/A,#N/A,FALSE,"PR_ASS_S"}</definedName>
    <definedName name="wrn.NEW._.REPORT." hidden="1">{#N/A,#N/A,FALSE,"JIM REPORT 1"}</definedName>
    <definedName name="wrn.newest.">#REF!</definedName>
    <definedName name="wrn.newest._1" hidden="1">{#N/A,#N/A,TRUE,"TS";#N/A,#N/A,TRUE,"Combo";#N/A,#N/A,TRUE,"FAIR";#N/A,#N/A,TRUE,"RBC";#N/A,#N/A,TRUE,"xxxx"}</definedName>
    <definedName name="wrn.newest._1_1" hidden="1">{#N/A,#N/A,TRUE,"TS";#N/A,#N/A,TRUE,"Combo";#N/A,#N/A,TRUE,"FAIR";#N/A,#N/A,TRUE,"RBC";#N/A,#N/A,TRUE,"xxxx"}</definedName>
    <definedName name="wrn.newest._1_2" hidden="1">{#N/A,#N/A,TRUE,"TS";#N/A,#N/A,TRUE,"Combo";#N/A,#N/A,TRUE,"FAIR";#N/A,#N/A,TRUE,"RBC";#N/A,#N/A,TRUE,"xxxx"}</definedName>
    <definedName name="wrn.newest._1_3" hidden="1">{#N/A,#N/A,TRUE,"TS";#N/A,#N/A,TRUE,"Combo";#N/A,#N/A,TRUE,"FAIR";#N/A,#N/A,TRUE,"RBC";#N/A,#N/A,TRUE,"xxxx"}</definedName>
    <definedName name="wrn.newest._1_4" hidden="1">{#N/A,#N/A,TRUE,"TS";#N/A,#N/A,TRUE,"Combo";#N/A,#N/A,TRUE,"FAIR";#N/A,#N/A,TRUE,"RBC";#N/A,#N/A,TRUE,"xxxx"}</definedName>
    <definedName name="wrn.newest._1_5" hidden="1">{#N/A,#N/A,TRUE,"TS";#N/A,#N/A,TRUE,"Combo";#N/A,#N/A,TRUE,"FAIR";#N/A,#N/A,TRUE,"RBC";#N/A,#N/A,TRUE,"xxxx"}</definedName>
    <definedName name="wrn.newest._2" hidden="1">{#N/A,#N/A,TRUE,"TS";#N/A,#N/A,TRUE,"Combo";#N/A,#N/A,TRUE,"FAIR";#N/A,#N/A,TRUE,"RBC";#N/A,#N/A,TRUE,"xxxx"}</definedName>
    <definedName name="wrn.newest._2_1" hidden="1">{#N/A,#N/A,TRUE,"TS";#N/A,#N/A,TRUE,"Combo";#N/A,#N/A,TRUE,"FAIR";#N/A,#N/A,TRUE,"RBC";#N/A,#N/A,TRUE,"xxxx"}</definedName>
    <definedName name="wrn.newest._2_2" hidden="1">{#N/A,#N/A,TRUE,"TS";#N/A,#N/A,TRUE,"Combo";#N/A,#N/A,TRUE,"FAIR";#N/A,#N/A,TRUE,"RBC";#N/A,#N/A,TRUE,"xxxx"}</definedName>
    <definedName name="wrn.newest._2_3" hidden="1">{#N/A,#N/A,TRUE,"TS";#N/A,#N/A,TRUE,"Combo";#N/A,#N/A,TRUE,"FAIR";#N/A,#N/A,TRUE,"RBC";#N/A,#N/A,TRUE,"xxxx"}</definedName>
    <definedName name="wrn.newest._2_4" hidden="1">{#N/A,#N/A,TRUE,"TS";#N/A,#N/A,TRUE,"Combo";#N/A,#N/A,TRUE,"FAIR";#N/A,#N/A,TRUE,"RBC";#N/A,#N/A,TRUE,"xxxx"}</definedName>
    <definedName name="wrn.newest._2_5" hidden="1">{#N/A,#N/A,TRUE,"TS";#N/A,#N/A,TRUE,"Combo";#N/A,#N/A,TRUE,"FAIR";#N/A,#N/A,TRUE,"RBC";#N/A,#N/A,TRUE,"xxxx"}</definedName>
    <definedName name="wrn.newest._3" hidden="1">{#N/A,#N/A,TRUE,"TS";#N/A,#N/A,TRUE,"Combo";#N/A,#N/A,TRUE,"FAIR";#N/A,#N/A,TRUE,"RBC";#N/A,#N/A,TRUE,"xxxx"}</definedName>
    <definedName name="wrn.newest._3_1" hidden="1">{#N/A,#N/A,TRUE,"TS";#N/A,#N/A,TRUE,"Combo";#N/A,#N/A,TRUE,"FAIR";#N/A,#N/A,TRUE,"RBC";#N/A,#N/A,TRUE,"xxxx"}</definedName>
    <definedName name="wrn.newest._3_2" hidden="1">{#N/A,#N/A,TRUE,"TS";#N/A,#N/A,TRUE,"Combo";#N/A,#N/A,TRUE,"FAIR";#N/A,#N/A,TRUE,"RBC";#N/A,#N/A,TRUE,"xxxx"}</definedName>
    <definedName name="wrn.newest._3_3" hidden="1">{#N/A,#N/A,TRUE,"TS";#N/A,#N/A,TRUE,"Combo";#N/A,#N/A,TRUE,"FAIR";#N/A,#N/A,TRUE,"RBC";#N/A,#N/A,TRUE,"xxxx"}</definedName>
    <definedName name="wrn.newest._3_4" hidden="1">{#N/A,#N/A,TRUE,"TS";#N/A,#N/A,TRUE,"Combo";#N/A,#N/A,TRUE,"FAIR";#N/A,#N/A,TRUE,"RBC";#N/A,#N/A,TRUE,"xxxx"}</definedName>
    <definedName name="wrn.newest._3_5" hidden="1">{#N/A,#N/A,TRUE,"TS";#N/A,#N/A,TRUE,"Combo";#N/A,#N/A,TRUE,"FAIR";#N/A,#N/A,TRUE,"RBC";#N/A,#N/A,TRUE,"xxxx"}</definedName>
    <definedName name="wrn.newest._4" hidden="1">{#N/A,#N/A,TRUE,"TS";#N/A,#N/A,TRUE,"Combo";#N/A,#N/A,TRUE,"FAIR";#N/A,#N/A,TRUE,"RBC";#N/A,#N/A,TRUE,"xxxx"}</definedName>
    <definedName name="wrn.newest._4_1" hidden="1">{#N/A,#N/A,TRUE,"TS";#N/A,#N/A,TRUE,"Combo";#N/A,#N/A,TRUE,"FAIR";#N/A,#N/A,TRUE,"RBC";#N/A,#N/A,TRUE,"xxxx"}</definedName>
    <definedName name="wrn.newest._4_2" hidden="1">{#N/A,#N/A,TRUE,"TS";#N/A,#N/A,TRUE,"Combo";#N/A,#N/A,TRUE,"FAIR";#N/A,#N/A,TRUE,"RBC";#N/A,#N/A,TRUE,"xxxx"}</definedName>
    <definedName name="wrn.newest._4_3" hidden="1">{#N/A,#N/A,TRUE,"TS";#N/A,#N/A,TRUE,"Combo";#N/A,#N/A,TRUE,"FAIR";#N/A,#N/A,TRUE,"RBC";#N/A,#N/A,TRUE,"xxxx"}</definedName>
    <definedName name="wrn.newest._4_4" hidden="1">{#N/A,#N/A,TRUE,"TS";#N/A,#N/A,TRUE,"Combo";#N/A,#N/A,TRUE,"FAIR";#N/A,#N/A,TRUE,"RBC";#N/A,#N/A,TRUE,"xxxx"}</definedName>
    <definedName name="wrn.newest._4_5" hidden="1">{#N/A,#N/A,TRUE,"TS";#N/A,#N/A,TRUE,"Combo";#N/A,#N/A,TRUE,"FAIR";#N/A,#N/A,TRUE,"RBC";#N/A,#N/A,TRUE,"xxxx"}</definedName>
    <definedName name="wrn.newest._5" hidden="1">{#N/A,#N/A,TRUE,"TS";#N/A,#N/A,TRUE,"Combo";#N/A,#N/A,TRUE,"FAIR";#N/A,#N/A,TRUE,"RBC";#N/A,#N/A,TRUE,"xxxx"}</definedName>
    <definedName name="wrn.newest._5_1" hidden="1">{#N/A,#N/A,TRUE,"TS";#N/A,#N/A,TRUE,"Combo";#N/A,#N/A,TRUE,"FAIR";#N/A,#N/A,TRUE,"RBC";#N/A,#N/A,TRUE,"xxxx"}</definedName>
    <definedName name="wrn.newest._5_2" hidden="1">{#N/A,#N/A,TRUE,"TS";#N/A,#N/A,TRUE,"Combo";#N/A,#N/A,TRUE,"FAIR";#N/A,#N/A,TRUE,"RBC";#N/A,#N/A,TRUE,"xxxx"}</definedName>
    <definedName name="wrn.newest._5_3" hidden="1">{#N/A,#N/A,TRUE,"TS";#N/A,#N/A,TRUE,"Combo";#N/A,#N/A,TRUE,"FAIR";#N/A,#N/A,TRUE,"RBC";#N/A,#N/A,TRUE,"xxxx"}</definedName>
    <definedName name="wrn.newest._5_4" hidden="1">{#N/A,#N/A,TRUE,"TS";#N/A,#N/A,TRUE,"Combo";#N/A,#N/A,TRUE,"FAIR";#N/A,#N/A,TRUE,"RBC";#N/A,#N/A,TRUE,"xxxx"}</definedName>
    <definedName name="wrn.newest._5_5" hidden="1">{#N/A,#N/A,TRUE,"TS";#N/A,#N/A,TRUE,"Combo";#N/A,#N/A,TRUE,"FAIR";#N/A,#N/A,TRUE,"RBC";#N/A,#N/A,TRUE,"xxxx"}</definedName>
    <definedName name="wrn.newoutput" hidden="1">{"DCF","UPSIDE CASE",FALSE,"Sheet1";"DCF","BASE CASE",FALSE,"Sheet1";"DCF","DOWNSIDE CASE",FALSE,"Sheet1"}</definedName>
    <definedName name="wrn.Nico.">#REF!</definedName>
    <definedName name="wrn.NON.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v._.Forecast." hidden="1">{"Nov",#N/A,FALSE,"Manager Report"}</definedName>
    <definedName name="wrn.November." hidden="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.Orders." hidden="1">{"Nov Ports",#N/A,FALSE,"Nov";"Nov Order",#N/A,FALSE,"Nov"}</definedName>
    <definedName name="wrn.NOVPRES." hidden="1">{#N/A,#N/A,TRUE,"PAGE 2";#N/A,#N/A,TRUE,"PAGE 3";#N/A,#N/A,TRUE,"PAGE4"}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tfinance." hidden="1">{"Rate",#N/A,TRUE,"SUMMARY";"Ratios",#N/A,TRUE,"Ratios";"BUDGETREVENUE",#N/A,TRUE,"Revenue";"TOTALS",#N/A,TRUE,"DETAIL"}</definedName>
    <definedName name="wrn.nuevahoja." hidden="1">{#N/A,#N/A,FALSE,"CNS_ADJ";"Balance Consolidado",#N/A,FALSE,"BCEC_CNS";#N/A,#N/A,FALSE,"USGAAP_ADJ"}</definedName>
    <definedName name="wrn.nytaann." hidden="1">{"nytacash",#N/A,FALSE,"GLOBEINC";"nytainc",#N/A,FALSE,"GLOBEINC";"nytanyt",#N/A,FALSE,"GLOBEINC";"nytareg",#N/A,FALSE,"GLOBEINC";"nytaglobe",#N/A,FALSE,"GLOBEINC";"nytapprttl",#N/A,FALSE,"GLOBEINC"}</definedName>
    <definedName name="wrn.O._.and._.I._.Worksheet." hidden="1">{#N/A,#N/A,FALSE,"O&amp;I Worksheet"}</definedName>
    <definedName name="wrn.Oct._.Forecast." hidden="1">{"Oct",#N/A,FALSE,"Manager Report"}</definedName>
    <definedName name="wrn.Oct._.Orders." hidden="1">{"Oct Order",#N/A,FALSE,"Oct";"Oct Ports",#N/A,FALSE,"Oct"}</definedName>
    <definedName name="wrn.OCTOBER." hidden="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_Income." hidden="1">{"Oct_Plan_Income_Month",#N/A,FALSE,"OctInc";"Oct_Month_Lastyear_Inc",#N/A,FALSE,"OctInc"}</definedName>
    <definedName name="wrn.OEE._.analg._.nord." hidden="1">{"OEE OAP",#N/A,FALSE,"oap";"OEE APAP",#N/A,FALSE,"apap";"OEE nitros",#N/A,FALSE,"nitros"}</definedName>
    <definedName name="wrn.OEE._.analg._.nord.1" hidden="1">{"OEE OAP",#N/A,FALSE,"oap";"OEE APAP",#N/A,FALSE,"apap";"OEE nitros",#N/A,FALSE,"nitros"}</definedName>
    <definedName name="wrn.Offices." hidden="1">{"Offices",#N/A,FALSE,"Sorted by database"}</definedName>
    <definedName name="wrn.OH._.Bdgt._.Mo.">#REF!</definedName>
    <definedName name="wrn.OH._.Bdgt._.Qtr.">#REF!</definedName>
    <definedName name="wrn.OH._.Bdgts.">#REF!</definedName>
    <definedName name="wrn.OH._.Fcst._.Mo.">#REF!</definedName>
    <definedName name="wrn.OH._.Fcst._.Qtr.">#REF!</definedName>
    <definedName name="wrn.OH._.Forecasts.">#REF!</definedName>
    <definedName name="wrn.OH._.Var._.Mo.">#REF!</definedName>
    <definedName name="wrn.OH._.Var._.Qtr.">#REF!</definedName>
    <definedName name="wrn.OH._.Variances.">#REF!</definedName>
    <definedName name="wrn.Olk._.by._.Qtr.">#REF!</definedName>
    <definedName name="wrn.OMARGIN.">#REF!</definedName>
    <definedName name="wrn.Omnipaque." hidden="1">{"Omnipaque",#N/A,FALSE,"Omnipaque"}</definedName>
    <definedName name="wrn.Omniscan." hidden="1">{"Omniscan",#N/A,FALSE,"Omniscan"}</definedName>
    <definedName name="wrn.On._.Air._.Op._.Exp." hidden="1">{"view1",#N/A,FALSE,"ON AIR"}</definedName>
    <definedName name="wrn.Oncology." hidden="1">{#N/A,#N/A,FALSE,"Onco";#N/A,#N/A,FALSE,"Taxol";#N/A,#N/A,FALSE,"UFT";#N/A,#N/A,FALSE,"Carb"}</definedName>
    <definedName name="wrn.one." hidden="1">{"page1",#N/A,FALSE,"A";"page2",#N/A,FALSE,"A"}</definedName>
    <definedName name="wrn.one._.case." hidden="1">{"pro forma financials",#N/A,FALSE,"pf parent";"pro forma credit",#N/A,FALSE,"pf parent";"pro forma financials",#N/A,FALSE,"pro forma";"pro forma credit",#N/A,FALSE,"pro forma";"avp",#N/A,FALSE,"AVP"}</definedName>
    <definedName name="wrn.ONTK." hidden="1">{#N/A,#N/A,FALSE,"Title Page";#N/A,#N/A,FALSE,"Summary Sheet";#N/A,#N/A,FALSE,"Quarterly Income Statement";#N/A,#N/A,FALSE,"Proforma QTR Income Statement";#N/A,#N/A,FALSE,"Fiscal Year Income Statement";#N/A,#N/A,FALSE,"Valuation Summary";#N/A,#N/A,FALSE,"Comps Without";#N/A,#N/A,FALSE,"Comps With"}</definedName>
    <definedName name="wrn.OOCONLY." hidden="1">{"OOCDOLS",#N/A,FALSE,"G&amp;A_CRPSV";"OOCDOL",#N/A,FALSE,"G&amp;A_FAC"}</definedName>
    <definedName name="wrn.OP." hidden="1">{#N/A,#N/A,FALSE,"PA";#N/A,#N/A,FALSE,"PNT";#N/A,#N/A,FALSE,"PSE";#N/A,#N/A,FALSE,"PET";#N/A,#N/A,FALSE,"PIC";#N/A,#N/A,FALSE,"PSI"}</definedName>
    <definedName name="wrn.OPC." hidden="1">{#N/A,#N/A,FALSE,"Duran"}</definedName>
    <definedName name="wrn.OPC1" hidden="1">{#N/A,#N/A,FALSE,"Duran"}</definedName>
    <definedName name="wrn.OPERATIONS." hidden="1">{#N/A,#N/A,FALSE,"PL-FS";#N/A,#N/A,FALSE,"PL"}</definedName>
    <definedName name="wrn.Opportunity._.Assessment.">#REF!</definedName>
    <definedName name="wrn.Opportunity._.Assessment._2" hidden="1">{#N/A,#N/A,TRUE,"Summary";#N/A,#N/A,TRUE,"Assumptions";#N/A,#N/A,TRUE,"Comparison";#N/A,#N/A,TRUE,"Financials";#N/A,#N/A,TRUE,"Plan v. Act"}</definedName>
    <definedName name="wrn.OPS._.Review._.Profit.">#REF!</definedName>
    <definedName name="wrn.OPS._.Review._.Revenue.">#REF!</definedName>
    <definedName name="wrn.OPS._.Review._.Revenue._.and._.Profit.">#REF!</definedName>
    <definedName name="wrn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wrn.OTC._.Market._.Report." hidden="1">{#N/A,#N/A,FALSE,"Sales Graph";#N/A,#N/A,FALSE,"BUC Graph";#N/A,#N/A,FALSE,"P&amp;L - YTD"}</definedName>
    <definedName name="wrn.Other._.Income._.Summary." hidden="1">{"Other Income Summary",#N/A,FALSE,"Other Inc Recon"}</definedName>
    <definedName name="wrn.OTHER._.ITEMS." hidden="1">{#N/A,#N/A,FALSE,"OINET OIA OFA"}</definedName>
    <definedName name="wrn.Other._.Operating._.Expense." hidden="1">{#N/A,#N/A,FALSE,"OTHER OP";#N/A,#N/A,FALSE,"Buy";#N/A,#N/A,FALSE,"Goodwill"}</definedName>
    <definedName name="wrn.Other._.Pharm." hidden="1">{#N/A,#N/A,FALSE,"Other";#N/A,#N/A,FALSE,"Ace";#N/A,#N/A,FALSE,"Derm"}</definedName>
    <definedName name="wrn.OTROS_DATOS.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Outlook._.for._.US._.Domestic._.Paging.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look._.for._.US._.Domestic._.Paging._1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LOOKFULLYEAR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from_AB" hidden="1">{"DCF","UPSIDE CASE",FALSE,"Sheet1";"DCF","BASE CASE",FALSE,"Sheet1";"DCF","DOWNSIDE CASE",FALSE,"Sheet1"}</definedName>
    <definedName name="wrn.OUTPUT._from_DBAB_2_1" hidden="1">{"DCF","UPSIDE CASE",FALSE,"Sheet1";"DCF","BASE CASE",FALSE,"Sheet1";"DCF","DOWNSIDE CASE",FALSE,"Sheet1"}</definedName>
    <definedName name="wrn.Overheads." hidden="1">{"All Branches OH Detail Actual",#N/A,FALSE,"Overheads (Details)";"All Branches OH Detail Target",#N/A,FALSE,"Overheads (Details)"}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hd." hidden="1">{#N/A,#N/A,FALSE,"OVHDSUM"}</definedName>
    <definedName name="wrn.ovhd1." hidden="1">{#N/A,#N/A,FALSE,"OVHDSUM"}</definedName>
    <definedName name="wrn.p" hidden="1">{#N/A,#N/A,FALSE,"1";#N/A,#N/A,FALSE,"2";#N/A,#N/A,FALSE,"16 - 17";#N/A,#N/A,FALSE,"18 - 19";#N/A,#N/A,FALSE,"26";#N/A,#N/A,FALSE,"27";#N/A,#N/A,FALSE,"28"}</definedName>
    <definedName name="wrn.P_and_L." hidden="1">{#N/A,#N/A,FALSE,"RMS Base (allocated)";#N/A,#N/A,FALSE,"Humana";#N/A,#N/A,FALSE,"NJRM";#N/A,#N/A,FALSE,"GSNS";#N/A,#N/A,FALSE,"Total"}</definedName>
    <definedName name="wrn.P_and_L._2" hidden="1">{#N/A,#N/A,FALSE,"RMS Base (allocated)";#N/A,#N/A,FALSE,"Humana";#N/A,#N/A,FALSE,"NJRM";#N/A,#N/A,FALSE,"GSNS";#N/A,#N/A,FALSE,"Total"}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A." hidden="1">{#N/A,#N/A,FALSE,"PA"}</definedName>
    <definedName name="wrn.Pack." hidden="1">{#N/A,#N/A,FALSE,"P&amp;L";#N/A,#N/A,FALSE,"Fixcost";#N/A,#N/A,FALSE,"Toninfo";#N/A,#N/A,FALSE,"Varana";#N/A,#N/A,FALSE,"Workcap";#N/A,#N/A,FALSE,"Capbudg";#N/A,#N/A,FALSE,"Personnel"}</definedName>
    <definedName name="wrn.packer._.1.">#REF!</definedName>
    <definedName name="wrn.packer._.1.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F." hidden="1">{#N/A,#N/A,FALSE,"PAF"}</definedName>
    <definedName name="wrn.Page._.1.">#REF!</definedName>
    <definedName name="wrn.PAGE._.2." hidden="1">{"PAGE 2",#N/A,FALSE,"WEST_OT"}</definedName>
    <definedName name="wrn.PAGE._.3." hidden="1">{"PAGE 2",#N/A,FALSE,"WEST_OT"}</definedName>
    <definedName name="wrn.Pages._.for._.Distribution." hidden="1">{#N/A,#N/A,FALSE,"DISTRIBUTION";#N/A,#N/A,FALSE,"Overview";#N/A,#N/A,FALSE,"QRTLY EPS";#N/A,#N/A,FALSE,"Category Summary";#N/A,#N/A,FALSE,"Sales Variance";#N/A,#N/A,FALSE,"Operating Profit Variance";#N/A,#N/A,FALSE,"Opportunities and Risks";#N/A,#N/A,FALSE,"Total P&amp;L Outlook"}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1_2" hidden="1">{"financials",#N/A,TRUE,"6_30_96";"footnotes",#N/A,TRUE,"6_30_96";"valuation",#N/A,TRUE,"6_30_96"}</definedName>
    <definedName name="wrn.Paging._.Compco._1_3" hidden="1">{"financials",#N/A,TRUE,"6_30_96";"footnotes",#N/A,TRUE,"6_30_96";"valuation",#N/A,TRUE,"6_30_96"}</definedName>
    <definedName name="wrn.Paging._.Compco._1_4" hidden="1">{"financials",#N/A,TRUE,"6_30_96";"footnotes",#N/A,TRUE,"6_30_96";"valuation",#N/A,TRUE,"6_30_96"}</definedName>
    <definedName name="wrn.Paging._.Compco._1_5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2_2" hidden="1">{"financials",#N/A,TRUE,"6_30_96";"footnotes",#N/A,TRUE,"6_30_96";"valuation",#N/A,TRUE,"6_30_96"}</definedName>
    <definedName name="wrn.Paging._.Compco._2_3" hidden="1">{"financials",#N/A,TRUE,"6_30_96";"footnotes",#N/A,TRUE,"6_30_96";"valuation",#N/A,TRUE,"6_30_96"}</definedName>
    <definedName name="wrn.Paging._.Compco._2_4" hidden="1">{"financials",#N/A,TRUE,"6_30_96";"footnotes",#N/A,TRUE,"6_30_96";"valuation",#N/A,TRUE,"6_30_96"}</definedName>
    <definedName name="wrn.Paging._.Compco._2_5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3_2" hidden="1">{"financials",#N/A,TRUE,"6_30_96";"footnotes",#N/A,TRUE,"6_30_96";"valuation",#N/A,TRUE,"6_30_96"}</definedName>
    <definedName name="wrn.Paging._.Compco._3_3" hidden="1">{"financials",#N/A,TRUE,"6_30_96";"footnotes",#N/A,TRUE,"6_30_96";"valuation",#N/A,TRUE,"6_30_96"}</definedName>
    <definedName name="wrn.Paging._.Compco._3_4" hidden="1">{"financials",#N/A,TRUE,"6_30_96";"footnotes",#N/A,TRUE,"6_30_96";"valuation",#N/A,TRUE,"6_30_96"}</definedName>
    <definedName name="wrn.Paging._.Compco._3_5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aging._.Compco._4_1" hidden="1">{"financials",#N/A,TRUE,"6_30_96";"footnotes",#N/A,TRUE,"6_30_96";"valuation",#N/A,TRUE,"6_30_96"}</definedName>
    <definedName name="wrn.Paging._.Compco._4_2" hidden="1">{"financials",#N/A,TRUE,"6_30_96";"footnotes",#N/A,TRUE,"6_30_96";"valuation",#N/A,TRUE,"6_30_96"}</definedName>
    <definedName name="wrn.Paging._.Compco._4_3" hidden="1">{"financials",#N/A,TRUE,"6_30_96";"footnotes",#N/A,TRUE,"6_30_96";"valuation",#N/A,TRUE,"6_30_96"}</definedName>
    <definedName name="wrn.Paging._.Compco._4_4" hidden="1">{"financials",#N/A,TRUE,"6_30_96";"footnotes",#N/A,TRUE,"6_30_96";"valuation",#N/A,TRUE,"6_30_96"}</definedName>
    <definedName name="wrn.Paging._.Compco._4_5" hidden="1">{"financials",#N/A,TRUE,"6_30_96";"footnotes",#N/A,TRUE,"6_30_96";"valuation",#N/A,TRUE,"6_30_96"}</definedName>
    <definedName name="wrn.Paging._.Compco._5" hidden="1">{"financials",#N/A,TRUE,"6_30_96";"footnotes",#N/A,TRUE,"6_30_96";"valuation",#N/A,TRUE,"6_30_96"}</definedName>
    <definedName name="wrn.Paging._.Compco._5_1" hidden="1">{"financials",#N/A,TRUE,"6_30_96";"footnotes",#N/A,TRUE,"6_30_96";"valuation",#N/A,TRUE,"6_30_96"}</definedName>
    <definedName name="wrn.Paging._.Compco._5_2" hidden="1">{"financials",#N/A,TRUE,"6_30_96";"footnotes",#N/A,TRUE,"6_30_96";"valuation",#N/A,TRUE,"6_30_96"}</definedName>
    <definedName name="wrn.Paging._.Compco._5_3" hidden="1">{"financials",#N/A,TRUE,"6_30_96";"footnotes",#N/A,TRUE,"6_30_96";"valuation",#N/A,TRUE,"6_30_96"}</definedName>
    <definedName name="wrn.Paging._.Compco._5_4" hidden="1">{"financials",#N/A,TRUE,"6_30_96";"footnotes",#N/A,TRUE,"6_30_96";"valuation",#N/A,TRUE,"6_30_96"}</definedName>
    <definedName name="wrn.Paging._.Compco._5_5" hidden="1">{"financials",#N/A,TRUE,"6_30_96";"footnotes",#N/A,TRUE,"6_30_96";"valuation",#N/A,TRUE,"6_30_96"}</definedName>
    <definedName name="wrn.PandL_Summary." hidden="1">{#N/A,#N/A,FALSE,"Summary"}</definedName>
    <definedName name="wrn.Part._.2.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5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.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2.1.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ner._.Expenses." hidden="1">{"Partner Actual Exp",#N/A,FALSE,"Partners97 Exp. - Actual";"Partner Projected Exp",#N/A,FALSE,"Partners97-98 Exp. - Projected";"Partners Forecast Exp",#N/A,FALSE,"Partners97 Exp. - Forecast"}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DS." hidden="1">{"PDS",#N/A,FALSE,"G&amp;A_TOT"}</definedName>
    <definedName name="wrn.pepe." hidden="1">{#N/A,#N/A,TRUE,"May";#N/A,#N/A,TRUE,"Charts"}</definedName>
    <definedName name="wrn.Performance.">#REF!</definedName>
    <definedName name="wrn.perimeter._.comp." hidden="1">{#N/A,#N/A,TRUE,"comp";#N/A,#N/A,TRUE,"notes"}</definedName>
    <definedName name="wrn.perimeter._.comp._1" hidden="1">{#N/A,#N/A,TRUE,"comp";#N/A,#N/A,TRUE,"notes"}</definedName>
    <definedName name="wrn.Period._.1._.Financial._.Statements." hidden="1">{"Period 1 Income Statements",#N/A,FALSE,"Income Statement";"Period 1 Balance Sheets",#N/A,FALSE,"Balance Sheet";"Period 1 Cashflow Statements",#N/A,FALSE,"Cashflow Statement";"Period 1 Financial Ratios",#N/A,FALSE,"Financial Ratios"}</definedName>
    <definedName name="wrn.Period._.10._.Financial._.Statements." hidden="1">{"Period 10 Income Statements",#N/A,FALSE,"Income Statement";"Period 10 Balance Sheets",#N/A,FALSE,"Balance Sheet";"Period 10 Cashflow Statements",#N/A,FALSE,"Cashflow Statement";"Period 10 Financial Ratios",#N/A,FALSE,"Financial Ratios"}</definedName>
    <definedName name="wrn.Period._.11._.Financial._.Statements." hidden="1">{"Period 11 Income Statements",#N/A,FALSE,"Income Statement";"Period 11 Balance Sheets",#N/A,FALSE,"Balance Sheet";"Period 11 Cashflow Statements",#N/A,FALSE,"Cashflow Statement";"Period 11 Financial Ratios",#N/A,FALSE,"Financial Ratios"}</definedName>
    <definedName name="wrn.Period._.12._.Financial._.Statements." hidden="1">{"Period 12 Income Statements",#N/A,FALSE,"Income Statement";"Period 12 Balance Sheets",#N/A,FALSE,"Balance Sheet";"Period 12 Cashflow Statements",#N/A,FALSE,"Cashflow Statement";"Period 12 Financial Ratios",#N/A,FALSE,"Financial Ratios"}</definedName>
    <definedName name="wrn.Period._.2._.Financial._.Statements." hidden="1">{"Period 2 Income Statements",#N/A,FALSE,"Income Statement";"Period 2 Balance Sheets",#N/A,FALSE,"Balance Sheet";"Period 2 Cashflow Statements",#N/A,FALSE,"Cashflow Statement";"Period 2 Financial Ratios",#N/A,FALSE,"Financial Ratios"}</definedName>
    <definedName name="wrn.Period._.3._.Financial._.Statements." hidden="1">{"Period 3 Income Statements",#N/A,FALSE,"Income Statement";"Period 3 Balance Sheets",#N/A,FALSE,"Balance Sheet";"Period 3 Cashflow Statements",#N/A,FALSE,"Cashflow Statement";"Period 3 Financial Ratios",#N/A,FALSE,"Financial Ratios"}</definedName>
    <definedName name="wrn.Period._.4._.Financial._.Statements." hidden="1">{"Period 4 Income Statements",#N/A,FALSE,"Income Statement";"Period 4 Balance Sheets",#N/A,FALSE,"Balance Sheet";"Period 4 Cashflow Statements",#N/A,FALSE,"Cashflow Statement";"Period 4 Financial Ratios",#N/A,FALSE,"Financial Ratios"}</definedName>
    <definedName name="wrn.Period._.5._.Financial._.Statements." hidden="1">{"Period 5 Income Statements",#N/A,FALSE,"Income Statement";"Period 5 Balance Sheets",#N/A,FALSE,"Balance Sheet";"Period 5 Cashflow Statements",#N/A,FALSE,"Cashflow Statement";"Period 5 Financial Ratios",#N/A,FALSE,"Financial Ratios"}</definedName>
    <definedName name="wrn.Period._.6._.Financial._.Statements." hidden="1">{"Period 6 Income Statements",#N/A,FALSE,"Income Statement";"Period 6 Balance Sheets",#N/A,FALSE,"Balance Sheet";"Period 6 Cashflow Statements",#N/A,FALSE,"Cashflow Statement";"Period 6 Financial Ratios",#N/A,FALSE,"Financial Ratios"}</definedName>
    <definedName name="wrn.Period._.7._.Financial._.Statements." hidden="1">{"Period 7 Income Statements",#N/A,FALSE,"Income Statement";"Period 7 Balance Sheets",#N/A,FALSE,"Balance Sheet";"Period 7 Cashflow Statements",#N/A,FALSE,"Cashflow Statement";"Period 7 Financial Ratios",#N/A,FALSE,"Financial Ratios";"Period 7 New Cash Flow",#N/A,FALSE,"New Cashflow Statement"}</definedName>
    <definedName name="wrn.Period._.8._.Financial._.Statements." hidden="1">{"Period 8 Income Statements",#N/A,FALSE,"Income Statement";"Period 8 Balance Sheets",#N/A,FALSE,"Balance Sheet";"Period 8 Cashflow Statements",#N/A,FALSE,"Cashflow Statement";"Period 8 Financial Ratios",#N/A,FALSE,"Financial Ratios"}</definedName>
    <definedName name="wrn.Period._.9._.Financial._.Statements." hidden="1">{"Period 9 Income Statements",#N/A,FALSE,"Income Statement";"Period 9 Balance Sheets",#N/A,FALSE,"Balance Sheet";"Period 9 Cashflow Statements",#N/A,FALSE,"Cashflow Statement";"Period 9 Financial Ratios",#N/A,FALSE,"Financial Ratios"}</definedName>
    <definedName name="wrn.Period._.And._.YTD." hidden="1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iod._.Summary." hidden="1">{"Period Total g&amp;A by Line",#N/A,FALSE,"Total G&amp;A by Line";"Period Ops by Line",#N/A,FALSE,"Operations by Line";"Period Admin by Line",#N/A,FALSE,"Administrative by Line";"Period Development by Line",#N/A,FALSE,"Development by Line"}</definedName>
    <definedName name="wrn.periodd." hidden="1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sonnel." hidden="1">{#N/A,#N/A,FALSE,"B153 - Personnel - HC3";#N/A,#N/A,FALSE,"BL02A - HC1";#N/A,#N/A,FALSE,"B235 - Personnel Monthly - HC2";#N/A,#N/A,FALSE,"HEADCOUNT"}</definedName>
    <definedName name="wrn.PET." hidden="1">{#N/A,#N/A,FALSE,"PET"}</definedName>
    <definedName name="wrn.PEWC1." hidden="1">{"Graphic",#N/A,TRUE,"Graphic"}</definedName>
    <definedName name="wrn.PF._.Analysis." hidden="1">{"PF Analysis",#N/A,FALSE,"Merger Plan"}</definedName>
    <definedName name="wrn.pf._.inc._.stmt." hidden="1">{"1",#N/A,FALSE,"pf inc stmt";"2",#N/A,FALSE,"pf inc stmt"}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ianocomp." hidden="1">{"page_1",#N/A,TRUE,"Sheet1";"page_2",#N/A,TRUE,"Sheet1";"page_notes",#N/A,TRUE,"Sheet1"}</definedName>
    <definedName name="wrn.Pianocomp._1" hidden="1">{"page_1",#N/A,TRUE,"Sheet1";"page_2",#N/A,TRUE,"Sheet1";"page_notes",#N/A,TRUE,"Sheet1"}</definedName>
    <definedName name="wrn.PIC." hidden="1">{#N/A,#N/A,FALSE,"PIC"}</definedName>
    <definedName name="wrn.PL." hidden="1">{"20 Years",#N/A,FALSE,"P&amp;Ls";"2001",#N/A,FALSE,"P&amp;Ls"}</definedName>
    <definedName name="wrn.PL._.Analysis." hidden="1">{"AnalRSA",#N/A,TRUE,"PL-Anal";"AnalIAS",#N/A,TRUE,"PL-Anal"}</definedName>
    <definedName name="wrn.PL._.Analysis._2" hidden="1">{"AnalRSA",#N/A,TRUE,"PL-Anal";"AnalIAS",#N/A,TRUE,"PL-Anal"}</definedName>
    <definedName name="wrn.PL._.Analysis._3" hidden="1">{"AnalRSA",#N/A,TRUE,"PL-Anal";"AnalIAS",#N/A,TRUE,"PL-Anal"}</definedName>
    <definedName name="wrn.PLAN." hidden="1">{"AZO Inter BS",#N/A,FALSE,"Sheet1";"AZO Mexico BS",#N/A,FALSE,"Sheet1";"AZO PR BS",#N/A,FALSE,"Sheet1"}</definedName>
    <definedName name="wrn.Plan._.01_1._.Revenue._.and._.Profit.">#REF!</definedName>
    <definedName name="wrn.PLAN._.2002._.to._.2004." hidden="1">{#N/A,#N/A,FALSE,"Cover";#N/A,#N/A,FALSE,"3 YEAR VIEW";#N/A,#N/A,FALSE,"Summary";#N/A,#N/A,FALSE,"Monthly";#N/A,#N/A,FALSE,"2002";#N/A,#N/A,FALSE,"Bridge 2002";#N/A,#N/A,FALSE,"Risk mngmt";#N/A,#N/A,FALSE,"Proposed Guid";#N/A,#N/A,FALSE,"EBITDA DRAG";#N/A,#N/A,FALSE,"Assumptions";#N/A,#N/A,FALSE,"BCH";#N/A,#N/A,FALSE,"Aliant";#N/A,#N/A,FALSE,"ExpressVu";#N/A,#N/A,FALSE,"TCC";#N/A,#N/A,FALSE,"Emergis";#N/A,#N/A,FALSE,"BGM";#N/A,#N/A,FALSE,"CGI";#N/A,#N/A,FALSE,"Excel";#N/A,#N/A,FALSE,"BCI";#N/A,#N/A,FALSE,"Telesat";#N/A,#N/A,FALSE,"Venture Other";#N/A,#N/A,FALSE,"Corp";#N/A,#N/A,FALSE,"Elimin"}</definedName>
    <definedName name="wrn.Plan._.EVA." hidden="1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wrn.Plan._.Sheets." hidden="1">{#N/A,#N/A,TRUE,"95 Consolidated Forecast";#N/A,#N/A,TRUE,"95 Consolidated Frcst per Gal";#N/A,#N/A,TRUE,"96 Consolidated Plan";#N/A,#N/A,TRUE,"96 Consolidated per Gallon"}</definedName>
    <definedName name="wrn.Plan003._.Revenue._.and._.Profit.">#REF!</definedName>
    <definedName name="wrn.PLFORECAST." hidden="1">{"CY",#N/A,FALSE,"FORECAST";"PAYROLL",#N/A,FALSE,"FORECAST";"REC",#N/A,FALSE,"FORECAST";"SALES",#N/A,FALSE,"FORECAST"}</definedName>
    <definedName name="wrn.PLNCS.">{#N/A,#N/A,FALSE,"NCS INC SCOT";#N/A,#N/A,FALSE,"NCS";#N/A,#N/A,FALSE,"74 NCS";#N/A,#N/A,FALSE,"75 NCS";#N/A,#N/A,FALSE,"76 NCS 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MS_Bericht.">{#N/A,#N/A,FALSE,"Deckblatt PMS";#N/A,#N/A,FALSE,"Ergebnis und Cash-flow PMS";#N/A,#N/A,FALSE,"Kennzahlen PMS";#N/A,#N/A,FALSE,"Bilanz PMS"}</definedName>
    <definedName name="wrn.PNT." hidden="1">{#N/A,#N/A,FALSE,"PNT"}</definedName>
    <definedName name="wrn.PO95." hidden="1">{"INV_CF_IN",#N/A,FALSE,"LYAPO_US";"US_ATOI",#N/A,FALSE,"LYAPO_US";"EARN_IN",#N/A,FALSE,"LYAPO_US"}</definedName>
    <definedName name="wrn.poet" hidden="1">{#N/A,#N/A,FALSE,"Deckbl KD-S";"KD-S PL-MT3 zweiseitig",#N/A,FALSE,"KD-S PL-MT3";#N/A,#N/A,FALSE,"KD-S PL-MA1";#N/A,#N/A,FALSE,"KD-S PLQTR";"KD-S BS zweiseitig",#N/A,FALSE,"BS KD-S";#N/A,#N/A,FALSE,"FinBen KD-S";#N/A,#N/A,FALSE,"Cash flow KD-S"}</definedName>
    <definedName name="wrn.Portrait._.letter._.is." hidden="1">{"portrait letter is",#N/A,FALSE,"Model"}</definedName>
    <definedName name="wrn.Portrait._.letter._.is._1" hidden="1">{"portrait letter is",#N/A,FALSE,"Model"}</definedName>
    <definedName name="wrn.Portrait._.letter._.is._1_1" hidden="1">{"portrait letter is",#N/A,FALSE,"Model"}</definedName>
    <definedName name="wrn.Portrait._.letter._.is._1_2" hidden="1">{"portrait letter is",#N/A,FALSE,"Model"}</definedName>
    <definedName name="wrn.Portrait._.letter._.is._1_3" hidden="1">{"portrait letter is",#N/A,FALSE,"Model"}</definedName>
    <definedName name="wrn.Portrait._.letter._.is._1_4" hidden="1">{"portrait letter is",#N/A,FALSE,"Model"}</definedName>
    <definedName name="wrn.Portrait._.letter._.is._1_5" hidden="1">{"portrait letter is",#N/A,FALSE,"Model"}</definedName>
    <definedName name="wrn.Portrait._.letter._.is._2" hidden="1">{"portrait letter is",#N/A,FALSE,"Model"}</definedName>
    <definedName name="wrn.Portrait._.letter._.is._2_1" hidden="1">{"portrait letter is",#N/A,FALSE,"Model"}</definedName>
    <definedName name="wrn.Portrait._.letter._.is._2_2" hidden="1">{"portrait letter is",#N/A,FALSE,"Model"}</definedName>
    <definedName name="wrn.Portrait._.letter._.is._2_3" hidden="1">{"portrait letter is",#N/A,FALSE,"Model"}</definedName>
    <definedName name="wrn.Portrait._.letter._.is._2_4" hidden="1">{"portrait letter is",#N/A,FALSE,"Model"}</definedName>
    <definedName name="wrn.Portrait._.letter._.is._2_5" hidden="1">{"portrait letter is",#N/A,FALSE,"Model"}</definedName>
    <definedName name="wrn.Portrait._.letter._.is._3" hidden="1">{"portrait letter is",#N/A,FALSE,"Model"}</definedName>
    <definedName name="wrn.Portrait._.letter._.is._3_1" hidden="1">{"portrait letter is",#N/A,FALSE,"Model"}</definedName>
    <definedName name="wrn.Portrait._.letter._.is._3_2" hidden="1">{"portrait letter is",#N/A,FALSE,"Model"}</definedName>
    <definedName name="wrn.Portrait._.letter._.is._3_3" hidden="1">{"portrait letter is",#N/A,FALSE,"Model"}</definedName>
    <definedName name="wrn.Portrait._.letter._.is._3_4" hidden="1">{"portrait letter is",#N/A,FALSE,"Model"}</definedName>
    <definedName name="wrn.Portrait._.letter._.is._3_5" hidden="1">{"portrait letter is",#N/A,FALSE,"Model"}</definedName>
    <definedName name="wrn.Portrait._.letter._.is._4" hidden="1">{"portrait letter is",#N/A,FALSE,"Model"}</definedName>
    <definedName name="wrn.Portrait._.letter._.is._4_1" hidden="1">{"portrait letter is",#N/A,FALSE,"Model"}</definedName>
    <definedName name="wrn.Portrait._.letter._.is._4_2" hidden="1">{"portrait letter is",#N/A,FALSE,"Model"}</definedName>
    <definedName name="wrn.Portrait._.letter._.is._4_3" hidden="1">{"portrait letter is",#N/A,FALSE,"Model"}</definedName>
    <definedName name="wrn.Portrait._.letter._.is._4_4" hidden="1">{"portrait letter is",#N/A,FALSE,"Model"}</definedName>
    <definedName name="wrn.Portrait._.letter._.is._4_5" hidden="1">{"portrait letter is",#N/A,FALSE,"Model"}</definedName>
    <definedName name="wrn.Portrait._.letter._.is._5" hidden="1">{"portrait letter is",#N/A,FALSE,"Model"}</definedName>
    <definedName name="wrn.Portrait._.letter._.is._5_1" hidden="1">{"portrait letter is",#N/A,FALSE,"Model"}</definedName>
    <definedName name="wrn.Portrait._.letter._.is._5_2" hidden="1">{"portrait letter is",#N/A,FALSE,"Model"}</definedName>
    <definedName name="wrn.Portrait._.letter._.is._5_3" hidden="1">{"portrait letter is",#N/A,FALSE,"Model"}</definedName>
    <definedName name="wrn.Portrait._.letter._.is._5_4" hidden="1">{"portrait letter is",#N/A,FALSE,"Model"}</definedName>
    <definedName name="wrn.Portrait._.letter._.is._5_5" hidden="1">{"portrait letter is",#N/A,FALSE,"Model"}</definedName>
    <definedName name="wrn.POST." hidden="1">{#N/A,#N/A,FALSE,"Memo Page";#N/A,#N/A,FALSE,"Flash";#N/A,#N/A,FALSE,"Sls vs Mkt";#N/A,#N/A,FALSE,"YTD";#N/A,#N/A,FALSE,"Brand Detail";#N/A,#N/A,FALSE,"QTR_Index"}</definedName>
    <definedName name="wrn.ppd." hidden="1">{#N/A,#N/A,FALSE,"Nashua Plant";#N/A,#N/A,FALSE,"LWDI";#N/A,#N/A,FALSE,"Value Contribution";#N/A,#N/A,FALSE,"Productivity";#N/A,#N/A,FALSE,"RWIP Inv. Turns";#N/A,#N/A,FALSE,"Manning"}</definedName>
    <definedName name="wrn.ppp" hidden="1">{#N/A,#N/A,FALSE,"1";#N/A,#N/A,FALSE,"2";#N/A,#N/A,FALSE,"16 - 17";#N/A,#N/A,FALSE,"18 - 19";#N/A,#N/A,FALSE,"26";#N/A,#N/A,FALSE,"27";#N/A,#N/A,FALSE,"28"}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actices." hidden="1">{"Practices",#N/A,FALSE,"Sorted by database"}</definedName>
    <definedName name="wrn.PRBFinancials.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E." hidden="1">{#N/A,#N/A,FALSE,"Summary";#N/A,#N/A,FALSE,"Flash";#N/A,#N/A,FALSE,"Sls vs Mkt";#N/A,#N/A,FALSE,"YTD";#N/A,#N/A,FALSE,"Brand Detail";#N/A,#N/A,FALSE,"QTR_Index";#N/A,#N/A,FALSE,"VOP Impact"}</definedName>
    <definedName name="wrn.PREPD." hidden="1">{#N/A,#N/A,FALSE,"050-60";#N/A,#N/A,FALSE,"050-70";#N/A,#N/A,FALSE,"DETAIL";#N/A,#N/A,FALSE,"050-80";#N/A,#N/A,FALSE,"DETAIL2";#N/A,#N/A,FALSE,"139-12"}</definedName>
    <definedName name="wrn.pres.">#REF!</definedName>
    <definedName name="wrn.PRES_OUT." hidden="1">{"page1",#N/A,FALSE,"PRESENTATION";"page2",#N/A,FALSE,"PRESENTATION";#N/A,#N/A,FALSE,"Valuation Summary"}</definedName>
    <definedName name="wrn.PRES_OUT2" hidden="1">{"page1",#N/A,FALSE,"PRESENTATION";"page2",#N/A,FALSE,"PRESENTATION";#N/A,#N/A,FALSE,"Valuation Summary"}</definedName>
    <definedName name="wrn.Pres_OUT3" hidden="1">{"page1",#N/A,FALSE,"PRESENTATION";"page2",#N/A,FALSE,"PRESENTATION";#N/A,#N/A,FALSE,"Valuation Summary"}</definedName>
    <definedName name="wrn.PRES_OUT4" hidden="1">{"page1",#N/A,FALSE,"PRESENTATION";"page2",#N/A,FALSE,"PRESENTATION";#N/A,#N/A,FALSE,"Valuation Summary"}</definedName>
    <definedName name="wrn.PRES_OUT5" hidden="1">{"page1",#N/A,FALSE,"PRESENTATION";"page2",#N/A,FALSE,"PRESENTATION";#N/A,#N/A,FALSE,"Valuation Summary"}</definedName>
    <definedName name="wrn.PRES_OUT6" hidden="1">{"page1",#N/A,FALSE,"PRESENTATION";"page2",#N/A,FALSE,"PRESENTATION";#N/A,#N/A,FALSE,"Valuation Summary"}</definedName>
    <definedName name="wrn.PRES_OUT8" hidden="1">{"page1",#N/A,FALSE,"PRESENTATION";"page2",#N/A,FALSE,"PRESENTATION";#N/A,#N/A,FALSE,"Valuation Summary"}</definedName>
    <definedName name="wrn.pres97.">#REF!</definedName>
    <definedName name="wrn.Presentation.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wrn.PRESS._.RELEASE." hidden="1">{#N/A,#N/A,FALSE,"PL addendum";#N/A,#N/A,FALSE,"BS EOY";#N/A,#N/A,FALSE,"QTRLY PL";#N/A,#N/A,FALSE,"CF YTD"}</definedName>
    <definedName name="wrn.Primary._.Reports." hidden="1">{#N/A,#N/A,FALSE,"Plan Summary";#N/A,#N/A,FALSE,"Monthly Goals";#N/A,#N/A,FALSE,"Profit Detail";#N/A,#N/A,FALSE,"Output Comparison";#N/A,#N/A,FALSE,"Production Goals"}</definedName>
    <definedName name="wrn.PrimeCo." hidden="1">{"print 1",#N/A,FALSE,"PrimeCo PCS";"print 2",#N/A,FALSE,"PrimeCo PCS";"valuation",#N/A,FALSE,"PrimeCo PCS"}</definedName>
    <definedName name="wrn.prin2._.all." hidden="1">{#N/A,#N/A,FALSE,"Pharm";#N/A,#N/A,FALSE,"WWCM"}</definedName>
    <definedName name="wrn.prin3" hidden="1">{#N/A,#N/A,FALSE,"Pharm";#N/A,#N/A,FALSE,"WWCM"}</definedName>
    <definedName name="wrn.principais." hidden="1">{#N/A,#N/A,FALSE,"AMSA611";#N/A,#N/A,FALSE,"STACFLOW"}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localSheetId="9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24.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24.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CR." hidden="1">{#N/A,#N/A,FALSE,"AAPCC (HMO&amp;Non-HMO)"}</definedName>
    <definedName name="wrn.print._.adjustment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Dist._.Letters.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all._.LOG" hidden="1">{"is_sna",#N/A,FALSE,"sna";"bs_sna",#N/A,FALSE,"sna";"cf_sna",#N/A,FALSE,"sna"}</definedName>
    <definedName name="wrn.Print._.All._.Output.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Pages.">#REF!</definedName>
    <definedName name="wrn.Print._.All._.Pages._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REPORTS." hidden="1">{"USD",#N/A,FALSE,"FC-15 Cap Expend";"LC",#N/A,FALSE,"FC-15 Cap Expend"}</definedName>
    <definedName name="wrn.print._.all._.sheets.">#REF!</definedName>
    <definedName name="wrn.Print._.all._.SNA." hidden="1">{"is_sna",#N/A,FALSE,"sna";"bs_sna",#N/A,FALSE,"sna";"cf_sna",#N/A,FALSE,"sna"}</definedName>
    <definedName name="wrn.Print._.all._.SNA._.existing." hidden="1">{"is_snaexist",#N/A,FALSE,"snaexisting";"bs_snaexist",#N/A,FALSE,"snaexisting";"cf_snaexist",#N/A,FALSE,"snaexisting"}</definedName>
    <definedName name="wrn.Print._.all._.SPI." hidden="1">{"is_spi",#N/A,FALSE,"spi";"bs_spi",#N/A,FALSE,"spi";"cf_spi",#N/A,FALSE,"spi"}</definedName>
    <definedName name="wrn.Print._.All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wrn.Print._.All._.Worksheets." hidden="1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.booklet." hidden="1">{"sch1",#N/A,FALSE,"1";"sch2",#N/A,FALSE,"2";"sch3",#N/A,FALSE,"3";"sch 4",#N/A,FALSE,"4";"sch5",#N/A,FALSE,"5";"sch6",#N/A,FALSE,"6";"sch8",#N/A,FALSE,"8";"sch9",#N/A,FALSE,"9";"aus",#N/A,FALSE,"10-aus";"bel",#N/A,FALSE,"10-bel";"fra",#N/A,FALSE,"10-fra";"ger",#N/A,FALSE,"10-ger";"gre",#N/A,FALSE,"10-gre";"ire",#N/A,FALSE,"10-ire";"ita",#N/A,FALSE,"10-ita";"net",#N/A,FALSE,"10-net";"nrd",#N/A,FALSE,"10-nrd";"por",#N/A,FALSE,"10-por";"spa",#N/A,FALSE,"10-spa";"swi",#N/A,FALSE,"10-swi";"uk",#N/A,FALSE,"10-uk";"tot",#N/A,FALSE,"10-tot";#N/A,#N/A,FALSE,"10-aus";"epc",#N/A,FALSE,"13"}</definedName>
    <definedName name="wrn.Print._.Current._.Projection._.for._.Files." hidden="1">{"Fall Print",#N/A,FALSE,"Fall";"Fall Flexed by Line Print",#N/A,FALSE,"Fall Flexed by Line";#N/A,#N/A,FALSE,"Flex"}</definedName>
    <definedName name="wrn.Print._.Disk.">#REF!</definedName>
    <definedName name="wrn.PRINT._.DONC._.CONS._.TOTALS." hidden="1">{"DONC CONS RPT",#N/A,TRUE,"Doncaster"}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inal._.report." hidden="1">{"key stats",#N/A,FALSE,"A";"income statement",#N/A,FALSE,"A";"balance sheet",#N/A,FALSE,"A";"cash flow",#N/A,FALSE,"A";"fixed assets",#N/A,FALSE,"A";"addtl data input",#N/A,FALSE,"A";"econ value added",#N/A,FALSE,"A";"intercompany",#N/A,FALSE,"A";"capital expend",#N/A,FALSE,"A";"contract detail",#N/A,FALSE,"A"}</definedName>
    <definedName name="wrn.Print._.Full." hidden="1">{"Print Summary",#N/A,FALSE,"Summary Analysis";"Print FCF",#N/A,FALSE,"FCF Analysis";"Print Sensitivity",#N/A,FALSE,"Sensitivity Analysis";"Print NAV",#N/A,FALSE,"NAV Analysis";"Print Credit",#N/A,FALSE,"Credit Analysis"}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LC._.CAPITAL." hidden="1">{"LC",#N/A,FALSE,"FC-15 Cap Expend"}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Print._.macro." hidden="1">{#N/A,#N/A,FALSE,"DeptConsol";#N/A,#N/A,FALSE,"bankrate.com";#N/A,#N/A,FALSE,"theWhiz.com";#N/A,#N/A,FALSE,"Consejero";#N/A,#N/A,FALSE,"CPNet";#N/A,#N/A,FALSE,"Green";#N/A,#N/A,FALSE,"IntelligentTaxes";#N/A,#N/A,FALSE,"Pivot";#N/A,#N/A,FALSE,"CMG";#N/A,#N/A,FALSE,"Editorial";#N/A,#N/A,FALSE,"Broadcast";#N/A,#N/A,FALSE,"Research";#N/A,#N/A,FALSE,"G &amp; A";#N/A,#N/A,FALSE,"Online Sales";#N/A,#N/A,FALSE,"MIS Consol"}</definedName>
    <definedName name="wrn.Print._.Macro._.2." hidden="1">{#N/A,#N/A,FALSE,"Summ";"Sens2",#N/A,FALSE,"PF";"PF Page1",#N/A,FALSE,"PF";"PF Page2",#N/A,FALSE,"PF";"PF Page3",#N/A,FALSE,"PF";"Sens1",#N/A,FALSE,"PF"}</definedName>
    <definedName name="wrn.Print._.monthly._.bs." hidden="1">{"bs_sna",#N/A,FALSE,"sna";"bs_snaexist",#N/A,FALSE,"snaexisting";"bs_usa",#N/A,FALSE,"usa";"bs_skc",#N/A,FALSE,"skc";"bs_mex",#N/A,FALSE,"mex";"bs_adj",#N/A,FALSE,"adj";"bs_spi",#N/A,FALSE,"spi"}</definedName>
    <definedName name="wrn.Print._.monthly._.cf." hidden="1">{"cf_sna",#N/A,FALSE,"sna";"cf_snaexist",#N/A,FALSE,"snaexisting";"cf_usa",#N/A,FALSE,"usa";"cf_skc",#N/A,FALSE,"skc";"cf_mex",#N/A,FALSE,"mex";"cf_adj",#N/A,FALSE,"adj";"cf_spi",#N/A,FALSE,"spi"}</definedName>
    <definedName name="wrn.Print._.monthly._.is." hidden="1">{"is_sna",#N/A,FALSE,"sna";"is_snaexist",#N/A,FALSE,"snaexisting";"is_usa",#N/A,FALSE,"usa";"is_skc",#N/A,FALSE,"skc";"is_mex",#N/A,FALSE,"mex";"is_adj",#N/A,FALSE,"adj";"is_spi",#N/A,FALSE,"spi"}</definedName>
    <definedName name="wrn.Print._.Out._.1." hidden="1">{"Five Year",#N/A,FALSE,"Summary (2)";"Month 1 and Years",#N/A,FALSE,"Cash Budget"}</definedName>
    <definedName name="wrn.Print._.Out._.1._1" hidden="1">{"Five Year",#N/A,FALSE,"Summary (2)";"Month 1 and Years",#N/A,FALSE,"Cash Budget"}</definedName>
    <definedName name="wrn.Print._.Out._.1._1_1" hidden="1">{"Five Year",#N/A,FALSE,"Summary (2)";"Month 1 and Years",#N/A,FALSE,"Cash Budget"}</definedName>
    <definedName name="wrn.Print._.Out._.1._1_2" hidden="1">{"Five Year",#N/A,FALSE,"Summary (2)";"Month 1 and Years",#N/A,FALSE,"Cash Budget"}</definedName>
    <definedName name="wrn.Print._.Out._.1._1_3" hidden="1">{"Five Year",#N/A,FALSE,"Summary (2)";"Month 1 and Years",#N/A,FALSE,"Cash Budget"}</definedName>
    <definedName name="wrn.Print._.Out._.1._1_4" hidden="1">{"Five Year",#N/A,FALSE,"Summary (2)";"Month 1 and Years",#N/A,FALSE,"Cash Budget"}</definedName>
    <definedName name="wrn.Print._.Out._.1._1_5" hidden="1">{"Five Year",#N/A,FALSE,"Summary (2)";"Month 1 and Years",#N/A,FALSE,"Cash Budget"}</definedName>
    <definedName name="wrn.Print._.Out._.1._2" hidden="1">{"Five Year",#N/A,FALSE,"Summary (2)";"Month 1 and Years",#N/A,FALSE,"Cash Budget"}</definedName>
    <definedName name="wrn.Print._.Out._.1._2_1" hidden="1">{"Five Year",#N/A,FALSE,"Summary (2)";"Month 1 and Years",#N/A,FALSE,"Cash Budget"}</definedName>
    <definedName name="wrn.Print._.Out._.1._2_2" hidden="1">{"Five Year",#N/A,FALSE,"Summary (2)";"Month 1 and Years",#N/A,FALSE,"Cash Budget"}</definedName>
    <definedName name="wrn.Print._.Out._.1._2_3" hidden="1">{"Five Year",#N/A,FALSE,"Summary (2)";"Month 1 and Years",#N/A,FALSE,"Cash Budget"}</definedName>
    <definedName name="wrn.Print._.Out._.1._2_4" hidden="1">{"Five Year",#N/A,FALSE,"Summary (2)";"Month 1 and Years",#N/A,FALSE,"Cash Budget"}</definedName>
    <definedName name="wrn.Print._.Out._.1._2_5" hidden="1">{"Five Year",#N/A,FALSE,"Summary (2)";"Month 1 and Years",#N/A,FALSE,"Cash Budget"}</definedName>
    <definedName name="wrn.Print._.Out._.1._3" hidden="1">{"Five Year",#N/A,FALSE,"Summary (2)";"Month 1 and Years",#N/A,FALSE,"Cash Budget"}</definedName>
    <definedName name="wrn.Print._.Out._.1._3_1" hidden="1">{"Five Year",#N/A,FALSE,"Summary (2)";"Month 1 and Years",#N/A,FALSE,"Cash Budget"}</definedName>
    <definedName name="wrn.Print._.Out._.1._3_2" hidden="1">{"Five Year",#N/A,FALSE,"Summary (2)";"Month 1 and Years",#N/A,FALSE,"Cash Budget"}</definedName>
    <definedName name="wrn.Print._.Out._.1._3_3" hidden="1">{"Five Year",#N/A,FALSE,"Summary (2)";"Month 1 and Years",#N/A,FALSE,"Cash Budget"}</definedName>
    <definedName name="wrn.Print._.Out._.1._3_4" hidden="1">{"Five Year",#N/A,FALSE,"Summary (2)";"Month 1 and Years",#N/A,FALSE,"Cash Budget"}</definedName>
    <definedName name="wrn.Print._.Out._.1._3_5" hidden="1">{"Five Year",#N/A,FALSE,"Summary (2)";"Month 1 and Years",#N/A,FALSE,"Cash Budget"}</definedName>
    <definedName name="wrn.Print._.Out._.1._4" hidden="1">{"Five Year",#N/A,FALSE,"Summary (2)";"Month 1 and Years",#N/A,FALSE,"Cash Budget"}</definedName>
    <definedName name="wrn.Print._.Out._.1._4_1" hidden="1">{"Five Year",#N/A,FALSE,"Summary (2)";"Month 1 and Years",#N/A,FALSE,"Cash Budget"}</definedName>
    <definedName name="wrn.Print._.Out._.1._4_2" hidden="1">{"Five Year",#N/A,FALSE,"Summary (2)";"Month 1 and Years",#N/A,FALSE,"Cash Budget"}</definedName>
    <definedName name="wrn.Print._.Out._.1._4_3" hidden="1">{"Five Year",#N/A,FALSE,"Summary (2)";"Month 1 and Years",#N/A,FALSE,"Cash Budget"}</definedName>
    <definedName name="wrn.Print._.Out._.1._4_4" hidden="1">{"Five Year",#N/A,FALSE,"Summary (2)";"Month 1 and Years",#N/A,FALSE,"Cash Budget"}</definedName>
    <definedName name="wrn.Print._.Out._.1._4_5" hidden="1">{"Five Year",#N/A,FALSE,"Summary (2)";"Month 1 and Years",#N/A,FALSE,"Cash Budget"}</definedName>
    <definedName name="wrn.Print._.Out._.1._5" hidden="1">{"Five Year",#N/A,FALSE,"Summary (2)";"Month 1 and Years",#N/A,FALSE,"Cash Budget"}</definedName>
    <definedName name="wrn.Print._.Out._.1._5_1" hidden="1">{"Five Year",#N/A,FALSE,"Summary (2)";"Month 1 and Years",#N/A,FALSE,"Cash Budget"}</definedName>
    <definedName name="wrn.Print._.Out._.1._5_2" hidden="1">{"Five Year",#N/A,FALSE,"Summary (2)";"Month 1 and Years",#N/A,FALSE,"Cash Budget"}</definedName>
    <definedName name="wrn.Print._.Out._.1._5_3" hidden="1">{"Five Year",#N/A,FALSE,"Summary (2)";"Month 1 and Years",#N/A,FALSE,"Cash Budget"}</definedName>
    <definedName name="wrn.Print._.Out._.1._5_4" hidden="1">{"Five Year",#N/A,FALSE,"Summary (2)";"Month 1 and Years",#N/A,FALSE,"Cash Budget"}</definedName>
    <definedName name="wrn.Print._.Out._.1._5_5" hidden="1">{"Five Year",#N/A,FALSE,"Summary (2)";"Month 1 and Years",#N/A,FALSE,"Cash Budget"}</definedName>
    <definedName name="wrn.Print._.Package.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pages._1" hidden="1">{#N/A,#N/A,FALSE,"Spain MKT";#N/A,#N/A,FALSE,"Assumptions";#N/A,#N/A,FALSE,"Adve";#N/A,#N/A,FALSE,"E-Commerce";#N/A,#N/A,FALSE,"Opex";#N/A,#N/A,FALSE,"P&amp;L";#N/A,#N/A,FALSE,"FCF &amp; DCF"}</definedName>
    <definedName name="wrn.print._.pages._1_1" hidden="1">{#N/A,#N/A,FALSE,"Spain MKT";#N/A,#N/A,FALSE,"Assumptions";#N/A,#N/A,FALSE,"Adve";#N/A,#N/A,FALSE,"E-Commerce";#N/A,#N/A,FALSE,"Opex";#N/A,#N/A,FALSE,"P&amp;L";#N/A,#N/A,FALSE,"FCF &amp; DCF"}</definedName>
    <definedName name="wrn.print._.pages._1_2" hidden="1">{#N/A,#N/A,FALSE,"Spain MKT";#N/A,#N/A,FALSE,"Assumptions";#N/A,#N/A,FALSE,"Adve";#N/A,#N/A,FALSE,"E-Commerce";#N/A,#N/A,FALSE,"Opex";#N/A,#N/A,FALSE,"P&amp;L";#N/A,#N/A,FALSE,"FCF &amp; DCF"}</definedName>
    <definedName name="wrn.print._.pages._1_3" hidden="1">{#N/A,#N/A,FALSE,"Spain MKT";#N/A,#N/A,FALSE,"Assumptions";#N/A,#N/A,FALSE,"Adve";#N/A,#N/A,FALSE,"E-Commerce";#N/A,#N/A,FALSE,"Opex";#N/A,#N/A,FALSE,"P&amp;L";#N/A,#N/A,FALSE,"FCF &amp; DCF"}</definedName>
    <definedName name="wrn.print._.pages._1_4" hidden="1">{#N/A,#N/A,FALSE,"Spain MKT";#N/A,#N/A,FALSE,"Assumptions";#N/A,#N/A,FALSE,"Adve";#N/A,#N/A,FALSE,"E-Commerce";#N/A,#N/A,FALSE,"Opex";#N/A,#N/A,FALSE,"P&amp;L";#N/A,#N/A,FALSE,"FCF &amp; DCF"}</definedName>
    <definedName name="wrn.print._.pages._1_5" hidden="1">{#N/A,#N/A,FALSE,"Spain MKT";#N/A,#N/A,FALSE,"Assumptions";#N/A,#N/A,FALSE,"Adve";#N/A,#N/A,FALSE,"E-Commerce";#N/A,#N/A,FALSE,"Opex";#N/A,#N/A,FALSE,"P&amp;L";#N/A,#N/A,FALSE,"FCF &amp; DCF"}</definedName>
    <definedName name="wrn.print._.pages._2" hidden="1">{#N/A,#N/A,FALSE,"Spain MKT";#N/A,#N/A,FALSE,"Assumptions";#N/A,#N/A,FALSE,"Adve";#N/A,#N/A,FALSE,"E-Commerce";#N/A,#N/A,FALSE,"Opex";#N/A,#N/A,FALSE,"P&amp;L";#N/A,#N/A,FALSE,"FCF &amp; DCF"}</definedName>
    <definedName name="wrn.print._.pages._2_1" hidden="1">{#N/A,#N/A,FALSE,"Spain MKT";#N/A,#N/A,FALSE,"Assumptions";#N/A,#N/A,FALSE,"Adve";#N/A,#N/A,FALSE,"E-Commerce";#N/A,#N/A,FALSE,"Opex";#N/A,#N/A,FALSE,"P&amp;L";#N/A,#N/A,FALSE,"FCF &amp; DCF"}</definedName>
    <definedName name="wrn.print._.pages._2_2" hidden="1">{#N/A,#N/A,FALSE,"Spain MKT";#N/A,#N/A,FALSE,"Assumptions";#N/A,#N/A,FALSE,"Adve";#N/A,#N/A,FALSE,"E-Commerce";#N/A,#N/A,FALSE,"Opex";#N/A,#N/A,FALSE,"P&amp;L";#N/A,#N/A,FALSE,"FCF &amp; DCF"}</definedName>
    <definedName name="wrn.print._.pages._2_3" hidden="1">{#N/A,#N/A,FALSE,"Spain MKT";#N/A,#N/A,FALSE,"Assumptions";#N/A,#N/A,FALSE,"Adve";#N/A,#N/A,FALSE,"E-Commerce";#N/A,#N/A,FALSE,"Opex";#N/A,#N/A,FALSE,"P&amp;L";#N/A,#N/A,FALSE,"FCF &amp; DCF"}</definedName>
    <definedName name="wrn.print._.pages._2_4" hidden="1">{#N/A,#N/A,FALSE,"Spain MKT";#N/A,#N/A,FALSE,"Assumptions";#N/A,#N/A,FALSE,"Adve";#N/A,#N/A,FALSE,"E-Commerce";#N/A,#N/A,FALSE,"Opex";#N/A,#N/A,FALSE,"P&amp;L";#N/A,#N/A,FALSE,"FCF &amp; DCF"}</definedName>
    <definedName name="wrn.print._.pages._2_5" hidden="1">{#N/A,#N/A,FALSE,"Spain MKT";#N/A,#N/A,FALSE,"Assumptions";#N/A,#N/A,FALSE,"Adve";#N/A,#N/A,FALSE,"E-Commerce";#N/A,#N/A,FALSE,"Opex";#N/A,#N/A,FALSE,"P&amp;L";#N/A,#N/A,FALSE,"FCF &amp; DCF"}</definedName>
    <definedName name="wrn.print._.pages._3" hidden="1">{#N/A,#N/A,FALSE,"Spain MKT";#N/A,#N/A,FALSE,"Assumptions";#N/A,#N/A,FALSE,"Adve";#N/A,#N/A,FALSE,"E-Commerce";#N/A,#N/A,FALSE,"Opex";#N/A,#N/A,FALSE,"P&amp;L";#N/A,#N/A,FALSE,"FCF &amp; DCF"}</definedName>
    <definedName name="wrn.print._.pages._3_1" hidden="1">{#N/A,#N/A,FALSE,"Spain MKT";#N/A,#N/A,FALSE,"Assumptions";#N/A,#N/A,FALSE,"Adve";#N/A,#N/A,FALSE,"E-Commerce";#N/A,#N/A,FALSE,"Opex";#N/A,#N/A,FALSE,"P&amp;L";#N/A,#N/A,FALSE,"FCF &amp; DCF"}</definedName>
    <definedName name="wrn.print._.pages._3_2" hidden="1">{#N/A,#N/A,FALSE,"Spain MKT";#N/A,#N/A,FALSE,"Assumptions";#N/A,#N/A,FALSE,"Adve";#N/A,#N/A,FALSE,"E-Commerce";#N/A,#N/A,FALSE,"Opex";#N/A,#N/A,FALSE,"P&amp;L";#N/A,#N/A,FALSE,"FCF &amp; DCF"}</definedName>
    <definedName name="wrn.print._.pages._3_3" hidden="1">{#N/A,#N/A,FALSE,"Spain MKT";#N/A,#N/A,FALSE,"Assumptions";#N/A,#N/A,FALSE,"Adve";#N/A,#N/A,FALSE,"E-Commerce";#N/A,#N/A,FALSE,"Opex";#N/A,#N/A,FALSE,"P&amp;L";#N/A,#N/A,FALSE,"FCF &amp; DCF"}</definedName>
    <definedName name="wrn.print._.pages._3_4" hidden="1">{#N/A,#N/A,FALSE,"Spain MKT";#N/A,#N/A,FALSE,"Assumptions";#N/A,#N/A,FALSE,"Adve";#N/A,#N/A,FALSE,"E-Commerce";#N/A,#N/A,FALSE,"Opex";#N/A,#N/A,FALSE,"P&amp;L";#N/A,#N/A,FALSE,"FCF &amp; DCF"}</definedName>
    <definedName name="wrn.print._.pages._3_5" hidden="1">{#N/A,#N/A,FALSE,"Spain MKT";#N/A,#N/A,FALSE,"Assumptions";#N/A,#N/A,FALSE,"Adve";#N/A,#N/A,FALSE,"E-Commerce";#N/A,#N/A,FALSE,"Opex";#N/A,#N/A,FALSE,"P&amp;L";#N/A,#N/A,FALSE,"FCF &amp; DCF"}</definedName>
    <definedName name="wrn.print._.pages._4" hidden="1">{#N/A,#N/A,FALSE,"Spain MKT";#N/A,#N/A,FALSE,"Assumptions";#N/A,#N/A,FALSE,"Adve";#N/A,#N/A,FALSE,"E-Commerce";#N/A,#N/A,FALSE,"Opex";#N/A,#N/A,FALSE,"P&amp;L";#N/A,#N/A,FALSE,"FCF &amp; DCF"}</definedName>
    <definedName name="wrn.print._.pages._4_1" hidden="1">{#N/A,#N/A,FALSE,"Spain MKT";#N/A,#N/A,FALSE,"Assumptions";#N/A,#N/A,FALSE,"Adve";#N/A,#N/A,FALSE,"E-Commerce";#N/A,#N/A,FALSE,"Opex";#N/A,#N/A,FALSE,"P&amp;L";#N/A,#N/A,FALSE,"FCF &amp; DCF"}</definedName>
    <definedName name="wrn.print._.pages._4_2" hidden="1">{#N/A,#N/A,FALSE,"Spain MKT";#N/A,#N/A,FALSE,"Assumptions";#N/A,#N/A,FALSE,"Adve";#N/A,#N/A,FALSE,"E-Commerce";#N/A,#N/A,FALSE,"Opex";#N/A,#N/A,FALSE,"P&amp;L";#N/A,#N/A,FALSE,"FCF &amp; DCF"}</definedName>
    <definedName name="wrn.print._.pages._4_3" hidden="1">{#N/A,#N/A,FALSE,"Spain MKT";#N/A,#N/A,FALSE,"Assumptions";#N/A,#N/A,FALSE,"Adve";#N/A,#N/A,FALSE,"E-Commerce";#N/A,#N/A,FALSE,"Opex";#N/A,#N/A,FALSE,"P&amp;L";#N/A,#N/A,FALSE,"FCF &amp; DCF"}</definedName>
    <definedName name="wrn.print._.pages._4_4" hidden="1">{#N/A,#N/A,FALSE,"Spain MKT";#N/A,#N/A,FALSE,"Assumptions";#N/A,#N/A,FALSE,"Adve";#N/A,#N/A,FALSE,"E-Commerce";#N/A,#N/A,FALSE,"Opex";#N/A,#N/A,FALSE,"P&amp;L";#N/A,#N/A,FALSE,"FCF &amp; DCF"}</definedName>
    <definedName name="wrn.print._.pages._4_5" hidden="1">{#N/A,#N/A,FALSE,"Spain MKT";#N/A,#N/A,FALSE,"Assumptions";#N/A,#N/A,FALSE,"Adve";#N/A,#N/A,FALSE,"E-Commerce";#N/A,#N/A,FALSE,"Opex";#N/A,#N/A,FALSE,"P&amp;L";#N/A,#N/A,FALSE,"FCF &amp; DCF"}</definedName>
    <definedName name="wrn.print._.pages._5" hidden="1">{#N/A,#N/A,FALSE,"Spain MKT";#N/A,#N/A,FALSE,"Assumptions";#N/A,#N/A,FALSE,"Adve";#N/A,#N/A,FALSE,"E-Commerce";#N/A,#N/A,FALSE,"Opex";#N/A,#N/A,FALSE,"P&amp;L";#N/A,#N/A,FALSE,"FCF &amp; DCF"}</definedName>
    <definedName name="wrn.print._.pages._5_1" hidden="1">{#N/A,#N/A,FALSE,"Spain MKT";#N/A,#N/A,FALSE,"Assumptions";#N/A,#N/A,FALSE,"Adve";#N/A,#N/A,FALSE,"E-Commerce";#N/A,#N/A,FALSE,"Opex";#N/A,#N/A,FALSE,"P&amp;L";#N/A,#N/A,FALSE,"FCF &amp; DCF"}</definedName>
    <definedName name="wrn.print._.pages._5_2" hidden="1">{#N/A,#N/A,FALSE,"Spain MKT";#N/A,#N/A,FALSE,"Assumptions";#N/A,#N/A,FALSE,"Adve";#N/A,#N/A,FALSE,"E-Commerce";#N/A,#N/A,FALSE,"Opex";#N/A,#N/A,FALSE,"P&amp;L";#N/A,#N/A,FALSE,"FCF &amp; DCF"}</definedName>
    <definedName name="wrn.print._.pages._5_3" hidden="1">{#N/A,#N/A,FALSE,"Spain MKT";#N/A,#N/A,FALSE,"Assumptions";#N/A,#N/A,FALSE,"Adve";#N/A,#N/A,FALSE,"E-Commerce";#N/A,#N/A,FALSE,"Opex";#N/A,#N/A,FALSE,"P&amp;L";#N/A,#N/A,FALSE,"FCF &amp; DCF"}</definedName>
    <definedName name="wrn.print._.pages._5_4" hidden="1">{#N/A,#N/A,FALSE,"Spain MKT";#N/A,#N/A,FALSE,"Assumptions";#N/A,#N/A,FALSE,"Adve";#N/A,#N/A,FALSE,"E-Commerce";#N/A,#N/A,FALSE,"Opex";#N/A,#N/A,FALSE,"P&amp;L";#N/A,#N/A,FALSE,"FCF &amp; DCF"}</definedName>
    <definedName name="wrn.print._.pages._5_5" hidden="1">{#N/A,#N/A,FALSE,"Spain MKT";#N/A,#N/A,FALSE,"Assumptions";#N/A,#N/A,FALSE,"Adve";#N/A,#N/A,FALSE,"E-Commerce";#N/A,#N/A,FALSE,"Opex";#N/A,#N/A,FALSE,"P&amp;L";#N/A,#N/A,FALSE,"FCF &amp; DCF"}</definedName>
    <definedName name="wrn.print._.pages2." hidden="1">{#N/A,#N/A,FALSE,"Spain MKT";#N/A,#N/A,FALSE,"Assumptions";#N/A,#N/A,FALSE,"Adve";#N/A,#N/A,FALSE,"E-Commerce";#N/A,#N/A,FALSE,"Opex";#N/A,#N/A,FALSE,"P&amp;L";#N/A,#N/A,FALSE,"FCF &amp; DCF"}</definedName>
    <definedName name="wrn.print._.parent._.cases." hidden="1">{"scenario summary",#N/A,FALSE,"pf parent";"pro forma financials","low price low cash",FALSE,"pf parent";"pro forma credit","low price low cash",FALSE,"pf parent";"pro forma financials","low price med cash",FALSE,"pf parent";"pro forma credit","low price med cash",FALSE,"pf parent";"pro forma financials","low price high cash",FALSE,"pf parent";"pro forma credit","low price high cash",FALSE,"pf parent";"pro forma financials","high price low cash",FALSE,"pf parent";"pro forma credit","high price low cash",FALSE,"pf parent";"pro forma financials","high price med cash",FALSE,"pf parent";"pro forma credit","high price med cash",FALSE,"pf parent";"pro forma financials","high price high cash",FALSE,"pf parent";"pro forma credit","high price high cash",FALSE,"pf parent"}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2" hidden="1">{"inputs raw data",#N/A,TRUE,"INPUT"}</definedName>
    <definedName name="wrn.print._.raw._.data._.entry._3" hidden="1">{"inputs raw data",#N/A,TRUE,"INPUT"}</definedName>
    <definedName name="wrn.print._.raw._data._.entry2." hidden="1">{"inputs raw data",#N/A,TRUE,"INPUT"}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1_2" hidden="1">{"standalone1",#N/A,FALSE,"DCFBase";"standalone2",#N/A,FALSE,"DCFBase"}</definedName>
    <definedName name="wrn.print._.standalone._1_3" hidden="1">{"standalone1",#N/A,FALSE,"DCFBase";"standalone2",#N/A,FALSE,"DCFBase"}</definedName>
    <definedName name="wrn.print._.standalone._1_4" hidden="1">{"standalone1",#N/A,FALSE,"DCFBase";"standalone2",#N/A,FALSE,"DCFBase"}</definedName>
    <definedName name="wrn.print._.standalone._1_5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2_2" hidden="1">{"standalone1",#N/A,FALSE,"DCFBase";"standalone2",#N/A,FALSE,"DCFBase"}</definedName>
    <definedName name="wrn.print._.standalone._2_3" hidden="1">{"standalone1",#N/A,FALSE,"DCFBase";"standalone2",#N/A,FALSE,"DCFBase"}</definedName>
    <definedName name="wrn.print._.standalone._2_4" hidden="1">{"standalone1",#N/A,FALSE,"DCFBase";"standalone2",#N/A,FALSE,"DCFBase"}</definedName>
    <definedName name="wrn.print._.standalone._2_5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3_2" hidden="1">{"standalone1",#N/A,FALSE,"DCFBase";"standalone2",#N/A,FALSE,"DCFBase"}</definedName>
    <definedName name="wrn.print._.standalone._3_3" hidden="1">{"standalone1",#N/A,FALSE,"DCFBase";"standalone2",#N/A,FALSE,"DCFBase"}</definedName>
    <definedName name="wrn.print._.standalone._3_4" hidden="1">{"standalone1",#N/A,FALSE,"DCFBase";"standalone2",#N/A,FALSE,"DCFBase"}</definedName>
    <definedName name="wrn.print._.standalone._3_5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_4_1" hidden="1">{"standalone1",#N/A,FALSE,"DCFBase";"standalone2",#N/A,FALSE,"DCFBase"}</definedName>
    <definedName name="wrn.print._.standalone._4_2" hidden="1">{"standalone1",#N/A,FALSE,"DCFBase";"standalone2",#N/A,FALSE,"DCFBase"}</definedName>
    <definedName name="wrn.print._.standalone._4_3" hidden="1">{"standalone1",#N/A,FALSE,"DCFBase";"standalone2",#N/A,FALSE,"DCFBase"}</definedName>
    <definedName name="wrn.print._.standalone._4_4" hidden="1">{"standalone1",#N/A,FALSE,"DCFBase";"standalone2",#N/A,FALSE,"DCFBase"}</definedName>
    <definedName name="wrn.print._.standalone._4_5" hidden="1">{"standalone1",#N/A,FALSE,"DCFBase";"standalone2",#N/A,FALSE,"DCFBase"}</definedName>
    <definedName name="wrn.print._.standalone._5" hidden="1">{"standalone1",#N/A,FALSE,"DCFBase";"standalone2",#N/A,FALSE,"DCFBase"}</definedName>
    <definedName name="wrn.print._.standalone._5_1" hidden="1">{"standalone1",#N/A,FALSE,"DCFBase";"standalone2",#N/A,FALSE,"DCFBase"}</definedName>
    <definedName name="wrn.print._.standalone._5_2" hidden="1">{"standalone1",#N/A,FALSE,"DCFBase";"standalone2",#N/A,FALSE,"DCFBase"}</definedName>
    <definedName name="wrn.print._.standalone._5_3" hidden="1">{"standalone1",#N/A,FALSE,"DCFBase";"standalone2",#N/A,FALSE,"DCFBase"}</definedName>
    <definedName name="wrn.print._.standalone._5_4" hidden="1">{"standalone1",#N/A,FALSE,"DCFBase";"standalone2",#N/A,FALSE,"DCFBase"}</definedName>
    <definedName name="wrn.print._.standalone._5_5" hidden="1">{"standalone1",#N/A,FALSE,"DCFBase";"standalone2",#N/A,FALSE,"DCFBase"}</definedName>
    <definedName name="wrn.PRINT._.STERLING.">#REF!</definedName>
    <definedName name="wrn.PRINT._.STERLING._old">#REF!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summary._.sheets.2_1" hidden="1">{"summary1",#N/A,TRUE,"Comps";"summary2",#N/A,TRUE,"Comps";"summary3",#N/A,TRUE,"Comps"}</definedName>
    <definedName name="wrn.print._.summary._.sheets.2_2" hidden="1">{"summary1",#N/A,TRUE,"Comps";"summary2",#N/A,TRUE,"Comps";"summary3",#N/A,TRUE,"Comps"}</definedName>
    <definedName name="wrn.print._.summary._.sheets.2_3" hidden="1">{"summary1",#N/A,TRUE,"Comps";"summary2",#N/A,TRUE,"Comps";"summary3",#N/A,TRUE,"Comps"}</definedName>
    <definedName name="wrn.Print._.summary._.SNA." hidden="1">{"sumis_sna",#N/A,FALSE,"sna"}</definedName>
    <definedName name="wrn.Print._.the._.lot." hidden="1">{"First Page",#N/A,FALSE,"Surfactants LBO";"Second Page",#N/A,FALSE,"Surfactants LBO"}</definedName>
    <definedName name="wrn.Print._.the._.lot._1" hidden="1">{"First Page",#N/A,FALSE,"Surfactants LBO";"Second Page",#N/A,FALSE,"Surfactants LBO"}</definedName>
    <definedName name="wrn.PRINT._.TOTAL." hidden="1">{#N/A,#N/A,FALSE,"DirRpts_Sum";#N/A,#N/A,FALSE,"Exp_Adjmts";#N/A,#N/A,FALSE,"Advtg_Sum"}</definedName>
    <definedName name="wrn.PRINT._.TOTAL._.SC1." hidden="1">{#N/A,"SCENARIO1",FALSE,"DirRpts_Sum";#N/A,"SCENARIO1",FALSE,"Exp_Adjmts";#N/A,#N/A,FALSE,"Advtg_Sum"}</definedName>
    <definedName name="wrn.PRINT._.TOTAL._.SC2." hidden="1">{#N/A,"SCENARIO2",FALSE,"DirRpts_Sum";#N/A,"SCENARIO2",FALSE,"Exp_Adjmts";#N/A,#N/A,FALSE,"Advtg_Sum"}</definedName>
    <definedName name="wrn.print._.ulster._.cases." hidden="1">{"scenario summary",#N/A,FALSE,"pro forma";"pro forma financials","low price low cash",FALSE,"pro forma";"pro forma credit","low price low cash",FALSE,"pro forma";"pro forma financials","low price med cash",FALSE,"pro forma";"pro forma credit","low price med cash",FALSE,"pro forma";"pro forma financials","low price high cash",FALSE,"pro forma";"pro forma credit","low price high cash",FALSE,"pro forma";"pro forma financials","high price low cash",FALSE,"pro forma";"pro forma credit","high price low cash",FALSE,"pro forma";"pro forma financials","high price med cash",FALSE,"pro forma";"pro forma credit","high price med cash",FALSE,"pro forma";"pro forma financials","high price high cash",FALSE,"pro forma";"pro forma credit","high price high cash",FALSE,"pro forma"}</definedName>
    <definedName name="wrn.PRINT._.USD._.CAPITAL." hidden="1">{"USD",#N/A,FALSE,"FC-15 Cap Expend"}</definedName>
    <definedName name="wrn.Print._1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rn.Print._1_1" hidden="1">{"vi1",#N/A,FALSE,"Financial Statements";"vi2",#N/A,FALSE,"Financial Statements";#N/A,#N/A,FALSE,"DCF"}</definedName>
    <definedName name="wrn.Print._1_2" hidden="1">{"vi1",#N/A,FALSE,"Financial Statements";"vi2",#N/A,FALSE,"Financial Statements";#N/A,#N/A,FALSE,"DCF"}</definedName>
    <definedName name="wrn.Print._1_3" hidden="1">{"vi1",#N/A,FALSE,"Financial Statements";"vi2",#N/A,FALSE,"Financial Statements";#N/A,#N/A,FALSE,"DCF"}</definedName>
    <definedName name="wrn.Print._1_4" hidden="1">{"vi1",#N/A,FALSE,"Financial Statements";"vi2",#N/A,FALSE,"Financial Statements";#N/A,#N/A,FALSE,"DCF"}</definedName>
    <definedName name="wrn.Print._1_5" hidden="1">{"vi1",#N/A,FALSE,"Financial Statements";"vi2",#N/A,FALSE,"Financial Statements";#N/A,#N/A,FALSE,"DCF"}</definedName>
    <definedName name="wrn.Print._2" hidden="1">{"vi1",#N/A,FALSE,"Financial Statements";"vi2",#N/A,FALSE,"Financial Statements";#N/A,#N/A,FALSE,"DCF"}</definedName>
    <definedName name="wrn.Print._2_1" hidden="1">{"vi1",#N/A,FALSE,"Financial Statements";"vi2",#N/A,FALSE,"Financial Statements";#N/A,#N/A,FALSE,"DCF"}</definedName>
    <definedName name="wrn.Print._2_2" hidden="1">{"vi1",#N/A,FALSE,"Financial Statements";"vi2",#N/A,FALSE,"Financial Statements";#N/A,#N/A,FALSE,"DCF"}</definedName>
    <definedName name="wrn.Print._2_3" hidden="1">{"vi1",#N/A,FALSE,"Financial Statements";"vi2",#N/A,FALSE,"Financial Statements";#N/A,#N/A,FALSE,"DCF"}</definedName>
    <definedName name="wrn.Print._2_4" hidden="1">{"vi1",#N/A,FALSE,"Financial Statements";"vi2",#N/A,FALSE,"Financial Statements";#N/A,#N/A,FALSE,"DCF"}</definedName>
    <definedName name="wrn.Print._2_5" hidden="1">{"vi1",#N/A,FALSE,"Financial Statements";"vi2",#N/A,FALSE,"Financial Statements";#N/A,#N/A,FALSE,"DCF"}</definedName>
    <definedName name="wrn.Print._3" hidden="1">{"vi1",#N/A,FALSE,"Financial Statements";"vi2",#N/A,FALSE,"Financial Statements";#N/A,#N/A,FALSE,"DCF"}</definedName>
    <definedName name="wrn.Print._3_1" hidden="1">{"vi1",#N/A,FALSE,"Financial Statements";"vi2",#N/A,FALSE,"Financial Statements";#N/A,#N/A,FALSE,"DCF"}</definedName>
    <definedName name="wrn.Print._3_2" hidden="1">{"vi1",#N/A,FALSE,"Financial Statements";"vi2",#N/A,FALSE,"Financial Statements";#N/A,#N/A,FALSE,"DCF"}</definedName>
    <definedName name="wrn.Print._3_3" hidden="1">{"vi1",#N/A,FALSE,"Financial Statements";"vi2",#N/A,FALSE,"Financial Statements";#N/A,#N/A,FALSE,"DCF"}</definedName>
    <definedName name="wrn.Print._3_4" hidden="1">{"vi1",#N/A,FALSE,"Financial Statements";"vi2",#N/A,FALSE,"Financial Statements";#N/A,#N/A,FALSE,"DCF"}</definedName>
    <definedName name="wrn.Print._3_5" hidden="1">{"vi1",#N/A,FALSE,"Financial Statements";"vi2",#N/A,FALSE,"Financial Statements";#N/A,#N/A,FALSE,"DCF"}</definedName>
    <definedName name="wrn.Print._4" hidden="1">{"vi1",#N/A,FALSE,"Financial Statements";"vi2",#N/A,FALSE,"Financial Statements";#N/A,#N/A,FALSE,"DCF"}</definedName>
    <definedName name="wrn.Print._4_1" hidden="1">{"vi1",#N/A,FALSE,"Financial Statements";"vi2",#N/A,FALSE,"Financial Statements";#N/A,#N/A,FALSE,"DCF"}</definedName>
    <definedName name="wrn.Print._4_2" hidden="1">{"vi1",#N/A,FALSE,"Financial Statements";"vi2",#N/A,FALSE,"Financial Statements";#N/A,#N/A,FALSE,"DCF"}</definedName>
    <definedName name="wrn.Print._4_3" hidden="1">{"vi1",#N/A,FALSE,"Financial Statements";"vi2",#N/A,FALSE,"Financial Statements";#N/A,#N/A,FALSE,"DCF"}</definedName>
    <definedName name="wrn.Print._4_4" hidden="1">{"vi1",#N/A,FALSE,"Financial Statements";"vi2",#N/A,FALSE,"Financial Statements";#N/A,#N/A,FALSE,"DCF"}</definedName>
    <definedName name="wrn.Print._4_5" hidden="1">{"vi1",#N/A,FALSE,"Financial Statements";"vi2",#N/A,FALSE,"Financial Statements";#N/A,#N/A,FALSE,"DCF"}</definedName>
    <definedName name="wrn.Print._5" hidden="1">{"vi1",#N/A,FALSE,"Financial Statements";"vi2",#N/A,FALSE,"Financial Statements";#N/A,#N/A,FALSE,"DCF"}</definedName>
    <definedName name="wrn.Print._5_1" hidden="1">{"vi1",#N/A,FALSE,"Financial Statements";"vi2",#N/A,FALSE,"Financial Statements";#N/A,#N/A,FALSE,"DCF"}</definedName>
    <definedName name="wrn.Print._5_2" hidden="1">{"vi1",#N/A,FALSE,"Financial Statements";"vi2",#N/A,FALSE,"Financial Statements";#N/A,#N/A,FALSE,"DCF"}</definedName>
    <definedName name="wrn.Print._5_3" hidden="1">{"vi1",#N/A,FALSE,"Financial Statements";"vi2",#N/A,FALSE,"Financial Statements";#N/A,#N/A,FALSE,"DCF"}</definedName>
    <definedName name="wrn.Print._5_4" hidden="1">{"vi1",#N/A,FALSE,"Financial Statements";"vi2",#N/A,FALSE,"Financial Statements";#N/A,#N/A,FALSE,"DCF"}</definedName>
    <definedName name="wrn.Print._5_5" hidden="1">{"vi1",#N/A,FALSE,"Financial Statements";"vi2",#N/A,FALSE,"Financial Statements";#N/A,#N/A,FALSE,"DCF"}</definedName>
    <definedName name="wrn.print._all1." hidden="1">{#N/A,#N/A,FALSE,"Pharm";#N/A,#N/A,FALSE,"WWCM"}</definedName>
    <definedName name="wrn.print_all." hidden="1">{#N/A,#N/A,FALSE,"property";#N/A,#N/A,FALSE,"tenants";#N/A,#N/A,FALSE,"capital";#N/A,#N/A,FALSE,"summary"}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Buyer._1" hidden="1">{#N/A,"DR",FALSE,"increm pf";#N/A,"MAMSI",FALSE,"increm pf";#N/A,"MAXI",FALSE,"increm pf";#N/A,"PCAM",FALSE,"increm pf";#N/A,"PHSV",FALSE,"increm pf";#N/A,"SIE",FALSE,"increm pf"}</definedName>
    <definedName name="wrn.Print_Buyer._2" hidden="1">{#N/A,"DR",FALSE,"increm pf";#N/A,"MAMSI",FALSE,"increm pf";#N/A,"MAXI",FALSE,"increm pf";#N/A,"PCAM",FALSE,"increm pf";#N/A,"PHSV",FALSE,"increm pf";#N/A,"SIE",FALSE,"increm pf"}</definedName>
    <definedName name="wrn.Print_Buyer._3" hidden="1">{#N/A,"DR",FALSE,"increm pf";#N/A,"MAMSI",FALSE,"increm pf";#N/A,"MAXI",FALSE,"increm pf";#N/A,"PCAM",FALSE,"increm pf";#N/A,"PHSV",FALSE,"increm pf";#N/A,"SIE",FALSE,"increm pf"}</definedName>
    <definedName name="wrn.Print_CSC." hidden="1">{"CSC_1",#N/A,FALSE,"CSC Outputs";"CSC_2",#N/A,FALSE,"CSC Outputs"}</definedName>
    <definedName name="wrn.Print_CSC._1" hidden="1">{"CSC_1",#N/A,FALSE,"CSC Outputs";"CSC_2",#N/A,FALSE,"CSC Outputs"}</definedName>
    <definedName name="wrn.Print_CSC._2" hidden="1">{"CSC_1",#N/A,FALSE,"CSC Outputs";"CSC_2",#N/A,FALSE,"CSC Outputs"}</definedName>
    <definedName name="wrn.Print_CSC._3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2" hidden="1">{"CSC_1",#N/A,FALSE,"CSC Outputs";"CSC_2",#N/A,FALSE,"CSC Outputs"}</definedName>
    <definedName name="wrn.Print_CSC2_3" hidden="1">{"CSC_1",#N/A,FALSE,"CSC Outputs";"CSC_2",#N/A,FALSE,"CSC Outputs"}</definedName>
    <definedName name="wrn.Print_Earnings_template." hidden="1">{"by_month",#N/A,TRUE,"template";"destec_month",#N/A,TRUE,"template";"by_quarter",#N/A,TRUE,"template";"destec_quarter",#N/A,TRUE,"template";"by_year",#N/A,TRUE,"template";"destec_annual",#N/A,TRUE,"template"}</definedName>
    <definedName name="wrn.PRINT_FORECAST.">#REF!</definedName>
    <definedName name="wrn.PRINT_FORECAST._old">#REF!</definedName>
    <definedName name="wrn.Print_Index." hidden="1">{"Index",#N/A,FALSE,"Index"}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Var_page." hidden="1">{"var_page",#N/A,FALSE,"template"}</definedName>
    <definedName name="wrn.print_variance." hidden="1">{"var_report",#N/A,FALSE,"template"}</definedName>
    <definedName name="wrn.Print_Variance_Page." hidden="1">{"variance_page",#N/A,FALSE,"template"}</definedName>
    <definedName name="wrn.Print1." hidden="1">{#N/A,#N/A,TRUE,"Assump";#N/A,#N/A,TRUE,"Inc";#N/A,#N/A,TRUE,"Bal";#N/A,#N/A,TRUE,"CF";#N/A,#N/A,TRUE,"Amort"}</definedName>
    <definedName name="wrn.print2" hidden="1">{#N/A,#N/A,FALSE,"Pharm";#N/A,#N/A,FALSE,"WWCM"}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ac." hidden="1">{#N/A,#N/A,FALSE,"Op-BS";#N/A,#N/A,FALSE,"Assum";#N/A,#N/A,FALSE,"IS";#N/A,#N/A,FALSE,"Syn+Elim";#N/A,#N/A,FALSE,"BSCF";#N/A,#N/A,FALSE,"Blue_IS";#N/A,#N/A,FALSE,"Blue_BSCF";#N/A,#N/A,FALSE,"Ratings"}</definedName>
    <definedName name="wrn.printac._1" hidden="1">{#N/A,#N/A,FALSE,"Op-BS";#N/A,#N/A,FALSE,"Assum";#N/A,#N/A,FALSE,"IS";#N/A,#N/A,FALSE,"Syn+Elim";#N/A,#N/A,FALSE,"BSCF";#N/A,#N/A,FALSE,"Blue_IS";#N/A,#N/A,FALSE,"Blue_BSCF";#N/A,#N/A,FALSE,"Ratings"}</definedName>
    <definedName name="wrn.PrintAll." hidden="1">{"PA1",#N/A,FALSE,"BORDMW";"pa2",#N/A,FALSE,"BORDMW";"PA3",#N/A,FALSE,"BORDMW";"PA4",#N/A,FALSE,"BORDMW"}</definedName>
    <definedName name="wrn.printall._1" hidden="1">{"projections1",#N/A,FALSE,"projections";"dcf2",#N/A,FALSE,"dcf";"dcf no profit sharing",#N/A,FALSE,"dcf no profit sharing";"avp1",#N/A,FALSE,"avp"}</definedName>
    <definedName name="wrn.PrintAll._1_1" hidden="1">{"PA1",#N/A,FALSE,"BORDMW";"pa2",#N/A,FALSE,"BORDMW";"PA3",#N/A,FALSE,"BORDMW";"PA4",#N/A,FALSE,"BORDMW"}</definedName>
    <definedName name="wrn.PrintAll._1_2" hidden="1">{"PA1",#N/A,FALSE,"BORDMW";"pa2",#N/A,FALSE,"BORDMW";"PA3",#N/A,FALSE,"BORDMW";"PA4",#N/A,FALSE,"BORDMW"}</definedName>
    <definedName name="wrn.PrintAll._1_3" hidden="1">{"PA1",#N/A,FALSE,"BORDMW";"pa2",#N/A,FALSE,"BORDMW";"PA3",#N/A,FALSE,"BORDMW";"PA4",#N/A,FALSE,"BORDMW"}</definedName>
    <definedName name="wrn.PrintAll._1_4" hidden="1">{"PA1",#N/A,FALSE,"BORDMW";"pa2",#N/A,FALSE,"BORDMW";"PA3",#N/A,FALSE,"BORDMW";"PA4",#N/A,FALSE,"BORDMW"}</definedName>
    <definedName name="wrn.PrintAll._1_5" hidden="1">{"PA1",#N/A,FALSE,"BORDMW";"pa2",#N/A,FALSE,"BORDMW";"PA3",#N/A,FALSE,"BORDMW";"PA4",#N/A,FALSE,"BORDMW"}</definedName>
    <definedName name="wrn.printall._2" hidden="1">{"projections1",#N/A,FALSE,"projections";"dcf2",#N/A,FALSE,"dcf";"dcf no profit sharing",#N/A,FALSE,"dcf no profit sharing";"avp1",#N/A,FALSE,"avp"}</definedName>
    <definedName name="wrn.PrintAll._2_1" hidden="1">{"PA1",#N/A,FALSE,"BORDMW";"pa2",#N/A,FALSE,"BORDMW";"PA3",#N/A,FALSE,"BORDMW";"PA4",#N/A,FALSE,"BORDMW"}</definedName>
    <definedName name="wrn.PrintAll._2_2" hidden="1">{"PA1",#N/A,FALSE,"BORDMW";"pa2",#N/A,FALSE,"BORDMW";"PA3",#N/A,FALSE,"BORDMW";"PA4",#N/A,FALSE,"BORDMW"}</definedName>
    <definedName name="wrn.PrintAll._2_3" hidden="1">{"PA1",#N/A,FALSE,"BORDMW";"pa2",#N/A,FALSE,"BORDMW";"PA3",#N/A,FALSE,"BORDMW";"PA4",#N/A,FALSE,"BORDMW"}</definedName>
    <definedName name="wrn.PrintAll._2_4" hidden="1">{"PA1",#N/A,FALSE,"BORDMW";"pa2",#N/A,FALSE,"BORDMW";"PA3",#N/A,FALSE,"BORDMW";"PA4",#N/A,FALSE,"BORDMW"}</definedName>
    <definedName name="wrn.PrintAll._2_5" hidden="1">{"PA1",#N/A,FALSE,"BORDMW";"pa2",#N/A,FALSE,"BORDMW";"PA3",#N/A,FALSE,"BORDMW";"PA4",#N/A,FALSE,"BORDMW"}</definedName>
    <definedName name="wrn.printall._3" hidden="1">{"projections1",#N/A,FALSE,"projections";"dcf2",#N/A,FALSE,"dcf";"dcf no profit sharing",#N/A,FALSE,"dcf no profit sharing";"avp1",#N/A,FALSE,"avp"}</definedName>
    <definedName name="wrn.PrintAll._3_1" hidden="1">{"PA1",#N/A,FALSE,"BORDMW";"pa2",#N/A,FALSE,"BORDMW";"PA3",#N/A,FALSE,"BORDMW";"PA4",#N/A,FALSE,"BORDMW"}</definedName>
    <definedName name="wrn.PrintAll._3_2" hidden="1">{"PA1",#N/A,FALSE,"BORDMW";"pa2",#N/A,FALSE,"BORDMW";"PA3",#N/A,FALSE,"BORDMW";"PA4",#N/A,FALSE,"BORDMW"}</definedName>
    <definedName name="wrn.PrintAll._3_3" hidden="1">{"PA1",#N/A,FALSE,"BORDMW";"pa2",#N/A,FALSE,"BORDMW";"PA3",#N/A,FALSE,"BORDMW";"PA4",#N/A,FALSE,"BORDMW"}</definedName>
    <definedName name="wrn.PrintAll._3_4" hidden="1">{"PA1",#N/A,FALSE,"BORDMW";"pa2",#N/A,FALSE,"BORDMW";"PA3",#N/A,FALSE,"BORDMW";"PA4",#N/A,FALSE,"BORDMW"}</definedName>
    <definedName name="wrn.PrintAll._3_5" hidden="1">{"PA1",#N/A,FALSE,"BORDMW";"pa2",#N/A,FALSE,"BORDMW";"PA3",#N/A,FALSE,"BORDMW";"PA4",#N/A,FALSE,"BORDMW"}</definedName>
    <definedName name="wrn.PrintAll._4" hidden="1">{"PA1",#N/A,FALSE,"BORDMW";"pa2",#N/A,FALSE,"BORDMW";"PA3",#N/A,FALSE,"BORDMW";"PA4",#N/A,FALSE,"BORDMW"}</definedName>
    <definedName name="wrn.PrintAll._4_1" hidden="1">{"PA1",#N/A,FALSE,"BORDMW";"pa2",#N/A,FALSE,"BORDMW";"PA3",#N/A,FALSE,"BORDMW";"PA4",#N/A,FALSE,"BORDMW"}</definedName>
    <definedName name="wrn.PrintAll._4_2" hidden="1">{"PA1",#N/A,FALSE,"BORDMW";"pa2",#N/A,FALSE,"BORDMW";"PA3",#N/A,FALSE,"BORDMW";"PA4",#N/A,FALSE,"BORDMW"}</definedName>
    <definedName name="wrn.PrintAll._4_3" hidden="1">{"PA1",#N/A,FALSE,"BORDMW";"pa2",#N/A,FALSE,"BORDMW";"PA3",#N/A,FALSE,"BORDMW";"PA4",#N/A,FALSE,"BORDMW"}</definedName>
    <definedName name="wrn.PrintAll._4_4" hidden="1">{"PA1",#N/A,FALSE,"BORDMW";"pa2",#N/A,FALSE,"BORDMW";"PA3",#N/A,FALSE,"BORDMW";"PA4",#N/A,FALSE,"BORDMW"}</definedName>
    <definedName name="wrn.PrintAll._4_5" hidden="1">{"PA1",#N/A,FALSE,"BORDMW";"pa2",#N/A,FALSE,"BORDMW";"PA3",#N/A,FALSE,"BORDMW";"PA4",#N/A,FALSE,"BORDMW"}</definedName>
    <definedName name="wrn.PrintAll._5" hidden="1">{"PA1",#N/A,FALSE,"BORDMW";"pa2",#N/A,FALSE,"BORDMW";"PA3",#N/A,FALSE,"BORDMW";"PA4",#N/A,FALSE,"BORDMW"}</definedName>
    <definedName name="wrn.PrintAll._5_1" hidden="1">{"PA1",#N/A,FALSE,"BORDMW";"pa2",#N/A,FALSE,"BORDMW";"PA3",#N/A,FALSE,"BORDMW";"PA4",#N/A,FALSE,"BORDMW"}</definedName>
    <definedName name="wrn.PrintAll._5_2" hidden="1">{"PA1",#N/A,FALSE,"BORDMW";"pa2",#N/A,FALSE,"BORDMW";"PA3",#N/A,FALSE,"BORDMW";"PA4",#N/A,FALSE,"BORDMW"}</definedName>
    <definedName name="wrn.PrintAll._5_3" hidden="1">{"PA1",#N/A,FALSE,"BORDMW";"pa2",#N/A,FALSE,"BORDMW";"PA3",#N/A,FALSE,"BORDMW";"PA4",#N/A,FALSE,"BORDMW"}</definedName>
    <definedName name="wrn.PrintAll._5_4" hidden="1">{"PA1",#N/A,FALSE,"BORDMW";"pa2",#N/A,FALSE,"BORDMW";"PA3",#N/A,FALSE,"BORDMW";"PA4",#N/A,FALSE,"BORDMW"}</definedName>
    <definedName name="wrn.PrintAll._5_5" hidden="1">{"PA1",#N/A,FALSE,"BORDMW";"pa2",#N/A,FALSE,"BORDMW";"PA3",#N/A,FALSE,"BORDMW";"PA4",#N/A,FALSE,"BORDMW"}</definedName>
    <definedName name="wrn.printall12monthreports." hidden="1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wrn.printall5." hidden="1">{"printceo5",#N/A,FALSE,"CEO";"prints15",#N/A,FALSE,"S1";"printdepr5",#N/A,FALSE,"DEPR"}</definedName>
    <definedName name="wrn.Printfinancialsmth." hidden="1">{"incomemth",#N/A,TRUE,"forecast00";"incomepercentmth",#N/A,TRUE,"forecast00";"balancemth",#N/A,TRUE,"forecast00";"cashmth",#N/A,TRUE,"forecast00";"covenantmth",#N/A,TRUE,"forecast00"}</definedName>
    <definedName name="wrn.Printing._.the._.transactions._.sheets." hidden="1">{#N/A,#N/A,FALSE,"Eastern";#N/A,#N/A,FALSE,"Western"}</definedName>
    <definedName name="wrn.Printing._.the._.transactions._.sheets._1" hidden="1">{#N/A,#N/A,FALSE,"Eastern";#N/A,#N/A,FALSE,"Western"}</definedName>
    <definedName name="wrn.printout." hidden="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qtr." hidden="1">{"nytasecond",#N/A,FALSE,"NYTQTRS";"nytafirst",#N/A,FALSE,"NYTQTRS";"nytathird",#N/A,FALSE,"NYTQTRS";"nytafourth",#N/A,FALSE,"NYTQTRS";"nytafull",#N/A,FALSE,"NYTQTRS"}</definedName>
    <definedName name="wrn.PRINTREP." hidden="1">{"PRINTREP",#N/A,FALSE,"Sheet1"}</definedName>
    <definedName name="wrn.PrintSelected." hidden="1">{"ModelPage1",#N/A,TRUE,"Model";"ModelSum_Debt",#N/A,TRUE,"Model"}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bebericht." hidden="1">{#N/A,#N/A,FALSE,"HB2-HGB";#N/A,#N/A,FALSE,"HB2-HGB Umbew.-Umgl."}</definedName>
    <definedName name="wrn.Processed." hidden="1">{#N/A,#N/A,FALSE,"Total Processed";#N/A,#N/A,FALSE,"PKG EBIT Perform";#N/A,#N/A,FALSE,"Solid";#N/A,#N/A,FALSE,"Concentrate";#N/A,#N/A,FALSE,"Juice &amp; Drink";#N/A,#N/A,FALSE,"TFS&amp;TFC";#N/A,#N/A,FALSE,"Other Processed";#N/A,#N/A,FALSE,"Nata De Coco"}</definedName>
    <definedName name="wrn.PRODUCT._.GROUP.">#REF!</definedName>
    <definedName name="wrn.Product._.PL.">#REF!</definedName>
    <definedName name="wrn.Production._.Plan." hidden="1">{#N/A,#N/A,TRUE,"Summary";#N/A,#N/A,TRUE,"Calendar";"Weekly",#N/A,TRUE,"Schedule";"Monthly",#N/A,TRUE,"Schedule"}</definedName>
    <definedName name="wrn.products" hidden="1">{#N/A,#N/A,FALSE,"1";#N/A,#N/A,FALSE,"2";#N/A,#N/A,FALSE,"16 - 17";#N/A,#N/A,FALSE,"18 - 19";#N/A,#N/A,FALSE,"26";#N/A,#N/A,FALSE,"27";#N/A,#N/A,FALSE,"28"}</definedName>
    <definedName name="wrn.Products." hidden="1">{#N/A,#N/A,FALSE,"1";#N/A,#N/A,FALSE,"2";#N/A,#N/A,FALSE,"16 - 17";#N/A,#N/A,FALSE,"18 - 19";#N/A,#N/A,FALSE,"26";#N/A,#N/A,FALSE,"27";#N/A,#N/A,FALSE,"28"}</definedName>
    <definedName name="wrn.PROFIT_LOSS." hidden="1">{"רווה_מסכם",#N/A,FALSE,"p&amp;l";"באור_תפעול",#N/A,FALSE,"operation";"באור_מופ",#N/A,FALSE,"R&amp;D";"באור_שיווק",#N/A,FALSE,"M&amp;S";"באור_הנהלה",#N/A,FALSE,"g&amp;a"}</definedName>
    <definedName name="wrn.ProfitLoss.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wrn.ProForma." hidden="1">{"Full-model",#N/A,FALSE,"ProForma-ASPT"}</definedName>
    <definedName name="wrn.Proforma._.Charts." hidden="1">{#N/A,#N/A,FALSE,"2 Expense";#N/A,#N/A,FALSE,"1 Sales";#N/A,#N/A,FALSE,"3 Exp Overview";#N/A,#N/A,FALSE,"4 Overall Exp"}</definedName>
    <definedName name="wrn.Proforma._.Report." hidden="1">{#N/A,#N/A,TRUE,"Summary";#N/A,#N/A,TRUE,"Payroll";#N/A,#N/A,TRUE,"Eqment";#N/A,#N/A,TRUE,"Other - StartUp"}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jections.">#REF!</definedName>
    <definedName name="wrn.PROJECTS." hidden="1">{"PROJECTS",#N/A,FALSE,"PROJECTS"}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._.Summary." hidden="1">{"Property Summary",#N/A,FALSE,"2002 Depreciable Property Recon"}</definedName>
    <definedName name="wrn.pror" hidden="1">{#N/A,#N/A,FALSE,"Pharm";#N/A,#N/A,FALSE,"WWCM"}</definedName>
    <definedName name="wrn.PROV.IR96.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wrn.Proyección._.2007." hidden="1">{#N/A,#N/A,TRUE,"ingtemat"}</definedName>
    <definedName name="wrn.prueba." hidden="1">{#N/A,#N/A,FALSE,"Proyección 1998-2007"}</definedName>
    <definedName name="wrn.PSE." hidden="1">{#N/A,#N/A,FALSE,"PSE"}</definedName>
    <definedName name="wrn.PSI." hidden="1">{#N/A,#N/A,FALSE,"PSI"}</definedName>
    <definedName name="wrn.PTD._.ONLY." hidden="1">{"PTD ONLY",#N/A,FALSE,"PTD ONLY"}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1_2" hidden="1">{"Pulp Production",#N/A,FALSE,"Pulp";"Pulp Earnings",#N/A,FALSE,"Pulp"}</definedName>
    <definedName name="wrn.Pulp._1_3" hidden="1">{"Pulp Production",#N/A,FALSE,"Pulp";"Pulp Earnings",#N/A,FALSE,"Pulp"}</definedName>
    <definedName name="wrn.Pulp._1_4" hidden="1">{"Pulp Production",#N/A,FALSE,"Pulp";"Pulp Earnings",#N/A,FALSE,"Pulp"}</definedName>
    <definedName name="wrn.Pulp._1_5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2_2" hidden="1">{"Pulp Production",#N/A,FALSE,"Pulp";"Pulp Earnings",#N/A,FALSE,"Pulp"}</definedName>
    <definedName name="wrn.Pulp._2_3" hidden="1">{"Pulp Production",#N/A,FALSE,"Pulp";"Pulp Earnings",#N/A,FALSE,"Pulp"}</definedName>
    <definedName name="wrn.Pulp._2_4" hidden="1">{"Pulp Production",#N/A,FALSE,"Pulp";"Pulp Earnings",#N/A,FALSE,"Pulp"}</definedName>
    <definedName name="wrn.Pulp._2_5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3_2" hidden="1">{"Pulp Production",#N/A,FALSE,"Pulp";"Pulp Earnings",#N/A,FALSE,"Pulp"}</definedName>
    <definedName name="wrn.Pulp._3_3" hidden="1">{"Pulp Production",#N/A,FALSE,"Pulp";"Pulp Earnings",#N/A,FALSE,"Pulp"}</definedName>
    <definedName name="wrn.Pulp._3_4" hidden="1">{"Pulp Production",#N/A,FALSE,"Pulp";"Pulp Earnings",#N/A,FALSE,"Pulp"}</definedName>
    <definedName name="wrn.Pulp._3_5" hidden="1">{"Pulp Production",#N/A,FALSE,"Pulp";"Pulp Earnings",#N/A,FALSE,"Pulp"}</definedName>
    <definedName name="wrn.Pulp._4" hidden="1">{"Pulp Production",#N/A,FALSE,"Pulp";"Pulp Earnings",#N/A,FALSE,"Pulp"}</definedName>
    <definedName name="wrn.Pulp._4_1" hidden="1">{"Pulp Production",#N/A,FALSE,"Pulp";"Pulp Earnings",#N/A,FALSE,"Pulp"}</definedName>
    <definedName name="wrn.Pulp._4_2" hidden="1">{"Pulp Production",#N/A,FALSE,"Pulp";"Pulp Earnings",#N/A,FALSE,"Pulp"}</definedName>
    <definedName name="wrn.Pulp._4_3" hidden="1">{"Pulp Production",#N/A,FALSE,"Pulp";"Pulp Earnings",#N/A,FALSE,"Pulp"}</definedName>
    <definedName name="wrn.Pulp._4_4" hidden="1">{"Pulp Production",#N/A,FALSE,"Pulp";"Pulp Earnings",#N/A,FALSE,"Pulp"}</definedName>
    <definedName name="wrn.Pulp._4_5" hidden="1">{"Pulp Production",#N/A,FALSE,"Pulp";"Pulp Earnings",#N/A,FALSE,"Pulp"}</definedName>
    <definedName name="wrn.Pulp._5" hidden="1">{"Pulp Production",#N/A,FALSE,"Pulp";"Pulp Earnings",#N/A,FALSE,"Pulp"}</definedName>
    <definedName name="wrn.Pulp._5_1" hidden="1">{"Pulp Production",#N/A,FALSE,"Pulp";"Pulp Earnings",#N/A,FALSE,"Pulp"}</definedName>
    <definedName name="wrn.Pulp._5_2" hidden="1">{"Pulp Production",#N/A,FALSE,"Pulp";"Pulp Earnings",#N/A,FALSE,"Pulp"}</definedName>
    <definedName name="wrn.Pulp._5_3" hidden="1">{"Pulp Production",#N/A,FALSE,"Pulp";"Pulp Earnings",#N/A,FALSE,"Pulp"}</definedName>
    <definedName name="wrn.Pulp._5_4" hidden="1">{"Pulp Production",#N/A,FALSE,"Pulp";"Pulp Earnings",#N/A,FALSE,"Pulp"}</definedName>
    <definedName name="wrn.Pulp._5_5" hidden="1">{"Pulp Production",#N/A,FALSE,"Pulp";"Pulp Earnings",#N/A,FALSE,"Pulp"}</definedName>
    <definedName name="wrn.Pulp.2" hidden="1">{"Pulp Production",#N/A,FALSE,"Pulp";"Pulp Earnings",#N/A,FALSE,"Pulp"}</definedName>
    <definedName name="wrn.Pulp.2_1" hidden="1">{"Pulp Production",#N/A,FALSE,"Pulp";"Pulp Earnings",#N/A,FALSE,"Pulp"}</definedName>
    <definedName name="wrn.Pulp.2_1_1" hidden="1">{"Pulp Production",#N/A,FALSE,"Pulp";"Pulp Earnings",#N/A,FALSE,"Pulp"}</definedName>
    <definedName name="wrn.Pulp.2_1_2" hidden="1">{"Pulp Production",#N/A,FALSE,"Pulp";"Pulp Earnings",#N/A,FALSE,"Pulp"}</definedName>
    <definedName name="wrn.Pulp.2_1_3" hidden="1">{"Pulp Production",#N/A,FALSE,"Pulp";"Pulp Earnings",#N/A,FALSE,"Pulp"}</definedName>
    <definedName name="wrn.Pulp.2_1_4" hidden="1">{"Pulp Production",#N/A,FALSE,"Pulp";"Pulp Earnings",#N/A,FALSE,"Pulp"}</definedName>
    <definedName name="wrn.Pulp.2_1_5" hidden="1">{"Pulp Production",#N/A,FALSE,"Pulp";"Pulp Earnings",#N/A,FALSE,"Pulp"}</definedName>
    <definedName name="wrn.Pulp.2_2" hidden="1">{"Pulp Production",#N/A,FALSE,"Pulp";"Pulp Earnings",#N/A,FALSE,"Pulp"}</definedName>
    <definedName name="wrn.Pulp.2_2_1" hidden="1">{"Pulp Production",#N/A,FALSE,"Pulp";"Pulp Earnings",#N/A,FALSE,"Pulp"}</definedName>
    <definedName name="wrn.Pulp.2_2_2" hidden="1">{"Pulp Production",#N/A,FALSE,"Pulp";"Pulp Earnings",#N/A,FALSE,"Pulp"}</definedName>
    <definedName name="wrn.Pulp.2_2_3" hidden="1">{"Pulp Production",#N/A,FALSE,"Pulp";"Pulp Earnings",#N/A,FALSE,"Pulp"}</definedName>
    <definedName name="wrn.Pulp.2_2_4" hidden="1">{"Pulp Production",#N/A,FALSE,"Pulp";"Pulp Earnings",#N/A,FALSE,"Pulp"}</definedName>
    <definedName name="wrn.Pulp.2_2_5" hidden="1">{"Pulp Production",#N/A,FALSE,"Pulp";"Pulp Earnings",#N/A,FALSE,"Pulp"}</definedName>
    <definedName name="wrn.Pulp.2_3" hidden="1">{"Pulp Production",#N/A,FALSE,"Pulp";"Pulp Earnings",#N/A,FALSE,"Pulp"}</definedName>
    <definedName name="wrn.Pulp.2_3_1" hidden="1">{"Pulp Production",#N/A,FALSE,"Pulp";"Pulp Earnings",#N/A,FALSE,"Pulp"}</definedName>
    <definedName name="wrn.Pulp.2_3_2" hidden="1">{"Pulp Production",#N/A,FALSE,"Pulp";"Pulp Earnings",#N/A,FALSE,"Pulp"}</definedName>
    <definedName name="wrn.Pulp.2_3_3" hidden="1">{"Pulp Production",#N/A,FALSE,"Pulp";"Pulp Earnings",#N/A,FALSE,"Pulp"}</definedName>
    <definedName name="wrn.Pulp.2_3_4" hidden="1">{"Pulp Production",#N/A,FALSE,"Pulp";"Pulp Earnings",#N/A,FALSE,"Pulp"}</definedName>
    <definedName name="wrn.Pulp.2_3_5" hidden="1">{"Pulp Production",#N/A,FALSE,"Pulp";"Pulp Earnings",#N/A,FALSE,"Pulp"}</definedName>
    <definedName name="wrn.Pulp.2_4" hidden="1">{"Pulp Production",#N/A,FALSE,"Pulp";"Pulp Earnings",#N/A,FALSE,"Pulp"}</definedName>
    <definedName name="wrn.Pulp.2_4_1" hidden="1">{"Pulp Production",#N/A,FALSE,"Pulp";"Pulp Earnings",#N/A,FALSE,"Pulp"}</definedName>
    <definedName name="wrn.Pulp.2_4_2" hidden="1">{"Pulp Production",#N/A,FALSE,"Pulp";"Pulp Earnings",#N/A,FALSE,"Pulp"}</definedName>
    <definedName name="wrn.Pulp.2_4_3" hidden="1">{"Pulp Production",#N/A,FALSE,"Pulp";"Pulp Earnings",#N/A,FALSE,"Pulp"}</definedName>
    <definedName name="wrn.Pulp.2_4_4" hidden="1">{"Pulp Production",#N/A,FALSE,"Pulp";"Pulp Earnings",#N/A,FALSE,"Pulp"}</definedName>
    <definedName name="wrn.Pulp.2_4_5" hidden="1">{"Pulp Production",#N/A,FALSE,"Pulp";"Pulp Earnings",#N/A,FALSE,"Pulp"}</definedName>
    <definedName name="wrn.Pulp.2_5" hidden="1">{"Pulp Production",#N/A,FALSE,"Pulp";"Pulp Earnings",#N/A,FALSE,"Pulp"}</definedName>
    <definedName name="wrn.Pulp.2_5_1" hidden="1">{"Pulp Production",#N/A,FALSE,"Pulp";"Pulp Earnings",#N/A,FALSE,"Pulp"}</definedName>
    <definedName name="wrn.Pulp.2_5_2" hidden="1">{"Pulp Production",#N/A,FALSE,"Pulp";"Pulp Earnings",#N/A,FALSE,"Pulp"}</definedName>
    <definedName name="wrn.Pulp.2_5_3" hidden="1">{"Pulp Production",#N/A,FALSE,"Pulp";"Pulp Earnings",#N/A,FALSE,"Pulp"}</definedName>
    <definedName name="wrn.Pulp.2_5_4" hidden="1">{"Pulp Production",#N/A,FALSE,"Pulp";"Pulp Earnings",#N/A,FALSE,"Pulp"}</definedName>
    <definedName name="wrn.Pulp.2_5_5" hidden="1">{"Pulp Production",#N/A,FALSE,"Pulp";"Pulp Earnings",#N/A,FALSE,"Pulp"}</definedName>
    <definedName name="wrn.Pulp.3" hidden="1">{"Pulp Production",#N/A,FALSE,"Pulp";"Pulp Earnings",#N/A,FALSE,"Pulp"}</definedName>
    <definedName name="wrn.Pulp.3_1" hidden="1">{"Pulp Production",#N/A,FALSE,"Pulp";"Pulp Earnings",#N/A,FALSE,"Pulp"}</definedName>
    <definedName name="wrn.Pulp.3_1_1" hidden="1">{"Pulp Production",#N/A,FALSE,"Pulp";"Pulp Earnings",#N/A,FALSE,"Pulp"}</definedName>
    <definedName name="wrn.Pulp.3_1_2" hidden="1">{"Pulp Production",#N/A,FALSE,"Pulp";"Pulp Earnings",#N/A,FALSE,"Pulp"}</definedName>
    <definedName name="wrn.Pulp.3_1_3" hidden="1">{"Pulp Production",#N/A,FALSE,"Pulp";"Pulp Earnings",#N/A,FALSE,"Pulp"}</definedName>
    <definedName name="wrn.Pulp.3_1_4" hidden="1">{"Pulp Production",#N/A,FALSE,"Pulp";"Pulp Earnings",#N/A,FALSE,"Pulp"}</definedName>
    <definedName name="wrn.Pulp.3_1_5" hidden="1">{"Pulp Production",#N/A,FALSE,"Pulp";"Pulp Earnings",#N/A,FALSE,"Pulp"}</definedName>
    <definedName name="wrn.Pulp.3_2" hidden="1">{"Pulp Production",#N/A,FALSE,"Pulp";"Pulp Earnings",#N/A,FALSE,"Pulp"}</definedName>
    <definedName name="wrn.Pulp.3_2_1" hidden="1">{"Pulp Production",#N/A,FALSE,"Pulp";"Pulp Earnings",#N/A,FALSE,"Pulp"}</definedName>
    <definedName name="wrn.Pulp.3_2_2" hidden="1">{"Pulp Production",#N/A,FALSE,"Pulp";"Pulp Earnings",#N/A,FALSE,"Pulp"}</definedName>
    <definedName name="wrn.Pulp.3_2_3" hidden="1">{"Pulp Production",#N/A,FALSE,"Pulp";"Pulp Earnings",#N/A,FALSE,"Pulp"}</definedName>
    <definedName name="wrn.Pulp.3_2_4" hidden="1">{"Pulp Production",#N/A,FALSE,"Pulp";"Pulp Earnings",#N/A,FALSE,"Pulp"}</definedName>
    <definedName name="wrn.Pulp.3_2_5" hidden="1">{"Pulp Production",#N/A,FALSE,"Pulp";"Pulp Earnings",#N/A,FALSE,"Pulp"}</definedName>
    <definedName name="wrn.Pulp.3_3" hidden="1">{"Pulp Production",#N/A,FALSE,"Pulp";"Pulp Earnings",#N/A,FALSE,"Pulp"}</definedName>
    <definedName name="wrn.Pulp.3_3_1" hidden="1">{"Pulp Production",#N/A,FALSE,"Pulp";"Pulp Earnings",#N/A,FALSE,"Pulp"}</definedName>
    <definedName name="wrn.Pulp.3_3_2" hidden="1">{"Pulp Production",#N/A,FALSE,"Pulp";"Pulp Earnings",#N/A,FALSE,"Pulp"}</definedName>
    <definedName name="wrn.Pulp.3_3_3" hidden="1">{"Pulp Production",#N/A,FALSE,"Pulp";"Pulp Earnings",#N/A,FALSE,"Pulp"}</definedName>
    <definedName name="wrn.Pulp.3_3_4" hidden="1">{"Pulp Production",#N/A,FALSE,"Pulp";"Pulp Earnings",#N/A,FALSE,"Pulp"}</definedName>
    <definedName name="wrn.Pulp.3_3_5" hidden="1">{"Pulp Production",#N/A,FALSE,"Pulp";"Pulp Earnings",#N/A,FALSE,"Pulp"}</definedName>
    <definedName name="wrn.Pulp.3_4" hidden="1">{"Pulp Production",#N/A,FALSE,"Pulp";"Pulp Earnings",#N/A,FALSE,"Pulp"}</definedName>
    <definedName name="wrn.Pulp.3_4_1" hidden="1">{"Pulp Production",#N/A,FALSE,"Pulp";"Pulp Earnings",#N/A,FALSE,"Pulp"}</definedName>
    <definedName name="wrn.Pulp.3_4_2" hidden="1">{"Pulp Production",#N/A,FALSE,"Pulp";"Pulp Earnings",#N/A,FALSE,"Pulp"}</definedName>
    <definedName name="wrn.Pulp.3_4_3" hidden="1">{"Pulp Production",#N/A,FALSE,"Pulp";"Pulp Earnings",#N/A,FALSE,"Pulp"}</definedName>
    <definedName name="wrn.Pulp.3_4_4" hidden="1">{"Pulp Production",#N/A,FALSE,"Pulp";"Pulp Earnings",#N/A,FALSE,"Pulp"}</definedName>
    <definedName name="wrn.Pulp.3_4_5" hidden="1">{"Pulp Production",#N/A,FALSE,"Pulp";"Pulp Earnings",#N/A,FALSE,"Pulp"}</definedName>
    <definedName name="wrn.Pulp.3_5" hidden="1">{"Pulp Production",#N/A,FALSE,"Pulp";"Pulp Earnings",#N/A,FALSE,"Pulp"}</definedName>
    <definedName name="wrn.Pulp.3_5_1" hidden="1">{"Pulp Production",#N/A,FALSE,"Pulp";"Pulp Earnings",#N/A,FALSE,"Pulp"}</definedName>
    <definedName name="wrn.Pulp.3_5_2" hidden="1">{"Pulp Production",#N/A,FALSE,"Pulp";"Pulp Earnings",#N/A,FALSE,"Pulp"}</definedName>
    <definedName name="wrn.Pulp.3_5_3" hidden="1">{"Pulp Production",#N/A,FALSE,"Pulp";"Pulp Earnings",#N/A,FALSE,"Pulp"}</definedName>
    <definedName name="wrn.Pulp.3_5_4" hidden="1">{"Pulp Production",#N/A,FALSE,"Pulp";"Pulp Earnings",#N/A,FALSE,"Pulp"}</definedName>
    <definedName name="wrn.Pulp.3_5_5" hidden="1">{"Pulp Production",#N/A,FALSE,"Pulp";"Pulp Earnings",#N/A,FALSE,"Pulp"}</definedName>
    <definedName name="wrn.pulp.4" hidden="1">{"Pulp Production",#N/A,FALSE,"Pulp";"Pulp Earnings",#N/A,FALSE,"Pulp"}</definedName>
    <definedName name="wrn.Pump.">#REF!</definedName>
    <definedName name="wrn.Pump._1" hidden="1">{#N/A,#N/A,FALSE,"Assump";#N/A,#N/A,FALSE,"Income";#N/A,#N/A,FALSE,"Balance";#N/A,#N/A,FALSE,"DCF Pump";#N/A,#N/A,FALSE,"Trans Assump";#N/A,#N/A,FALSE,"Combined Income";#N/A,#N/A,FALSE,"Combined Balance"}</definedName>
    <definedName name="wrn.Pump._1_1" hidden="1">{#N/A,#N/A,FALSE,"Assump";#N/A,#N/A,FALSE,"Income";#N/A,#N/A,FALSE,"Balance";#N/A,#N/A,FALSE,"DCF Pump";#N/A,#N/A,FALSE,"Trans Assump";#N/A,#N/A,FALSE,"Combined Income";#N/A,#N/A,FALSE,"Combined Balance"}</definedName>
    <definedName name="wrn.Pump._1_2" hidden="1">{#N/A,#N/A,FALSE,"Assump";#N/A,#N/A,FALSE,"Income";#N/A,#N/A,FALSE,"Balance";#N/A,#N/A,FALSE,"DCF Pump";#N/A,#N/A,FALSE,"Trans Assump";#N/A,#N/A,FALSE,"Combined Income";#N/A,#N/A,FALSE,"Combined Balance"}</definedName>
    <definedName name="wrn.Pump._1_3" hidden="1">{#N/A,#N/A,FALSE,"Assump";#N/A,#N/A,FALSE,"Income";#N/A,#N/A,FALSE,"Balance";#N/A,#N/A,FALSE,"DCF Pump";#N/A,#N/A,FALSE,"Trans Assump";#N/A,#N/A,FALSE,"Combined Income";#N/A,#N/A,FALSE,"Combined Balance"}</definedName>
    <definedName name="wrn.Pump._1_4" hidden="1">{#N/A,#N/A,FALSE,"Assump";#N/A,#N/A,FALSE,"Income";#N/A,#N/A,FALSE,"Balance";#N/A,#N/A,FALSE,"DCF Pump";#N/A,#N/A,FALSE,"Trans Assump";#N/A,#N/A,FALSE,"Combined Income";#N/A,#N/A,FALSE,"Combined Balance"}</definedName>
    <definedName name="wrn.Pump._1_5" hidden="1">{#N/A,#N/A,FALSE,"Assump";#N/A,#N/A,FALSE,"Income";#N/A,#N/A,FALSE,"Balance";#N/A,#N/A,FALSE,"DCF Pump";#N/A,#N/A,FALSE,"Trans Assump";#N/A,#N/A,FALSE,"Combined Income";#N/A,#N/A,FALSE,"Combined Balance"}</definedName>
    <definedName name="wrn.Pump._2" hidden="1">{#N/A,#N/A,FALSE,"Assump";#N/A,#N/A,FALSE,"Income";#N/A,#N/A,FALSE,"Balance";#N/A,#N/A,FALSE,"DCF Pump";#N/A,#N/A,FALSE,"Trans Assump";#N/A,#N/A,FALSE,"Combined Income";#N/A,#N/A,FALSE,"Combined Balance"}</definedName>
    <definedName name="wrn.Pump._2_1" hidden="1">{#N/A,#N/A,FALSE,"Assump";#N/A,#N/A,FALSE,"Income";#N/A,#N/A,FALSE,"Balance";#N/A,#N/A,FALSE,"DCF Pump";#N/A,#N/A,FALSE,"Trans Assump";#N/A,#N/A,FALSE,"Combined Income";#N/A,#N/A,FALSE,"Combined Balance"}</definedName>
    <definedName name="wrn.Pump._2_2" hidden="1">{#N/A,#N/A,FALSE,"Assump";#N/A,#N/A,FALSE,"Income";#N/A,#N/A,FALSE,"Balance";#N/A,#N/A,FALSE,"DCF Pump";#N/A,#N/A,FALSE,"Trans Assump";#N/A,#N/A,FALSE,"Combined Income";#N/A,#N/A,FALSE,"Combined Balance"}</definedName>
    <definedName name="wrn.Pump._2_3" hidden="1">{#N/A,#N/A,FALSE,"Assump";#N/A,#N/A,FALSE,"Income";#N/A,#N/A,FALSE,"Balance";#N/A,#N/A,FALSE,"DCF Pump";#N/A,#N/A,FALSE,"Trans Assump";#N/A,#N/A,FALSE,"Combined Income";#N/A,#N/A,FALSE,"Combined Balance"}</definedName>
    <definedName name="wrn.Pump._2_4" hidden="1">{#N/A,#N/A,FALSE,"Assump";#N/A,#N/A,FALSE,"Income";#N/A,#N/A,FALSE,"Balance";#N/A,#N/A,FALSE,"DCF Pump";#N/A,#N/A,FALSE,"Trans Assump";#N/A,#N/A,FALSE,"Combined Income";#N/A,#N/A,FALSE,"Combined Balance"}</definedName>
    <definedName name="wrn.Pump._2_5" hidden="1">{#N/A,#N/A,FALSE,"Assump";#N/A,#N/A,FALSE,"Income";#N/A,#N/A,FALSE,"Balance";#N/A,#N/A,FALSE,"DCF Pump";#N/A,#N/A,FALSE,"Trans Assump";#N/A,#N/A,FALSE,"Combined Income";#N/A,#N/A,FALSE,"Combined Balance"}</definedName>
    <definedName name="wrn.Pump._3" hidden="1">{#N/A,#N/A,FALSE,"Assump";#N/A,#N/A,FALSE,"Income";#N/A,#N/A,FALSE,"Balance";#N/A,#N/A,FALSE,"DCF Pump";#N/A,#N/A,FALSE,"Trans Assump";#N/A,#N/A,FALSE,"Combined Income";#N/A,#N/A,FALSE,"Combined Balance"}</definedName>
    <definedName name="wrn.Pump._3_1" hidden="1">{#N/A,#N/A,FALSE,"Assump";#N/A,#N/A,FALSE,"Income";#N/A,#N/A,FALSE,"Balance";#N/A,#N/A,FALSE,"DCF Pump";#N/A,#N/A,FALSE,"Trans Assump";#N/A,#N/A,FALSE,"Combined Income";#N/A,#N/A,FALSE,"Combined Balance"}</definedName>
    <definedName name="wrn.Pump._3_2" hidden="1">{#N/A,#N/A,FALSE,"Assump";#N/A,#N/A,FALSE,"Income";#N/A,#N/A,FALSE,"Balance";#N/A,#N/A,FALSE,"DCF Pump";#N/A,#N/A,FALSE,"Trans Assump";#N/A,#N/A,FALSE,"Combined Income";#N/A,#N/A,FALSE,"Combined Balance"}</definedName>
    <definedName name="wrn.Pump._3_3" hidden="1">{#N/A,#N/A,FALSE,"Assump";#N/A,#N/A,FALSE,"Income";#N/A,#N/A,FALSE,"Balance";#N/A,#N/A,FALSE,"DCF Pump";#N/A,#N/A,FALSE,"Trans Assump";#N/A,#N/A,FALSE,"Combined Income";#N/A,#N/A,FALSE,"Combined Balance"}</definedName>
    <definedName name="wrn.Pump._3_4" hidden="1">{#N/A,#N/A,FALSE,"Assump";#N/A,#N/A,FALSE,"Income";#N/A,#N/A,FALSE,"Balance";#N/A,#N/A,FALSE,"DCF Pump";#N/A,#N/A,FALSE,"Trans Assump";#N/A,#N/A,FALSE,"Combined Income";#N/A,#N/A,FALSE,"Combined Balance"}</definedName>
    <definedName name="wrn.Pump._3_5" hidden="1">{#N/A,#N/A,FALSE,"Assump";#N/A,#N/A,FALSE,"Income";#N/A,#N/A,FALSE,"Balance";#N/A,#N/A,FALSE,"DCF Pump";#N/A,#N/A,FALSE,"Trans Assump";#N/A,#N/A,FALSE,"Combined Income";#N/A,#N/A,FALSE,"Combined Balance"}</definedName>
    <definedName name="wrn.Pump._4" hidden="1">{#N/A,#N/A,FALSE,"Assump";#N/A,#N/A,FALSE,"Income";#N/A,#N/A,FALSE,"Balance";#N/A,#N/A,FALSE,"DCF Pump";#N/A,#N/A,FALSE,"Trans Assump";#N/A,#N/A,FALSE,"Combined Income";#N/A,#N/A,FALSE,"Combined Balance"}</definedName>
    <definedName name="wrn.Pump._4_1" hidden="1">{#N/A,#N/A,FALSE,"Assump";#N/A,#N/A,FALSE,"Income";#N/A,#N/A,FALSE,"Balance";#N/A,#N/A,FALSE,"DCF Pump";#N/A,#N/A,FALSE,"Trans Assump";#N/A,#N/A,FALSE,"Combined Income";#N/A,#N/A,FALSE,"Combined Balance"}</definedName>
    <definedName name="wrn.Pump._4_2" hidden="1">{#N/A,#N/A,FALSE,"Assump";#N/A,#N/A,FALSE,"Income";#N/A,#N/A,FALSE,"Balance";#N/A,#N/A,FALSE,"DCF Pump";#N/A,#N/A,FALSE,"Trans Assump";#N/A,#N/A,FALSE,"Combined Income";#N/A,#N/A,FALSE,"Combined Balance"}</definedName>
    <definedName name="wrn.Pump._4_3" hidden="1">{#N/A,#N/A,FALSE,"Assump";#N/A,#N/A,FALSE,"Income";#N/A,#N/A,FALSE,"Balance";#N/A,#N/A,FALSE,"DCF Pump";#N/A,#N/A,FALSE,"Trans Assump";#N/A,#N/A,FALSE,"Combined Income";#N/A,#N/A,FALSE,"Combined Balance"}</definedName>
    <definedName name="wrn.Pump._4_4" hidden="1">{#N/A,#N/A,FALSE,"Assump";#N/A,#N/A,FALSE,"Income";#N/A,#N/A,FALSE,"Balance";#N/A,#N/A,FALSE,"DCF Pump";#N/A,#N/A,FALSE,"Trans Assump";#N/A,#N/A,FALSE,"Combined Income";#N/A,#N/A,FALSE,"Combined Balance"}</definedName>
    <definedName name="wrn.Pump._4_5" hidden="1">{#N/A,#N/A,FALSE,"Assump";#N/A,#N/A,FALSE,"Income";#N/A,#N/A,FALSE,"Balance";#N/A,#N/A,FALSE,"DCF Pump";#N/A,#N/A,FALSE,"Trans Assump";#N/A,#N/A,FALSE,"Combined Income";#N/A,#N/A,FALSE,"Combined Balance"}</definedName>
    <definedName name="wrn.Pump._5" hidden="1">{#N/A,#N/A,FALSE,"Assump";#N/A,#N/A,FALSE,"Income";#N/A,#N/A,FALSE,"Balance";#N/A,#N/A,FALSE,"DCF Pump";#N/A,#N/A,FALSE,"Trans Assump";#N/A,#N/A,FALSE,"Combined Income";#N/A,#N/A,FALSE,"Combined Balance"}</definedName>
    <definedName name="wrn.Pump._5_1" hidden="1">{#N/A,#N/A,FALSE,"Assump";#N/A,#N/A,FALSE,"Income";#N/A,#N/A,FALSE,"Balance";#N/A,#N/A,FALSE,"DCF Pump";#N/A,#N/A,FALSE,"Trans Assump";#N/A,#N/A,FALSE,"Combined Income";#N/A,#N/A,FALSE,"Combined Balance"}</definedName>
    <definedName name="wrn.Pump._5_2" hidden="1">{#N/A,#N/A,FALSE,"Assump";#N/A,#N/A,FALSE,"Income";#N/A,#N/A,FALSE,"Balance";#N/A,#N/A,FALSE,"DCF Pump";#N/A,#N/A,FALSE,"Trans Assump";#N/A,#N/A,FALSE,"Combined Income";#N/A,#N/A,FALSE,"Combined Balance"}</definedName>
    <definedName name="wrn.Pump._5_3" hidden="1">{#N/A,#N/A,FALSE,"Assump";#N/A,#N/A,FALSE,"Income";#N/A,#N/A,FALSE,"Balance";#N/A,#N/A,FALSE,"DCF Pump";#N/A,#N/A,FALSE,"Trans Assump";#N/A,#N/A,FALSE,"Combined Income";#N/A,#N/A,FALSE,"Combined Balance"}</definedName>
    <definedName name="wrn.Pump._5_4" hidden="1">{#N/A,#N/A,FALSE,"Assump";#N/A,#N/A,FALSE,"Income";#N/A,#N/A,FALSE,"Balance";#N/A,#N/A,FALSE,"DCF Pump";#N/A,#N/A,FALSE,"Trans Assump";#N/A,#N/A,FALSE,"Combined Income";#N/A,#N/A,FALSE,"Combined Balance"}</definedName>
    <definedName name="wrn.Pump._5_5" hidden="1">{#N/A,#N/A,FALSE,"Assump";#N/A,#N/A,FALSE,"Income";#N/A,#N/A,FALSE,"Balance";#N/A,#N/A,FALSE,"DCF Pump";#N/A,#N/A,FALSE,"Trans Assump";#N/A,#N/A,FALSE,"Combined Income";#N/A,#N/A,FALSE,"Combined Balance"}</definedName>
    <definedName name="wrn.Q1._.Forecast." hidden="1">{"Q1 Forecast",#N/A,FALSE,"USGI"}</definedName>
    <definedName name="wrn.Q3." hidden="1">{"RPP Q3",#N/A,FALSE,"MG P&amp;L";"MG Q3",#N/A,FALSE,"MG P&amp;L"}</definedName>
    <definedName name="wrn.Q3._.Prof._.Serv._.Summary." hidden="1">{"Professional Service Summary",#N/A,FALSE,"Q3 Prof Serv"}</definedName>
    <definedName name="wrn.Q3._.Professional._.service._.detail." hidden="1">{"Professional Service Detail",#N/A,FALSE,"Q3 Prof Serv"}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._.3." hidden="1">{"QTR3PL",#N/A,FALSE,"Qtr 3";"QTR3PLYTD",#N/A,FALSE,"Qtr 3";"QTR3BS",#N/A,FALSE,"Qtr 3";"QTR3CF",#N/A,FALSE,"Qtr 3";"QTR3CFYTD",#N/A,FALSE,"Qtr 3";"QTR3PGIPL",#N/A,FALSE,"Qtr 3";"QTR3PGIPLYTD",#N/A,FALSE,"Qtr 3";"QTR3PGIBS",#N/A,FALSE,"Qtr 3";"QTR3PGICF",#N/A,FALSE,"Qtr 3";"QTR3PGICFYTD",#N/A,FALSE,"Qtr 3"}</definedName>
    <definedName name="wrn.Qtr._.Data." hidden="1">{"1999 by qtr",#N/A,FALSE,"Total_Company"}</definedName>
    <definedName name="wrn.Qtr._.Op._.Q1." hidden="1">{"Qtr Op Mgd Q1",#N/A,FALSE,"Qtr-Op (Mng)";"Qtr Op Rpt Q1",#N/A,FALSE,"Qtr-Op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._.review." hidden="1">{#N/A,#N/A,FALSE,"SUMMARY";#N/A,#N/A,FALSE,"MTD";#N/A,#N/A,FALSE,"QTD";#N/A,#N/A,FALSE,"YTD"}</definedName>
    <definedName name="wrn.qtr._.to._.issue." hidden="1">{#N/A,#N/A,FALSE,"SUMMARY";#N/A,#N/A,FALSE,"MTD";#N/A,#N/A,FALSE,"QTD";#N/A,#N/A,FALSE,"YTD";#N/A,#N/A,FALSE,"Combined";#N/A,#N/A,FALSE,"Forecast";#N/A,#N/A,FALSE,"Debt Structure";#N/A,#N/A,FALSE,"RATINGS";#N/A,#N/A,FALSE,"HEADCOUNT"}</definedName>
    <definedName name="wrn.Qtr_.Op._.Q4." hidden="1">{"Qtr Op Mgd Q3",#N/A,FALSE,"Qtr-Op (Mng)";"Qtr Op Rpt Q4",#N/A,FALSE,"Qtr-Op (Rpt)";"Operating Vs Reported",#N/A,FALSE,"Rpt-Op Inc"}</definedName>
    <definedName name="wrn.QTR1." hidden="1">{"QTR1PGIBS",#N/A,FALSE,"Qtr 1 PGI";"QTR1PGIPL",#N/A,FALSE,"Qtr 1 PGI";"QTR1PGICF",#N/A,FALSE,"Qtr 1 PGI";"QTR1BS",#N/A,FALSE,"Qtr 1 ";"QTR1PL",#N/A,FALSE,"Qtr 1 ";"QTR1CF",#N/A,FALSE,"Qtr 1 "}</definedName>
    <definedName name="wrn.Qtr2." hidden="1">{"QTR2PL",#N/A,FALSE,"Qtr 2";"QTR2PLYTD",#N/A,FALSE,"Qtr 2";"QTR2BS",#N/A,FALSE,"Qtr 2";"QTR2CF",#N/A,FALSE,"Qtr 2";"QTR2CFYTD",#N/A,FALSE,"Qtr 2";"QTR2PGIPL",#N/A,FALSE,"Qtr 2 PGI";"QTR2PGIPLYTD",#N/A,FALSE,"Qtr 2 PGI";"QTR2PGIBS",#N/A,FALSE,"Qtr 2 PGI";"QTR2PGICF",#N/A,FALSE,"Qtr 2 PGI";"QTR2PGICFYTD",#N/A,FALSE,"Qtr 2 PGI"}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Reports." hidden="1">{#N/A,#N/A,FALSE,"Current Qtr";#N/A,#N/A,FALSE,"YTD Qtr";#N/A,#N/A,FALSE,"Prior Qtr"}</definedName>
    <definedName name="wrn.Qtrly._.Summary." hidden="1">{"Qtrly Summary",#N/A,FALSE,"Direct Ship Fcst"}</definedName>
    <definedName name="wrn.Qtrly._.Trust." hidden="1">{"QTRLYTrust",#N/A,FALSE,"Trust"}</definedName>
    <definedName name="wrn.Quarter._.End._.Reports." hidden="1">{"CONTENTS",#N/A,FALSE,"CONTENTS";"CP1",#N/A,FALSE,"CP1";"CP1 Q",#N/A,FALSE,"CP1 Q";"N1",#N/A,FALSE,"N1";"N1 Q",#N/A,FALSE,"N1 Q";"C1",#N/A,FALSE,"C1";"C1 Q",#N/A,FALSE,"C1 Q";"Imidazoline",#N/A,FALSE,"I1";"I1 Q",#N/A,FALSE,"I1 Q";"CAT",#N/A,FALSE,"CAT";"CAT Q",#N/A,FALSE,"CAT Q";"COBALT",#N/A,FALSE,"Cobalt";"Cobalt Q",#N/A,FALSE,"Cobalt Q";"LOCAT",#N/A,FALSE,"LOCAT";"LOCAT Q",#N/A,FALSE,"LOCAT Q";"Balance Sheet",#N/A,FALSE,"Balance Sheet";"Cash Flow",#N/A,FALSE,"Cash Flow";"Dashboard",#N/A,FALSE,"Dashboard"}</definedName>
    <definedName name="wrn.QUARTERLY.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.MIFA._.Sheets.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MIFA._.Sheets.1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package." hidden="1">{#N/A,#N/A,FALSE,"COVER PAGE";"TABLE CONTENTS PRT",#N/A,FALSE,"TABLE CONTENTS";"QTR INCOME STATEMENT",#N/A,FALSE,"IS";"UNUSUAL ITEMS QTR",#N/A,FALSE,"UNUSAL ITEMS";"ONGOING PROFIT QTR",#N/A,FALSE,"ONGOING PROFIT";"BSQTR",#N/A,FALSE,"BALSHEET";"CASH FLOW QTR",#N/A,FALSE,"CASH FL WRKST";"REVENUES QTR",#N/A,FALSE,"REVENUES";"EXPENSES QTR",#N/A,FALSE,"Expenses";"TAXES QTR",#N/A,FALSE,"Taxes";"CURRENT ASSETS QTR",#N/A,FALSE,"Current Assets";"LT ASSETS QTR",#N/A,FALSE,"LT ASSET ";"LEASES QTR",#N/A,FALSE,"LEASES";"IDS QTR",#N/A,FALSE,"IDS";"LIAB QTR",#N/A,FALSE,"LIAB";"EQUITY QTR",#N/A,FALSE,"EQUITY";"SHARES&amp;OPTIONS QTR",#N/A,FALSE,"Shares &amp; Options";"BROKERAGE CASH QTR",#N/A,FALSE,"BRKRG ASST CASH FL";"BROKERAGE INTEREST QTR",#N/A,FALSE,"BROKERAGE";"HEADCOUNT QTR",#N/A,FALSE,"HDcount";"QTR METRICS",#N/A,FALSE,"Key Metrics"}</definedName>
    <definedName name="wrn.Quarterlys." hidden="1">{#N/A,#N/A,TRUE,"Qrt BCG";#N/A,#N/A,TRUE,"Qrt w|o Wireless";#N/A,#N/A,TRUE,"Qrt Wireless"}</definedName>
    <definedName name="wrn.QuickBook." hidden="1">{"DelHaas",#N/A,FALSE,"CONSMO95";"QuickBook",#N/A,FALSE,"CONSMO95"}</definedName>
    <definedName name="wrn.rapport._.1.">{#N/A,#N/A,TRUE,"Forecast &amp; Analysis";#N/A,#N/A,TRUE,"Market Values";#N/A,#N/A,TRUE,"Ratios";#N/A,#N/A,TRUE,"Regressions";#N/A,#N/A,TRUE,"Market Values";#N/A,#N/A,TRUE,"Parameters &amp; Results"}</definedName>
    <definedName name="wrn.rates." hidden="1">{"rates",#N/A,FALSE,"Summary"}</definedName>
    <definedName name="wrn.Ratios." hidden="1">{"Ratios",#N/A,FALSE,"MDL"}</definedName>
    <definedName name="wrn.RDProject.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eader." hidden="1">{"Reader",#N/A,FALSE,"Summary";"Reader",#N/A,FALSE,"Buildup";"Reader",#N/A,FALSE,"Financials";"Reader",#N/A,FALSE,"Debt &amp; Other"}</definedName>
    <definedName name="wrn.REAL." hidden="1">{#N/A,#N/A,FALSE,"BALR$96";#N/A,#N/A,FALSE,"INCR$96"}</definedName>
    <definedName name="wrn.Recon." hidden="1">{"Recon",#N/A,FALSE,"Recon"}</definedName>
    <definedName name="wrn.RECONCILIATION." hidden="1">{#N/A,#N/A,FALSE," RECONCILATION"}</definedName>
    <definedName name="wrn.Recovery." hidden="1">{#N/A,#N/A,FALSE,"COVER";#N/A,#N/A,FALSE,"Index";#N/A,#N/A,FALSE,"Summ_Products_Rec.97-98";#N/A,#N/A,FALSE,"QTR_Comp.";#N/A,#N/A,FALSE,"Summ_Detail_Rec.97-98";#N/A,#N/A,FALSE,"Summ_Agencies_Rec.97-98"}</definedName>
    <definedName name="wrn.Refining._.Margin._.Faxes." hidden="1">{#N/A,#N/A,FALSE,"DEA Report";#N/A,#N/A,FALSE,"Veba Report";#N/A,#N/A,FALSE,"Wintershall Report";#N/A,#N/A,FALSE,"Fina Report"}</definedName>
    <definedName name="wrn.Reforcast._.Print." hidden="1">{#N/A,#N/A,FALSE,"RF Inc Stmt";#N/A,#N/A,FALSE,"RF-IS-1";#N/A,#N/A,FALSE,"RF-IS-2"}</definedName>
    <definedName name="wrn.Reforcast._.Report._.Srebrna._.Łyzeczka.">#REF!</definedName>
    <definedName name="wrn.Reforecast." hidden="1">{#N/A,#N/A,FALSE,"Assumptions";#N/A,#N/A,FALSE,"Reforecast";#N/A,#N/A,FALSE,"Inc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Costs";#N/A,#N/A,FALSE,"RF Actuals";#N/A,#N/A,FALSE,"Original Plan"}</definedName>
    <definedName name="wrn.Region_25." hidden="1">{#N/A,#N/A,FALSE,"0026-25";#N/A,#N/A,FALSE,"0244-25";#N/A,#N/A,FALSE,"0249-25";#N/A,#N/A,FALSE,"0353-25";#N/A,#N/A,FALSE,"0491-25";#N/A,#N/A,FALSE,"0492-25";#N/A,#N/A,FALSE,"0988-25";#N/A,#N/A,FALSE,"1454-25";#N/A,#N/A,FALSE,"1460-25";#N/A,#N/A,FALSE,"1564-25"}</definedName>
    <definedName name="wrn.Regional." hidden="1">{#N/A,#N/A,TRUE,"Cover";#N/A,#N/A,TRUE,"Copy-list";#N/A,#N/A,TRUE,"Memo";#N/A,#N/A,TRUE,"Summary";#N/A,#N/A,TRUE,"Information";#N/A,#N/A,TRUE,"PC";#N/A,#N/A,TRUE,"Region";#N/A,#N/A,TRUE,"Regional Graphics"}</definedName>
    <definedName name="wrn.Regions." hidden="1">{#N/A,#N/A,TRUE,"Regions"}</definedName>
    <definedName name="wrn.Regions._.Bank." hidden="1">{#N/A,#N/A,FALSE,"Cover_Page";#N/A,#N/A,FALSE,"Balance Sheet FY12";#N/A,#N/A,FALSE,"Consolidated-Cash Flow";#N/A,#N/A,FALSE,"CY_Per Inc FY12"}</definedName>
    <definedName name="wrn.Relevant.">#REF!</definedName>
    <definedName name="wrn.Relevant1.">#REF!</definedName>
    <definedName name="wrn.RELEVANTSHEETS.">#REF!</definedName>
    <definedName name="wrn.RELEVANTSHEETS._1" hidden="1">{#N/A,#N/A,FALSE,"AD_Purch";#N/A,#N/A,FALSE,"Projections";#N/A,#N/A,FALSE,"DCF";#N/A,#N/A,FALSE,"Mkt Val"}</definedName>
    <definedName name="wrn.RELEVANTSHEETS._1_1" hidden="1">{#N/A,#N/A,FALSE,"AD_Purch";#N/A,#N/A,FALSE,"Projections";#N/A,#N/A,FALSE,"DCF";#N/A,#N/A,FALSE,"Mkt Val"}</definedName>
    <definedName name="wrn.RELEVANTSHEETS._1_2" hidden="1">{#N/A,#N/A,FALSE,"AD_Purch";#N/A,#N/A,FALSE,"Projections";#N/A,#N/A,FALSE,"DCF";#N/A,#N/A,FALSE,"Mkt Val"}</definedName>
    <definedName name="wrn.RELEVANTSHEETS._1_3" hidden="1">{#N/A,#N/A,FALSE,"AD_Purch";#N/A,#N/A,FALSE,"Projections";#N/A,#N/A,FALSE,"DCF";#N/A,#N/A,FALSE,"Mkt Val"}</definedName>
    <definedName name="wrn.RELEVANTSHEETS._1_4" hidden="1">{#N/A,#N/A,FALSE,"AD_Purch";#N/A,#N/A,FALSE,"Projections";#N/A,#N/A,FALSE,"DCF";#N/A,#N/A,FALSE,"Mkt Val"}</definedName>
    <definedName name="wrn.RELEVANTSHEETS._1_5" hidden="1">{#N/A,#N/A,FALSE,"AD_Purch";#N/A,#N/A,FALSE,"Projections";#N/A,#N/A,FALSE,"DCF";#N/A,#N/A,FALSE,"Mkt Val"}</definedName>
    <definedName name="wrn.RELEVANTSHEETS._2" hidden="1">{#N/A,#N/A,FALSE,"AD_Purch";#N/A,#N/A,FALSE,"Projections";#N/A,#N/A,FALSE,"DCF";#N/A,#N/A,FALSE,"Mkt Val"}</definedName>
    <definedName name="wrn.RELEVANTSHEETS._2_1" hidden="1">{#N/A,#N/A,FALSE,"AD_Purch";#N/A,#N/A,FALSE,"Projections";#N/A,#N/A,FALSE,"DCF";#N/A,#N/A,FALSE,"Mkt Val"}</definedName>
    <definedName name="wrn.RELEVANTSHEETS._2_2" hidden="1">{#N/A,#N/A,FALSE,"AD_Purch";#N/A,#N/A,FALSE,"Projections";#N/A,#N/A,FALSE,"DCF";#N/A,#N/A,FALSE,"Mkt Val"}</definedName>
    <definedName name="wrn.RELEVANTSHEETS._2_3" hidden="1">{#N/A,#N/A,FALSE,"AD_Purch";#N/A,#N/A,FALSE,"Projections";#N/A,#N/A,FALSE,"DCF";#N/A,#N/A,FALSE,"Mkt Val"}</definedName>
    <definedName name="wrn.RELEVANTSHEETS._2_4" hidden="1">{#N/A,#N/A,FALSE,"AD_Purch";#N/A,#N/A,FALSE,"Projections";#N/A,#N/A,FALSE,"DCF";#N/A,#N/A,FALSE,"Mkt Val"}</definedName>
    <definedName name="wrn.RELEVANTSHEETS._2_5" hidden="1">{#N/A,#N/A,FALSE,"AD_Purch";#N/A,#N/A,FALSE,"Projections";#N/A,#N/A,FALSE,"DCF";#N/A,#N/A,FALSE,"Mkt Val"}</definedName>
    <definedName name="wrn.RELEVANTSHEETS._3" hidden="1">{#N/A,#N/A,FALSE,"AD_Purch";#N/A,#N/A,FALSE,"Projections";#N/A,#N/A,FALSE,"DCF";#N/A,#N/A,FALSE,"Mkt Val"}</definedName>
    <definedName name="wrn.RELEVANTSHEETS._3_1" hidden="1">{#N/A,#N/A,FALSE,"AD_Purch";#N/A,#N/A,FALSE,"Projections";#N/A,#N/A,FALSE,"DCF";#N/A,#N/A,FALSE,"Mkt Val"}</definedName>
    <definedName name="wrn.RELEVANTSHEETS._3_2" hidden="1">{#N/A,#N/A,FALSE,"AD_Purch";#N/A,#N/A,FALSE,"Projections";#N/A,#N/A,FALSE,"DCF";#N/A,#N/A,FALSE,"Mkt Val"}</definedName>
    <definedName name="wrn.RELEVANTSHEETS._3_3" hidden="1">{#N/A,#N/A,FALSE,"AD_Purch";#N/A,#N/A,FALSE,"Projections";#N/A,#N/A,FALSE,"DCF";#N/A,#N/A,FALSE,"Mkt Val"}</definedName>
    <definedName name="wrn.RELEVANTSHEETS._3_4" hidden="1">{#N/A,#N/A,FALSE,"AD_Purch";#N/A,#N/A,FALSE,"Projections";#N/A,#N/A,FALSE,"DCF";#N/A,#N/A,FALSE,"Mkt Val"}</definedName>
    <definedName name="wrn.RELEVANTSHEETS._3_5" hidden="1">{#N/A,#N/A,FALSE,"AD_Purch";#N/A,#N/A,FALSE,"Projections";#N/A,#N/A,FALSE,"DCF";#N/A,#N/A,FALSE,"Mkt Val"}</definedName>
    <definedName name="wrn.RELEVANTSHEETS._4" hidden="1">{#N/A,#N/A,FALSE,"AD_Purch";#N/A,#N/A,FALSE,"Projections";#N/A,#N/A,FALSE,"DCF";#N/A,#N/A,FALSE,"Mkt Val"}</definedName>
    <definedName name="wrn.RELEVANTSHEETS._4_1" hidden="1">{#N/A,#N/A,FALSE,"AD_Purch";#N/A,#N/A,FALSE,"Projections";#N/A,#N/A,FALSE,"DCF";#N/A,#N/A,FALSE,"Mkt Val"}</definedName>
    <definedName name="wrn.RELEVANTSHEETS._4_2" hidden="1">{#N/A,#N/A,FALSE,"AD_Purch";#N/A,#N/A,FALSE,"Projections";#N/A,#N/A,FALSE,"DCF";#N/A,#N/A,FALSE,"Mkt Val"}</definedName>
    <definedName name="wrn.RELEVANTSHEETS._4_3" hidden="1">{#N/A,#N/A,FALSE,"AD_Purch";#N/A,#N/A,FALSE,"Projections";#N/A,#N/A,FALSE,"DCF";#N/A,#N/A,FALSE,"Mkt Val"}</definedName>
    <definedName name="wrn.RELEVANTSHEETS._4_4" hidden="1">{#N/A,#N/A,FALSE,"AD_Purch";#N/A,#N/A,FALSE,"Projections";#N/A,#N/A,FALSE,"DCF";#N/A,#N/A,FALSE,"Mkt Val"}</definedName>
    <definedName name="wrn.RELEVANTSHEETS._4_5" hidden="1">{#N/A,#N/A,FALSE,"AD_Purch";#N/A,#N/A,FALSE,"Projections";#N/A,#N/A,FALSE,"DCF";#N/A,#N/A,FALSE,"Mkt Val"}</definedName>
    <definedName name="wrn.RELEVANTSHEETS._5" hidden="1">{#N/A,#N/A,FALSE,"AD_Purch";#N/A,#N/A,FALSE,"Projections";#N/A,#N/A,FALSE,"DCF";#N/A,#N/A,FALSE,"Mkt Val"}</definedName>
    <definedName name="wrn.RELEVANTSHEETS._5_1" hidden="1">{#N/A,#N/A,FALSE,"AD_Purch";#N/A,#N/A,FALSE,"Projections";#N/A,#N/A,FALSE,"DCF";#N/A,#N/A,FALSE,"Mkt Val"}</definedName>
    <definedName name="wrn.RELEVANTSHEETS._5_2" hidden="1">{#N/A,#N/A,FALSE,"AD_Purch";#N/A,#N/A,FALSE,"Projections";#N/A,#N/A,FALSE,"DCF";#N/A,#N/A,FALSE,"Mkt Val"}</definedName>
    <definedName name="wrn.RELEVANTSHEETS._5_3" hidden="1">{#N/A,#N/A,FALSE,"AD_Purch";#N/A,#N/A,FALSE,"Projections";#N/A,#N/A,FALSE,"DCF";#N/A,#N/A,FALSE,"Mkt Val"}</definedName>
    <definedName name="wrn.RELEVANTSHEETS._5_4" hidden="1">{#N/A,#N/A,FALSE,"AD_Purch";#N/A,#N/A,FALSE,"Projections";#N/A,#N/A,FALSE,"DCF";#N/A,#N/A,FALSE,"Mkt Val"}</definedName>
    <definedName name="wrn.RELEVANTSHEETS._5_5" hidden="1">{#N/A,#N/A,FALSE,"AD_Purch";#N/A,#N/A,FALSE,"Projections";#N/A,#N/A,FALSE,"DCF";#N/A,#N/A,FALSE,"Mkt Val"}</definedName>
    <definedName name="wrn.Remnant." hidden="1">{#N/A,#N/A,FALSE,"DISTRIBUTION";#N/A,#N/A,FALSE,"1996 BRAND SUMMARY (2)";#N/A,#N/A,FALSE,"1995 BRAND SUMMARY"}</definedName>
    <definedName name="wrn.Renewal.">#REF!</definedName>
    <definedName name="wrn.Renewal._.Justification.">#REF!</definedName>
    <definedName name="wrn.Rent." hidden="1">{"Rent1",#N/A,FALSE,"RENT";"Rent2",#N/A,FALSE,"RENT"}</definedName>
    <definedName name="wrn.Rent._.Expense._.Summary." hidden="1">{"Rent Expense Summary",#N/A,FALSE,"Rent Expense Recon"}</definedName>
    <definedName name="wrn.Rental._.Income._.Summary." hidden="1">{"Rental Income Summary",#N/A,FALSE,"Rental Inc Rec"}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1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2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3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{#N/A,#N/A,FALSE,"COVER";#N/A,#N/A,FALSE,"FORECAST";#N/A,#N/A,FALSE,"VALUATION";#N/A,#N/A,FALSE,"FY ANALYSIS ";#N/A,#N/A,FALSE," HY ANALYSIS"}</definedName>
    <definedName name="wrn.Report._.2." hidden="1">{#N/A,#N/A,TRUE,"Pivots-Employee";#N/A,"Scenerio2",TRUE,"Assumptions Summary"}</definedName>
    <definedName name="wrn.Report._.2._1" hidden="1">{#N/A,#N/A,TRUE,"Pivots-Employee";#N/A,"Scenerio2",TRUE,"Assumptions Summary"}</definedName>
    <definedName name="wrn.REPORT._.C." hidden="1">{#N/A,#N/A,TRUE,"Sch-5a";#N/A,#N/A,TRUE,"Sch-5b";#N/A,#N/A,TRUE,"Sch-5c";#N/A,#N/A,TRUE,"Sch-5d";#N/A,#N/A,TRUE,"Sch-6a";#N/A,#N/A,TRUE,"Sch-6b";#N/A,#N/A,TRUE,"Sch-6c";#N/A,#N/A,TRUE,"Sch-6d";#N/A,#N/A,TRUE,"Sch-6e"}</definedName>
    <definedName name="wrn.Report._.for._.Liz." hidden="1">{"Summary",#N/A,FALSE,"Summary";"Annual Growth Plan",#N/A,FALSE,"Revenue Buildup";"Qtrly Growth Plan",#N/A,FALSE,"Revenue Buildup";"Annual Statements with Detail",#N/A,FALSE,"Annual Statements";"Monthly Statement",#N/A,FALSE,"Monthly Statements"}</definedName>
    <definedName name="wrn.report._.set._.with._.311." hidden="1">{"summary report",#N/A,FALSE,"SUMMARY REPORT";"salary model ytd",#N/A,FALSE,"SALARY MODEL - YTD";"salary model mtd",#N/A,FALSE,"SALARY MODEL - MTD";"detail 311",#N/A,FALSE,"311 ACTUAL"}</definedName>
    <definedName name="wrn.report._.set._.with._.311._1" hidden="1">{"summary report",#N/A,FALSE,"SUMMARY REPORT";"salary model ytd",#N/A,FALSE,"SALARY MODEL - YTD";"salary model mtd",#N/A,FALSE,"SALARY MODEL - MTD";"detail 311",#N/A,FALSE,"311 ACTUAL"}</definedName>
    <definedName name="wrn.report._.set._.with._.311._1_1" hidden="1">{"summary report",#N/A,FALSE,"SUMMARY REPORT";"salary model ytd",#N/A,FALSE,"SALARY MODEL - YTD";"salary model mtd",#N/A,FALSE,"SALARY MODEL - MTD";"detail 311",#N/A,FALSE,"311 ACTUAL"}</definedName>
    <definedName name="wrn.report._.set._.with._.311._1_2" hidden="1">{"summary report",#N/A,FALSE,"SUMMARY REPORT";"salary model ytd",#N/A,FALSE,"SALARY MODEL - YTD";"salary model mtd",#N/A,FALSE,"SALARY MODEL - MTD";"detail 311",#N/A,FALSE,"311 ACTUAL"}</definedName>
    <definedName name="wrn.report._.set._.with._.311._1_3" hidden="1">{"summary report",#N/A,FALSE,"SUMMARY REPORT";"salary model ytd",#N/A,FALSE,"SALARY MODEL - YTD";"salary model mtd",#N/A,FALSE,"SALARY MODEL - MTD";"detail 311",#N/A,FALSE,"311 ACTUAL"}</definedName>
    <definedName name="wrn.report._.set._.with._.311._1_4" hidden="1">{"summary report",#N/A,FALSE,"SUMMARY REPORT";"salary model ytd",#N/A,FALSE,"SALARY MODEL - YTD";"salary model mtd",#N/A,FALSE,"SALARY MODEL - MTD";"detail 311",#N/A,FALSE,"311 ACTUAL"}</definedName>
    <definedName name="wrn.report._.set._.with._.311._1_5" hidden="1">{"summary report",#N/A,FALSE,"SUMMARY REPORT";"salary model ytd",#N/A,FALSE,"SALARY MODEL - YTD";"salary model mtd",#N/A,FALSE,"SALARY MODEL - MTD";"detail 311",#N/A,FALSE,"311 ACTUAL"}</definedName>
    <definedName name="wrn.report._.set._.with._.311._2" hidden="1">{"summary report",#N/A,FALSE,"SUMMARY REPORT";"salary model ytd",#N/A,FALSE,"SALARY MODEL - YTD";"salary model mtd",#N/A,FALSE,"SALARY MODEL - MTD";"detail 311",#N/A,FALSE,"311 ACTUAL"}</definedName>
    <definedName name="wrn.report._.set._.with._.311._2_1" hidden="1">{"summary report",#N/A,FALSE,"SUMMARY REPORT";"salary model ytd",#N/A,FALSE,"SALARY MODEL - YTD";"salary model mtd",#N/A,FALSE,"SALARY MODEL - MTD";"detail 311",#N/A,FALSE,"311 ACTUAL"}</definedName>
    <definedName name="wrn.report._.set._.with._.311._2_2" hidden="1">{"summary report",#N/A,FALSE,"SUMMARY REPORT";"salary model ytd",#N/A,FALSE,"SALARY MODEL - YTD";"salary model mtd",#N/A,FALSE,"SALARY MODEL - MTD";"detail 311",#N/A,FALSE,"311 ACTUAL"}</definedName>
    <definedName name="wrn.report._.set._.with._.311._2_3" hidden="1">{"summary report",#N/A,FALSE,"SUMMARY REPORT";"salary model ytd",#N/A,FALSE,"SALARY MODEL - YTD";"salary model mtd",#N/A,FALSE,"SALARY MODEL - MTD";"detail 311",#N/A,FALSE,"311 ACTUAL"}</definedName>
    <definedName name="wrn.report._.set._.with._.311._2_4" hidden="1">{"summary report",#N/A,FALSE,"SUMMARY REPORT";"salary model ytd",#N/A,FALSE,"SALARY MODEL - YTD";"salary model mtd",#N/A,FALSE,"SALARY MODEL - MTD";"detail 311",#N/A,FALSE,"311 ACTUAL"}</definedName>
    <definedName name="wrn.report._.set._.with._.311._2_5" hidden="1">{"summary report",#N/A,FALSE,"SUMMARY REPORT";"salary model ytd",#N/A,FALSE,"SALARY MODEL - YTD";"salary model mtd",#N/A,FALSE,"SALARY MODEL - MTD";"detail 311",#N/A,FALSE,"311 ACTUAL"}</definedName>
    <definedName name="wrn.report._.set._.with._.311._3" hidden="1">{"summary report",#N/A,FALSE,"SUMMARY REPORT";"salary model ytd",#N/A,FALSE,"SALARY MODEL - YTD";"salary model mtd",#N/A,FALSE,"SALARY MODEL - MTD";"detail 311",#N/A,FALSE,"311 ACTUAL"}</definedName>
    <definedName name="wrn.report._.set._.with._.311._3_1" hidden="1">{"summary report",#N/A,FALSE,"SUMMARY REPORT";"salary model ytd",#N/A,FALSE,"SALARY MODEL - YTD";"salary model mtd",#N/A,FALSE,"SALARY MODEL - MTD";"detail 311",#N/A,FALSE,"311 ACTUAL"}</definedName>
    <definedName name="wrn.report._.set._.with._.311._3_2" hidden="1">{"summary report",#N/A,FALSE,"SUMMARY REPORT";"salary model ytd",#N/A,FALSE,"SALARY MODEL - YTD";"salary model mtd",#N/A,FALSE,"SALARY MODEL - MTD";"detail 311",#N/A,FALSE,"311 ACTUAL"}</definedName>
    <definedName name="wrn.report._.set._.with._.311._3_3" hidden="1">{"summary report",#N/A,FALSE,"SUMMARY REPORT";"salary model ytd",#N/A,FALSE,"SALARY MODEL - YTD";"salary model mtd",#N/A,FALSE,"SALARY MODEL - MTD";"detail 311",#N/A,FALSE,"311 ACTUAL"}</definedName>
    <definedName name="wrn.report._.set._.with._.311._3_4" hidden="1">{"summary report",#N/A,FALSE,"SUMMARY REPORT";"salary model ytd",#N/A,FALSE,"SALARY MODEL - YTD";"salary model mtd",#N/A,FALSE,"SALARY MODEL - MTD";"detail 311",#N/A,FALSE,"311 ACTUAL"}</definedName>
    <definedName name="wrn.report._.set._.with._.311._3_5" hidden="1">{"summary report",#N/A,FALSE,"SUMMARY REPORT";"salary model ytd",#N/A,FALSE,"SALARY MODEL - YTD";"salary model mtd",#N/A,FALSE,"SALARY MODEL - MTD";"detail 311",#N/A,FALSE,"311 ACTUAL"}</definedName>
    <definedName name="wrn.report._.set._.with._.311._4" hidden="1">{"summary report",#N/A,FALSE,"SUMMARY REPORT";"salary model ytd",#N/A,FALSE,"SALARY MODEL - YTD";"salary model mtd",#N/A,FALSE,"SALARY MODEL - MTD";"detail 311",#N/A,FALSE,"311 ACTUAL"}</definedName>
    <definedName name="wrn.report._.set._.with._.311._4_1" hidden="1">{"summary report",#N/A,FALSE,"SUMMARY REPORT";"salary model ytd",#N/A,FALSE,"SALARY MODEL - YTD";"salary model mtd",#N/A,FALSE,"SALARY MODEL - MTD";"detail 311",#N/A,FALSE,"311 ACTUAL"}</definedName>
    <definedName name="wrn.report._.set._.with._.311._4_2" hidden="1">{"summary report",#N/A,FALSE,"SUMMARY REPORT";"salary model ytd",#N/A,FALSE,"SALARY MODEL - YTD";"salary model mtd",#N/A,FALSE,"SALARY MODEL - MTD";"detail 311",#N/A,FALSE,"311 ACTUAL"}</definedName>
    <definedName name="wrn.report._.set._.with._.311._4_3" hidden="1">{"summary report",#N/A,FALSE,"SUMMARY REPORT";"salary model ytd",#N/A,FALSE,"SALARY MODEL - YTD";"salary model mtd",#N/A,FALSE,"SALARY MODEL - MTD";"detail 311",#N/A,FALSE,"311 ACTUAL"}</definedName>
    <definedName name="wrn.report._.set._.with._.311._4_4" hidden="1">{"summary report",#N/A,FALSE,"SUMMARY REPORT";"salary model ytd",#N/A,FALSE,"SALARY MODEL - YTD";"salary model mtd",#N/A,FALSE,"SALARY MODEL - MTD";"detail 311",#N/A,FALSE,"311 ACTUAL"}</definedName>
    <definedName name="wrn.report._.set._.with._.311._4_5" hidden="1">{"summary report",#N/A,FALSE,"SUMMARY REPORT";"salary model ytd",#N/A,FALSE,"SALARY MODEL - YTD";"salary model mtd",#N/A,FALSE,"SALARY MODEL - MTD";"detail 311",#N/A,FALSE,"311 ACTUAL"}</definedName>
    <definedName name="wrn.report._.set._.with._.311._5" hidden="1">{"summary report",#N/A,FALSE,"SUMMARY REPORT";"salary model ytd",#N/A,FALSE,"SALARY MODEL - YTD";"salary model mtd",#N/A,FALSE,"SALARY MODEL - MTD";"detail 311",#N/A,FALSE,"311 ACTUAL"}</definedName>
    <definedName name="wrn.report._.set._.with._.311._5_1" hidden="1">{"summary report",#N/A,FALSE,"SUMMARY REPORT";"salary model ytd",#N/A,FALSE,"SALARY MODEL - YTD";"salary model mtd",#N/A,FALSE,"SALARY MODEL - MTD";"detail 311",#N/A,FALSE,"311 ACTUAL"}</definedName>
    <definedName name="wrn.report._.set._.with._.311._5_2" hidden="1">{"summary report",#N/A,FALSE,"SUMMARY REPORT";"salary model ytd",#N/A,FALSE,"SALARY MODEL - YTD";"salary model mtd",#N/A,FALSE,"SALARY MODEL - MTD";"detail 311",#N/A,FALSE,"311 ACTUAL"}</definedName>
    <definedName name="wrn.report._.set._.with._.311._5_3" hidden="1">{"summary report",#N/A,FALSE,"SUMMARY REPORT";"salary model ytd",#N/A,FALSE,"SALARY MODEL - YTD";"salary model mtd",#N/A,FALSE,"SALARY MODEL - MTD";"detail 311",#N/A,FALSE,"311 ACTUAL"}</definedName>
    <definedName name="wrn.report._.set._.with._.311._5_4" hidden="1">{"summary report",#N/A,FALSE,"SUMMARY REPORT";"salary model ytd",#N/A,FALSE,"SALARY MODEL - YTD";"salary model mtd",#N/A,FALSE,"SALARY MODEL - MTD";"detail 311",#N/A,FALSE,"311 ACTUAL"}</definedName>
    <definedName name="wrn.report._.set._.with._.311._5_5" hidden="1">{"summary report",#N/A,FALSE,"SUMMARY REPORT";"salary model ytd",#N/A,FALSE,"SALARY MODEL - YTD";"salary model mtd",#N/A,FALSE,"SALARY MODEL - MTD";"detail 311",#N/A,FALSE,"311 ACTUAL"}</definedName>
    <definedName name="wrn.report._.set._.without._.311." hidden="1">{"summary report",#N/A,FALSE,"SUMMARY REPORT";"salary model ytd",#N/A,FALSE,"SALARY MODEL - YTD";"salary model mtd",#N/A,FALSE,"SALARY MODEL - MTD"}</definedName>
    <definedName name="wrn.report._.set._.without._.311._1" hidden="1">{"summary report",#N/A,FALSE,"SUMMARY REPORT";"salary model ytd",#N/A,FALSE,"SALARY MODEL - YTD";"salary model mtd",#N/A,FALSE,"SALARY MODEL - MTD"}</definedName>
    <definedName name="wrn.report._.set._.without._.311._1_1" hidden="1">{"summary report",#N/A,FALSE,"SUMMARY REPORT";"salary model ytd",#N/A,FALSE,"SALARY MODEL - YTD";"salary model mtd",#N/A,FALSE,"SALARY MODEL - MTD"}</definedName>
    <definedName name="wrn.report._.set._.without._.311._1_2" hidden="1">{"summary report",#N/A,FALSE,"SUMMARY REPORT";"salary model ytd",#N/A,FALSE,"SALARY MODEL - YTD";"salary model mtd",#N/A,FALSE,"SALARY MODEL - MTD"}</definedName>
    <definedName name="wrn.report._.set._.without._.311._1_3" hidden="1">{"summary report",#N/A,FALSE,"SUMMARY REPORT";"salary model ytd",#N/A,FALSE,"SALARY MODEL - YTD";"salary model mtd",#N/A,FALSE,"SALARY MODEL - MTD"}</definedName>
    <definedName name="wrn.report._.set._.without._.311._1_4" hidden="1">{"summary report",#N/A,FALSE,"SUMMARY REPORT";"salary model ytd",#N/A,FALSE,"SALARY MODEL - YTD";"salary model mtd",#N/A,FALSE,"SALARY MODEL - MTD"}</definedName>
    <definedName name="wrn.report._.set._.without._.311._1_5" hidden="1">{"summary report",#N/A,FALSE,"SUMMARY REPORT";"salary model ytd",#N/A,FALSE,"SALARY MODEL - YTD";"salary model mtd",#N/A,FALSE,"SALARY MODEL - MTD"}</definedName>
    <definedName name="wrn.report._.set._.without._.311._2" hidden="1">{"summary report",#N/A,FALSE,"SUMMARY REPORT";"salary model ytd",#N/A,FALSE,"SALARY MODEL - YTD";"salary model mtd",#N/A,FALSE,"SALARY MODEL - MTD"}</definedName>
    <definedName name="wrn.report._.set._.without._.311._2_1" hidden="1">{"summary report",#N/A,FALSE,"SUMMARY REPORT";"salary model ytd",#N/A,FALSE,"SALARY MODEL - YTD";"salary model mtd",#N/A,FALSE,"SALARY MODEL - MTD"}</definedName>
    <definedName name="wrn.report._.set._.without._.311._2_2" hidden="1">{"summary report",#N/A,FALSE,"SUMMARY REPORT";"salary model ytd",#N/A,FALSE,"SALARY MODEL - YTD";"salary model mtd",#N/A,FALSE,"SALARY MODEL - MTD"}</definedName>
    <definedName name="wrn.report._.set._.without._.311._2_3" hidden="1">{"summary report",#N/A,FALSE,"SUMMARY REPORT";"salary model ytd",#N/A,FALSE,"SALARY MODEL - YTD";"salary model mtd",#N/A,FALSE,"SALARY MODEL - MTD"}</definedName>
    <definedName name="wrn.report._.set._.without._.311._2_4" hidden="1">{"summary report",#N/A,FALSE,"SUMMARY REPORT";"salary model ytd",#N/A,FALSE,"SALARY MODEL - YTD";"salary model mtd",#N/A,FALSE,"SALARY MODEL - MTD"}</definedName>
    <definedName name="wrn.report._.set._.without._.311._2_5" hidden="1">{"summary report",#N/A,FALSE,"SUMMARY REPORT";"salary model ytd",#N/A,FALSE,"SALARY MODEL - YTD";"salary model mtd",#N/A,FALSE,"SALARY MODEL - MTD"}</definedName>
    <definedName name="wrn.report._.set._.without._.311._3" hidden="1">{"summary report",#N/A,FALSE,"SUMMARY REPORT";"salary model ytd",#N/A,FALSE,"SALARY MODEL - YTD";"salary model mtd",#N/A,FALSE,"SALARY MODEL - MTD"}</definedName>
    <definedName name="wrn.report._.set._.without._.311._3_1" hidden="1">{"summary report",#N/A,FALSE,"SUMMARY REPORT";"salary model ytd",#N/A,FALSE,"SALARY MODEL - YTD";"salary model mtd",#N/A,FALSE,"SALARY MODEL - MTD"}</definedName>
    <definedName name="wrn.report._.set._.without._.311._3_2" hidden="1">{"summary report",#N/A,FALSE,"SUMMARY REPORT";"salary model ytd",#N/A,FALSE,"SALARY MODEL - YTD";"salary model mtd",#N/A,FALSE,"SALARY MODEL - MTD"}</definedName>
    <definedName name="wrn.report._.set._.without._.311._3_3" hidden="1">{"summary report",#N/A,FALSE,"SUMMARY REPORT";"salary model ytd",#N/A,FALSE,"SALARY MODEL - YTD";"salary model mtd",#N/A,FALSE,"SALARY MODEL - MTD"}</definedName>
    <definedName name="wrn.report._.set._.without._.311._3_4" hidden="1">{"summary report",#N/A,FALSE,"SUMMARY REPORT";"salary model ytd",#N/A,FALSE,"SALARY MODEL - YTD";"salary model mtd",#N/A,FALSE,"SALARY MODEL - MTD"}</definedName>
    <definedName name="wrn.report._.set._.without._.311._3_5" hidden="1">{"summary report",#N/A,FALSE,"SUMMARY REPORT";"salary model ytd",#N/A,FALSE,"SALARY MODEL - YTD";"salary model mtd",#N/A,FALSE,"SALARY MODEL - MTD"}</definedName>
    <definedName name="wrn.report._.set._.without._.311._4" hidden="1">{"summary report",#N/A,FALSE,"SUMMARY REPORT";"salary model ytd",#N/A,FALSE,"SALARY MODEL - YTD";"salary model mtd",#N/A,FALSE,"SALARY MODEL - MTD"}</definedName>
    <definedName name="wrn.report._.set._.without._.311._4_1" hidden="1">{"summary report",#N/A,FALSE,"SUMMARY REPORT";"salary model ytd",#N/A,FALSE,"SALARY MODEL - YTD";"salary model mtd",#N/A,FALSE,"SALARY MODEL - MTD"}</definedName>
    <definedName name="wrn.report._.set._.without._.311._4_2" hidden="1">{"summary report",#N/A,FALSE,"SUMMARY REPORT";"salary model ytd",#N/A,FALSE,"SALARY MODEL - YTD";"salary model mtd",#N/A,FALSE,"SALARY MODEL - MTD"}</definedName>
    <definedName name="wrn.report._.set._.without._.311._4_3" hidden="1">{"summary report",#N/A,FALSE,"SUMMARY REPORT";"salary model ytd",#N/A,FALSE,"SALARY MODEL - YTD";"salary model mtd",#N/A,FALSE,"SALARY MODEL - MTD"}</definedName>
    <definedName name="wrn.report._.set._.without._.311._4_4" hidden="1">{"summary report",#N/A,FALSE,"SUMMARY REPORT";"salary model ytd",#N/A,FALSE,"SALARY MODEL - YTD";"salary model mtd",#N/A,FALSE,"SALARY MODEL - MTD"}</definedName>
    <definedName name="wrn.report._.set._.without._.311._4_5" hidden="1">{"summary report",#N/A,FALSE,"SUMMARY REPORT";"salary model ytd",#N/A,FALSE,"SALARY MODEL - YTD";"salary model mtd",#N/A,FALSE,"SALARY MODEL - MTD"}</definedName>
    <definedName name="wrn.report._.set._.without._.311._5" hidden="1">{"summary report",#N/A,FALSE,"SUMMARY REPORT";"salary model ytd",#N/A,FALSE,"SALARY MODEL - YTD";"salary model mtd",#N/A,FALSE,"SALARY MODEL - MTD"}</definedName>
    <definedName name="wrn.report._.set._.without._.311._5_1" hidden="1">{"summary report",#N/A,FALSE,"SUMMARY REPORT";"salary model ytd",#N/A,FALSE,"SALARY MODEL - YTD";"salary model mtd",#N/A,FALSE,"SALARY MODEL - MTD"}</definedName>
    <definedName name="wrn.report._.set._.without._.311._5_2" hidden="1">{"summary report",#N/A,FALSE,"SUMMARY REPORT";"salary model ytd",#N/A,FALSE,"SALARY MODEL - YTD";"salary model mtd",#N/A,FALSE,"SALARY MODEL - MTD"}</definedName>
    <definedName name="wrn.report._.set._.without._.311._5_3" hidden="1">{"summary report",#N/A,FALSE,"SUMMARY REPORT";"salary model ytd",#N/A,FALSE,"SALARY MODEL - YTD";"salary model mtd",#N/A,FALSE,"SALARY MODEL - MTD"}</definedName>
    <definedName name="wrn.report._.set._.without._.311._5_4" hidden="1">{"summary report",#N/A,FALSE,"SUMMARY REPORT";"salary model ytd",#N/A,FALSE,"SALARY MODEL - YTD";"salary model mtd",#N/A,FALSE,"SALARY MODEL - MTD"}</definedName>
    <definedName name="wrn.report._.set._.without._.311._5_5" hidden="1">{"summary report",#N/A,FALSE,"SUMMARY REPORT";"salary model ytd",#N/A,FALSE,"SALARY MODEL - YTD";"salary model mtd",#N/A,FALSE,"SALARY MODEL - MTD"}</definedName>
    <definedName name="wrn.Report._1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wrn.report._2" hidden="1">{"a",#N/A,FALSE,"Fact Sheet";"a",#N/A,FALSE,"DCFEVA";"a",#N/A,FALSE,"Statements";"a",#N/A,FALSE,"Quarterly";"a",#N/A,FALSE,"Q Grid";"a",#N/A,FALSE,"Stockval";"a",#N/A,FALSE,"DDM"}</definedName>
    <definedName name="wrn.report._3" hidden="1">{"a",#N/A,FALSE,"Fact Sheet";"a",#N/A,FALSE,"DCFEVA";"a",#N/A,FALSE,"Statements";"a",#N/A,FALSE,"Quarterly";"a",#N/A,FALSE,"Q Grid";"a",#N/A,FALSE,"Stockval";"a",#N/A,FALSE,"DDM"}</definedName>
    <definedName name="wrn.report.1" hidden="1">{"summary",#N/A,FALSE,"2000 vs 1999";"detail",#N/A,FALSE,"2000 vs 1999"}</definedName>
    <definedName name="wrn.report.2" hidden="1">{"summary",#N/A,FALSE,"2000 vs 1999";"detail",#N/A,FALSE,"2000 vs 1999"}</definedName>
    <definedName name="wrn.report.3" hidden="1">{"summary",#N/A,FALSE,"2000 vs 1999";"detail",#N/A,FALSE,"2000 vs 1999"}</definedName>
    <definedName name="wrn.report.4" hidden="1">{"summary",#N/A,FALSE,"2000 vs 1999";"detail",#N/A,FALSE,"2000 vs 1999"}</definedName>
    <definedName name="wrn.report.5" hidden="1">{"summary",#N/A,FALSE,"2000 vs 1999";"detail",#N/A,FALSE,"2000 vs 1999"}</definedName>
    <definedName name="wrn.report.6" hidden="1">{"summary",#N/A,FALSE,"2000 vs 1999";"detail",#N/A,FALSE,"2000 vs 1999"}</definedName>
    <definedName name="wrn.report.new" hidden="1">{"summary",#N/A,FALSE,"2000 vs 1999";"detail",#N/A,FALSE,"2000 vs 1999"}</definedName>
    <definedName name="wrn.report.new.1" hidden="1">{"summary",#N/A,FALSE,"2000 vs 1999";"detail",#N/A,FALSE,"2000 vs 1999"}</definedName>
    <definedName name="wrn.report.new.5" hidden="1">{"summary",#N/A,FALSE,"2000 vs 1999";"detail",#N/A,FALSE,"2000 vs 1999"}</definedName>
    <definedName name="wrn.report.new1" hidden="1">{"summary",#N/A,FALSE,"2000 vs 1999";"detail",#N/A,FALSE,"2000 vs 1999"}</definedName>
    <definedName name="wrn.report.new2" hidden="1">{"summary",#N/A,FALSE,"2000 vs 1999";"detail",#N/A,FALSE,"2000 vs 1999"}</definedName>
    <definedName name="wrn.Report_Page." hidden="1">{"Annual_Income",#N/A,FALSE,"Report Page";"Balance_Cash_Flow",#N/A,FALSE,"Report Page";"Quarterly_Income",#N/A,FALSE,"Report Page"}</definedName>
    <definedName name="wrn.Report_PR_1." hidden="1">{"PR1","pr1",TRUE,"Sch PR-1"}</definedName>
    <definedName name="wrn.report1" hidden="1">{"summary",#N/A,FALSE,"2000 vs 1999";"detail",#N/A,FALSE,"2000 vs 1999"}</definedName>
    <definedName name="wrn.Report1.">#REF!</definedName>
    <definedName name="wrn.Report1._1" hidden="1">{#N/A,#N/A,TRUE,"Pivots-Employee";#N/A,"Scenario1",TRUE,"Assumptions Summary"}</definedName>
    <definedName name="wrn.reporte.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wrn.Reporting." hidden="1">{#N/A,#N/A,TRUE,"Prod U";#N/A,#N/A,TRUE,"KEY";#N/A,#N/A,TRUE,"IS sum";#N/A,#N/A,TRUE,"IS Raalte";#N/A,#N/A,TRUE,"IS Leiria";#N/A,#N/A,TRUE,"IS Walton";#N/A,#N/A,TRUE,"VAR PER";#N/A,#N/A,TRUE,"VAR YTD";#N/A,#N/A,TRUE,"BS sum";#N/A,#N/A,TRUE,"BS Raalte";#N/A,#N/A,TRUE,"BS Leiria";#N/A,#N/A,TRUE,"RAALTE";#N/A,#N/A,TRUE,"LEIRIA";#N/A,#N/A,TRUE,"HEAD";#N/A,#N/A,TRUE,"ABSENT";#N/A,#N/A,TRUE,"INVEST"}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eports._.Onl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Q&amp;A!"}</definedName>
    <definedName name="wrn.Reports._.to._.EBITDARM." hidden="1">{"Q&amp;A Dollars to EBITDARM",#N/A,FALSE,"Fin STMT";"Q&amp;A Stats",#N/A,FALSE,"Fin STMT";"Monthly IS 1999 to EBITDARM",#N/A,FALSE,"Months";"Monthly 1999 Stats",#N/A,FALSE,"Months";"Monthly IS 2000 to EBITDARM",#N/A,FALSE,"Months";"Monthly 2000 Stats",#N/A,FALSE,"Months";"Monthly IS 2001 to EBITDAR",#N/A,FALSE,"Months";"Monthly 2001 Stats",#N/A,FALSE,"Months";"Monthly IS 2002 to EBITDARM",#N/A,FALSE,"Months";"Monthly 2002 Stats",#N/A,FALSE,"Months";"Monthly IS 2003 to EBITDARM",#N/A,FALSE,"Months";"Monthly 2003 Stats",#N/A,FALSE,"Months"}</definedName>
    <definedName name="wrn.Research._.Op._.Exp." hidden="1">{#N/A,#N/A,FALSE,"RESEARCH"}</definedName>
    <definedName name="wrn.Restricted._.Rpts." hidden="1">{"RptRY",#N/A,FALSE,"CDGy";"RptRQ",#N/A,FALSE,"CDGq";"RptRM",#N/A,FALSE,"CDGm"}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.Worksheet." hidden="1">{"Results Worksheets",#N/A,FALSE,"RESULTS"}</definedName>
    <definedName name="wrn.Retail." hidden="1">{"pl",#N/A,FALSE,"Retail";"cf",#N/A,FALSE,"Retail";"pi",#N/A,FALSE,"Retail";"top10",#N/A,FALSE,"Retail";"compcon",#N/A,FALSE,"Retail"}</definedName>
    <definedName name="wrn.Return._.on._.Capital." hidden="1">{"Summary Schedule",#N/A,FALSE,"Sheet1";"Divisional Support",#N/A,FALSE,"Sheet2";"Corporate Support",#N/A,FALSE,"Sheet3"}</definedName>
    <definedName name="wrn.Returns." hidden="1">{"Returns",#N/A,FALSE,"Returns"}</definedName>
    <definedName name="wrn.revenue._.detail.">#REF!</definedName>
    <definedName name="wrn.Revenue._.Details." hidden="1">{"Revenue by Industry Chart",#N/A,FALSE,"Mix";"Annual Revenue Detail",#N/A,FALSE,"Mix";"Quarterly Revenue Detail",#N/A,FALSE,"Mix"}</definedName>
    <definedName name="wrn.revenue._.historical.">#REF!</definedName>
    <definedName name="wrn.Revenues." hidden="1">{"Drilling",#N/A,FALSE,"MDL";"Oil_Gas",#N/A,FALSE,"MDL"}</definedName>
    <definedName name="wrn.review.">#REF!</definedName>
    <definedName name="wrn.Review._.Schedules.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2" hidden="1">{"review",#N/A,FALSE,"FACTSHT"}</definedName>
    <definedName name="wrn.review1.">#REF!</definedName>
    <definedName name="wrn.review1._2" hidden="1">{"review",#N/A,FALSE,"FACTSHT"}</definedName>
    <definedName name="wrn.ReviewPack." hidden="1">{#N/A,#N/A,FALSE,"PCS";#N/A,#N/A,FALSE,"Market Info1";#N/A,#N/A,FALSE,"Market Info2";#N/A,#N/A,FALSE,"Operating Data";#N/A,#N/A,FALSE,"Balance Sheet Ratios";#N/A,#N/A,FALSE,"Financial";#N/A,#N/A,FALSE,"Trend";#N/A,#N/A,FALSE,"Rankings";#N/A,#N/A,FALSE,"Wage Analysis";#N/A,#N/A,FALSE,"SCF - BS";#N/A,#N/A,FALSE,"SCF - IS";#N/A,#N/A,FALSE,"SCF - CFA";#N/A,#N/A,FALSE,"Volatility";#N/A,#N/A,FALSE,"Option Analysis";#N/A,#N/A,FALSE,"Representative Levels";#N/A,#N/A,FALSE,"ValSum";#N/A,#N/A,FALSE,"Market Multiple";#N/A,#N/A,FALSE,"Multiple Analysis";#N/A,#N/A,FALSE,"Market Changes"}</definedName>
    <definedName name="wrn.ReviewPackBrief." hidden="1">{#N/A,#N/A,FALSE,"Market Info1";#N/A,#N/A,FALSE,"Market Info2";#N/A,#N/A,FALSE,"PCS";#N/A,#N/A,FALSE,"Operating Data";#N/A,#N/A,FALSE,"Balance Sheet Ratios";#N/A,#N/A,FALSE,"Financial";#N/A,#N/A,FALSE,"Trend";#N/A,#N/A,FALSE,"Rankings";#N/A,#N/A,FALSE,"Market Changes";#N/A,#N/A,FALSE,"Other Analysis"}</definedName>
    <definedName name="wrn.REVIkumuliert.">{"TeleREVIkumuliert",#N/A,TRUE,"Tele";"GfREVIkumuliert",#N/A,TRUE,"Gf";"MktREVIkumuliert",#N/A,TRUE,"Mkt";"RTLTextREVIkumuliert",#N/A,TRUE,"RTLText";"ATXITVREVIkumuliert",#N/A,TRUE,"ATXITV";"TechREVIkumuliert",#N/A,TRUE,"Tech";"PufferREVIkumuliert",#N/A,TRUE,"Puffer"}</definedName>
    <definedName name="wrn.REVIseparat.">{"TeleREVIseparat",#N/A,TRUE,"Tele";"GfREVIseparat",#N/A,TRUE,"Gf";"MktREVIseparat",#N/A,TRUE,"Mkt";"RTLTextREVIseparat",#N/A,TRUE,"RTLText";"ATXITVREVIseparat",#N/A,TRUE,"ATXITV";"TechREVIseparat",#N/A,TRUE,"Tech";"PufferREVIseparat",#N/A,TRUE,"Puffer"}</definedName>
    <definedName name="wrn.Revs.">#REF!</definedName>
    <definedName name="wrn.Ric._.Upton.">#REF!</definedName>
    <definedName name="wrn.Riverwood_comp_model.">#REF!</definedName>
    <definedName name="wrn.Roll._.Up._.Fields." hidden="1">{"Total",#N/A,FALSE,"Six Fields";"PDP",#N/A,FALSE,"Six Fields";"PNP",#N/A,FALSE,"Six Fields";"PUD",#N/A,FALSE,"Six Fields";"Prob",#N/A,FALSE,"Six Fields"}</definedName>
    <definedName name="wrn.Rollup.">#REF!</definedName>
    <definedName name="wrn.rona." hidden="1">{#N/A,#N/A,FALSE,"RONA R.F. ARG";#N/A,#N/A,FALSE,"RONA BRA";#N/A,#N/A,FALSE,"RONA R.F. C.AM.";#N/A,#N/A,FALSE,"RONA R.F. CHI";#N/A,#N/A,FALSE,"RONA R.F. COL";#N/A,#N/A,FALSE,"RONA R.F. ECUA";#N/A,#N/A,FALSE,"RONA R.F. PARA";#N/A,#N/A,FALSE,"RONA R.F. PERU";#N/A,#N/A,FALSE,"RONA R.F. URU";#N/A,#N/A,FALSE,"RONA R.F. VENE";#N/A,#N/A,FALSE,"RONA R.F."}</definedName>
    <definedName name="wrn.Royalty._.Summary." hidden="1">{"Royalty Summary",#N/A,FALSE,"Royalty Inc Rec"}</definedName>
    <definedName name="wrn.Rozvaha." hidden="1">{"Rozvaha_1",#N/A,FALSE,"Plna";"Rozvaha_2",#N/A,FALSE,"Plna";"Rozvaha_3",#N/A,FALSE,"Plna";"Rozvaha_4",#N/A,FALSE,"Plna"}</definedName>
    <definedName name="wrn.RPCOE._.pitch.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wrn.rprt." hidden="1">{#N/A,#N/A,FALSE,"A";#N/A,#N/A,FALSE,"B-1";#N/A,#N/A,FALSE,"WACC";#N/A,#N/A,FALSE,"C-1";#N/A,#N/A,FALSE,"C-2";#N/A,#N/A,FALSE,"D-1";#N/A,#N/A,FALSE,"D-2";#N/A,#N/A,FALSE,"D-3"}</definedName>
    <definedName name="wrn.rprt._1" hidden="1">{#N/A,#N/A,FALSE,"A";#N/A,#N/A,FALSE,"B-1";#N/A,#N/A,FALSE,"WACC";#N/A,#N/A,FALSE,"C-1";#N/A,#N/A,FALSE,"C-2";#N/A,#N/A,FALSE,"D-1";#N/A,#N/A,FALSE,"D-2";#N/A,#N/A,FALSE,"D-3"}</definedName>
    <definedName name="wrn.rprt._2" hidden="1">{#N/A,#N/A,FALSE,"A";#N/A,#N/A,FALSE,"B-1";#N/A,#N/A,FALSE,"WACC";#N/A,#N/A,FALSE,"C-1";#N/A,#N/A,FALSE,"C-2";#N/A,#N/A,FALSE,"D-1";#N/A,#N/A,FALSE,"D-2";#N/A,#N/A,FALSE,"D-3"}</definedName>
    <definedName name="wrn.rprt._3" hidden="1">{#N/A,#N/A,FALSE,"A";#N/A,#N/A,FALSE,"B-1";#N/A,#N/A,FALSE,"WACC";#N/A,#N/A,FALSE,"C-1";#N/A,#N/A,FALSE,"C-2";#N/A,#N/A,FALSE,"D-1";#N/A,#N/A,FALSE,"D-2";#N/A,#N/A,FALSE,"D-3"}</definedName>
    <definedName name="wrn.RSA._.BS._.and._.PL." hidden="1">{"BS1",#N/A,TRUE,"RSA_FS";"BS2",#N/A,TRUE,"RSA_FS";"BS3",#N/A,TRUE,"RSA_FS"}</definedName>
    <definedName name="wrn.RSA._.BS._.and._.PL._2" hidden="1">{"BS1",#N/A,TRUE,"RSA_FS";"BS2",#N/A,TRUE,"RSA_FS";"BS3",#N/A,TRUE,"RSA_FS"}</definedName>
    <definedName name="wrn.RSA._.BS._.and._.PL._3" hidden="1">{"BS1",#N/A,TRUE,"RSA_FS";"BS2",#N/A,TRUE,"RSA_FS";"BS3",#N/A,TRUE,"RSA_FS"}</definedName>
    <definedName name="wrn.RustyPresentation." hidden="1">{#N/A,#N/A,TRUE,"TransCore Summary";#N/A,#N/A,TRUE,"TransCore IS";#N/A,#N/A,TRUE,"TransCore Balance";#N/A,#N/A,TRUE,"TransCore Backlog";#N/A,#N/A,TRUE,"Syntonic IS";#N/A,#N/A,TRUE,"Syntonic Bal";#N/A,#N/A,TRUE,"Systems IS";#N/A,#N/A,TRUE,"Systems Bal"}</definedName>
    <definedName name="wrn.SALES.">#REF!</definedName>
    <definedName name="wrn.Sales._.and._.Margin._.CY01_2.">#REF!</definedName>
    <definedName name="wrn.Sales._.budget._.02_03.">#REF!</definedName>
    <definedName name="wrn.SALES._.FCST.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wrn.Sales._.per._.client.">#REF!</definedName>
    <definedName name="wrn.Sales._.Summary." hidden="1">{"Sales Summary",#N/A,FALSE,"Sales 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1_2" hidden="1">{"sales",#N/A,FALSE,"Sales";"sales existing",#N/A,FALSE,"Sales";"sales rd1",#N/A,FALSE,"Sales";"sales rd2",#N/A,FALSE,"Sales"}</definedName>
    <definedName name="wrn.sales._1_3" hidden="1">{"sales",#N/A,FALSE,"Sales";"sales existing",#N/A,FALSE,"Sales";"sales rd1",#N/A,FALSE,"Sales";"sales rd2",#N/A,FALSE,"Sales"}</definedName>
    <definedName name="wrn.sales._1_4" hidden="1">{"sales",#N/A,FALSE,"Sales";"sales existing",#N/A,FALSE,"Sales";"sales rd1",#N/A,FALSE,"Sales";"sales rd2",#N/A,FALSE,"Sales"}</definedName>
    <definedName name="wrn.sales._1_5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2_2" hidden="1">{"sales",#N/A,FALSE,"Sales";"sales existing",#N/A,FALSE,"Sales";"sales rd1",#N/A,FALSE,"Sales";"sales rd2",#N/A,FALSE,"Sales"}</definedName>
    <definedName name="wrn.sales._2_3" hidden="1">{"sales",#N/A,FALSE,"Sales";"sales existing",#N/A,FALSE,"Sales";"sales rd1",#N/A,FALSE,"Sales";"sales rd2",#N/A,FALSE,"Sales"}</definedName>
    <definedName name="wrn.sales._2_4" hidden="1">{"sales",#N/A,FALSE,"Sales";"sales existing",#N/A,FALSE,"Sales";"sales rd1",#N/A,FALSE,"Sales";"sales rd2",#N/A,FALSE,"Sales"}</definedName>
    <definedName name="wrn.sales._2_5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3_2" hidden="1">{"sales",#N/A,FALSE,"Sales";"sales existing",#N/A,FALSE,"Sales";"sales rd1",#N/A,FALSE,"Sales";"sales rd2",#N/A,FALSE,"Sales"}</definedName>
    <definedName name="wrn.sales._3_3" hidden="1">{"sales",#N/A,FALSE,"Sales";"sales existing",#N/A,FALSE,"Sales";"sales rd1",#N/A,FALSE,"Sales";"sales rd2",#N/A,FALSE,"Sales"}</definedName>
    <definedName name="wrn.sales._3_4" hidden="1">{"sales",#N/A,FALSE,"Sales";"sales existing",#N/A,FALSE,"Sales";"sales rd1",#N/A,FALSE,"Sales";"sales rd2",#N/A,FALSE,"Sales"}</definedName>
    <definedName name="wrn.sales._3_5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les._4_1" hidden="1">{"sales",#N/A,FALSE,"Sales";"sales existing",#N/A,FALSE,"Sales";"sales rd1",#N/A,FALSE,"Sales";"sales rd2",#N/A,FALSE,"Sales"}</definedName>
    <definedName name="wrn.sales._4_2" hidden="1">{"sales",#N/A,FALSE,"Sales";"sales existing",#N/A,FALSE,"Sales";"sales rd1",#N/A,FALSE,"Sales";"sales rd2",#N/A,FALSE,"Sales"}</definedName>
    <definedName name="wrn.sales._4_3" hidden="1">{"sales",#N/A,FALSE,"Sales";"sales existing",#N/A,FALSE,"Sales";"sales rd1",#N/A,FALSE,"Sales";"sales rd2",#N/A,FALSE,"Sales"}</definedName>
    <definedName name="wrn.sales._4_4" hidden="1">{"sales",#N/A,FALSE,"Sales";"sales existing",#N/A,FALSE,"Sales";"sales rd1",#N/A,FALSE,"Sales";"sales rd2",#N/A,FALSE,"Sales"}</definedName>
    <definedName name="wrn.sales._4_5" hidden="1">{"sales",#N/A,FALSE,"Sales";"sales existing",#N/A,FALSE,"Sales";"sales rd1",#N/A,FALSE,"Sales";"sales rd2",#N/A,FALSE,"Sales"}</definedName>
    <definedName name="wrn.sales._5" hidden="1">{"sales",#N/A,FALSE,"Sales";"sales existing",#N/A,FALSE,"Sales";"sales rd1",#N/A,FALSE,"Sales";"sales rd2",#N/A,FALSE,"Sales"}</definedName>
    <definedName name="wrn.sales._5_1" hidden="1">{"sales",#N/A,FALSE,"Sales";"sales existing",#N/A,FALSE,"Sales";"sales rd1",#N/A,FALSE,"Sales";"sales rd2",#N/A,FALSE,"Sales"}</definedName>
    <definedName name="wrn.sales._5_2" hidden="1">{"sales",#N/A,FALSE,"Sales";"sales existing",#N/A,FALSE,"Sales";"sales rd1",#N/A,FALSE,"Sales";"sales rd2",#N/A,FALSE,"Sales"}</definedName>
    <definedName name="wrn.sales._5_3" hidden="1">{"sales",#N/A,FALSE,"Sales";"sales existing",#N/A,FALSE,"Sales";"sales rd1",#N/A,FALSE,"Sales";"sales rd2",#N/A,FALSE,"Sales"}</definedName>
    <definedName name="wrn.sales._5_4" hidden="1">{"sales",#N/A,FALSE,"Sales";"sales existing",#N/A,FALSE,"Sales";"sales rd1",#N/A,FALSE,"Sales";"sales rd2",#N/A,FALSE,"Sales"}</definedName>
    <definedName name="wrn.sales._5_5" hidden="1">{"sales",#N/A,FALSE,"Sales";"sales existing",#N/A,FALSE,"Sales";"sales rd1",#N/A,FALSE,"Sales";"sales rd2",#N/A,FALSE,"Sales"}</definedName>
    <definedName name="wrn.sales._from_AB" hidden="1">{"sales",#N/A,FALSE,"Sales";"sales existing",#N/A,FALSE,"Sales";"sales rd1",#N/A,FALSE,"Sales";"sales rd2",#N/A,FALSE,"Sales"}</definedName>
    <definedName name="wrn.sales._from_DBAB">#REF!</definedName>
    <definedName name="wrn.sales._from_DBAB_1" hidden="1">{"sales",#N/A,FALSE,"Sales";"sales existing",#N/A,FALSE,"Sales";"sales rd1",#N/A,FALSE,"Sales";"sales rd2",#N/A,FALSE,"Sales"}</definedName>
    <definedName name="wrn.sales._from_DBAB_1_1" hidden="1">{"sales",#N/A,FALSE,"Sales";"sales existing",#N/A,FALSE,"Sales";"sales rd1",#N/A,FALSE,"Sales";"sales rd2",#N/A,FALSE,"Sales"}</definedName>
    <definedName name="wrn.sales._from_DBAB_1_1_1" hidden="1">{"sales",#N/A,FALSE,"Sales";"sales existing",#N/A,FALSE,"Sales";"sales rd1",#N/A,FALSE,"Sales";"sales rd2",#N/A,FALSE,"Sales"}</definedName>
    <definedName name="wrn.sales._from_DBAB_1_1_1_1" hidden="1">{"sales",#N/A,FALSE,"Sales";"sales existing",#N/A,FALSE,"Sales";"sales rd1",#N/A,FALSE,"Sales";"sales rd2",#N/A,FALSE,"Sales"}</definedName>
    <definedName name="wrn.sales._from_DBAB_1_1_2" hidden="1">{"sales",#N/A,FALSE,"Sales";"sales existing",#N/A,FALSE,"Sales";"sales rd1",#N/A,FALSE,"Sales";"sales rd2",#N/A,FALSE,"Sales"}</definedName>
    <definedName name="wrn.sales._from_DBAB_1_2" hidden="1">{"sales",#N/A,FALSE,"Sales";"sales existing",#N/A,FALSE,"Sales";"sales rd1",#N/A,FALSE,"Sales";"sales rd2",#N/A,FALSE,"Sales"}</definedName>
    <definedName name="wrn.sales._from_DBAB_1_2_1" hidden="1">{"sales",#N/A,FALSE,"Sales";"sales existing",#N/A,FALSE,"Sales";"sales rd1",#N/A,FALSE,"Sales";"sales rd2",#N/A,FALSE,"Sales"}</definedName>
    <definedName name="wrn.sales._from_DBAB_1_3" hidden="1">{"sales",#N/A,FALSE,"Sales";"sales existing",#N/A,FALSE,"Sales";"sales rd1",#N/A,FALSE,"Sales";"sales rd2",#N/A,FALSE,"Sales"}</definedName>
    <definedName name="wrn.sales._from_DBAB_2" hidden="1">{"sales",#N/A,FALSE,"Sales";"sales existing",#N/A,FALSE,"Sales";"sales rd1",#N/A,FALSE,"Sales";"sales rd2",#N/A,FALSE,"Sales"}</definedName>
    <definedName name="wrn.sales._from_DBAB_2_1" hidden="1">{"sales",#N/A,FALSE,"Sales";"sales existing",#N/A,FALSE,"Sales";"sales rd1",#N/A,FALSE,"Sales";"sales rd2",#N/A,FALSE,"Sales"}</definedName>
    <definedName name="wrn.sales._from_DBAB_3" hidden="1">{"sales",#N/A,FALSE,"Sales";"sales existing",#N/A,FALSE,"Sales";"sales rd1",#N/A,FALSE,"Sales";"sales rd2",#N/A,FALSE,"Sales"}</definedName>
    <definedName name="wrn.sales._from_DBAB_3_1" hidden="1">{"sales",#N/A,FALSE,"Sales";"sales existing",#N/A,FALSE,"Sales";"sales rd1",#N/A,FALSE,"Sales";"sales rd2",#N/A,FALSE,"Sales"}</definedName>
    <definedName name="wrn.sales._from_DBAB_4" hidden="1">{"sales",#N/A,FALSE,"Sales";"sales existing",#N/A,FALSE,"Sales";"sales rd1",#N/A,FALSE,"Sales";"sales rd2",#N/A,FALSE,"Sales"}</definedName>
    <definedName name="wrn.sales._from_DBAB_4_1" hidden="1">{"sales",#N/A,FALSE,"Sales";"sales existing",#N/A,FALSE,"Sales";"sales rd1",#N/A,FALSE,"Sales";"sales rd2",#N/A,FALSE,"Sales"}</definedName>
    <definedName name="wrn.sales._from_DBAB_5" hidden="1">{"sales",#N/A,FALSE,"Sales";"sales existing",#N/A,FALSE,"Sales";"sales rd1",#N/A,FALSE,"Sales";"sales rd2",#N/A,FALSE,"Sales"}</definedName>
    <definedName name="wrn.sales._from_DBAB_5_1" hidden="1">{"sales",#N/A,FALSE,"Sales";"sales existing",#N/A,FALSE,"Sales";"sales rd1",#N/A,FALSE,"Sales";"sales rd2",#N/A,FALSE,"Sales"}</definedName>
    <definedName name="wrn.SalesMarginPages.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lesMarginPages.1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kumuliert.">{"TeleSAPkumuliert",#N/A,TRUE,"Tele";"GfSAPkumuliert",#N/A,TRUE,"Gf";"MktSAPkumuliert",#N/A,TRUE,"Mkt";"RTLTextSAPkumuliert",#N/A,TRUE,"RTLText";"ATXITVSAPkumuliert",#N/A,TRUE,"ATXITV";"TechSAPkumuliert",#N/A,TRUE,"Tech";"PufferSAPkumuliert",#N/A,TRUE,"Puffer"}</definedName>
    <definedName name="wrn.SAPseparat.">{"TeleSAPseparat",#N/A,TRUE,"Tele";"GfSAPseparat",#N/A,TRUE,"Gf";"MktSAPseparat",#N/A,TRUE,"Mkt";"RTLTextSAPseparat",#N/A,TRUE,"RTLText";"ATXITVSAPseparat",#N/A,TRUE,"ATXITV";"TechSAPseparat",#N/A,TRUE,"Tech";"PufferSAPseparat",#N/A,TRUE,"Puffer"}</definedName>
    <definedName name="wrn.SBEI." hidden="1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CA._.Acq.." hidden="1">{#N/A,#N/A,FALSE,"main";#N/A,#N/A,FALSE,"Pooling";#N/A,#N/A,FALSE,"Purchase"}</definedName>
    <definedName name="wrn.SCA._.AcqDisv." hidden="1">{#N/A,#N/A,FALSE,"main";#N/A,#N/A,FALSE,"Purchase"}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_Summary." hidden="1">{#N/A,#N/A,FALSE,"Scenario";#N/A,#N/A,FALSE,"Summary"}</definedName>
    <definedName name="wrn.schd13." hidden="1">{#N/A,#N/A,TRUE,"PLANT";#N/A,#N/A,TRUE,"BG 9011 Lamps";#N/A,#N/A,TRUE,"BG 9013 Automotive";#N/A,#N/A,TRUE,"Components"}</definedName>
    <definedName name="wrn.Schedule._.A." hidden="1">{#N/A,#N/A,FALSE,"ALLOFFSUM-A1"}</definedName>
    <definedName name="wrn.Schedule_1A." hidden="1">{"Schedule_IA",#N/A,FALSE,"I-A"}</definedName>
    <definedName name="wrn.Schedule_1B." hidden="1">{"Schedule_1B",#N/A,FALSE,"I-B"}</definedName>
    <definedName name="wrn.Schedule_1C." hidden="1">{"Schedule_1C",#N/A,FALSE,"I-C"}</definedName>
    <definedName name="wrn.Schedule_1D." hidden="1">{"Schedule_1D",#N/A,FALSE,"I-D"}</definedName>
    <definedName name="wrn.Schedule_I." hidden="1">{"Schedule_I",#N/A,FALSE,"I"}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corecard._.rpt." hidden="1">{"scorecard view",#N/A,FALSE,"Scorecard output"}</definedName>
    <definedName name="wrn.Scripts." hidden="1">{"ENBREL",#N/A,FALSE,"Sheet1";"RenaGel",#N/A,FALSE,"Sheet1";"HIV PI",#N/A,FALSE,"Sheet1";"MS",#N/A,FALSE,"Sheet1"}</definedName>
    <definedName name="wrn.SD1" hidden="1">{#N/A,#N/A,FALSE,"F96AOP3";#N/A,#N/A,FALSE,"summary"}</definedName>
    <definedName name="wrn.SDAAR012." hidden="1">{#N/A,#N/A,FALSE,"F96AOP3";#N/A,#N/A,FALSE,"summary"}</definedName>
    <definedName name="wrn.sdaar013" hidden="1">{#N/A,#N/A,FALSE,"F96AOP3";#N/A,#N/A,FALSE,"summary"}</definedName>
    <definedName name="wrn.sdi." hidden="1">{#N/A,#N/A,FALSE,"Customer Base";#N/A,#N/A,FALSE,"Workforce";#N/A,#N/A,FALSE,"cur prod";#N/A,#N/A,FALSE,"in-proc";#N/A,#N/A,FALSE,"Trademark"}</definedName>
    <definedName name="wrn.sdi._1" hidden="1">{#N/A,#N/A,FALSE,"Customer Base";#N/A,#N/A,FALSE,"Workforce";#N/A,#N/A,FALSE,"cur prod";#N/A,#N/A,FALSE,"in-proc";#N/A,#N/A,FALSE,"Trademark"}</definedName>
    <definedName name="wrn.sdi._2" hidden="1">{#N/A,#N/A,FALSE,"Customer Base";#N/A,#N/A,FALSE,"Workforce";#N/A,#N/A,FALSE,"cur prod";#N/A,#N/A,FALSE,"in-proc";#N/A,#N/A,FALSE,"Trademark"}</definedName>
    <definedName name="wrn.sdi._3" hidden="1">{#N/A,#N/A,FALSE,"Customer Base";#N/A,#N/A,FALSE,"Workforce";#N/A,#N/A,FALSE,"cur prod";#N/A,#N/A,FALSE,"in-proc";#N/A,#N/A,FALSE,"Trademark"}</definedName>
    <definedName name="wrn.Seasonality." hidden="1">{"Seasonality Co1",#N/A,FALSE,"Seasonality"}</definedName>
    <definedName name="wrn.Segments." hidden="1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Segments._1" hidden="1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Sell._.AC._.Scenarios." hidden="1">{#N/A,"Mine Allocated, Sell AC",FALSE,"INPUTS";#N/A,"All Preferred, Sell AC",FALSE,"INPUTS";#N/A,"Step Up, Sell AC",FALSE,"INPUTS"}</definedName>
    <definedName name="wrn.SemiCap." hidden="1">{#N/A,#N/A,FALSE,"from high";#N/A,#N/A,FALSE,"from low";#N/A,#N/A,FALSE,"Market Cap";#N/A,#N/A,FALSE,"Alpha"}</definedName>
    <definedName name="wrn.SENIORS." hidden="1">{#N/A,#N/A,FALSE,"Sheet1"}</definedName>
    <definedName name="wrn.sens." hidden="1">{#N/A,#N/A,FALSE,"Sensitivities";#N/A,#N/A,FALSE,"Sensitivities2"}</definedName>
    <definedName name="wrn.sens._1" hidden="1">{#N/A,#N/A,FALSE,"Sensitivities";#N/A,#N/A,FALSE,"Sensitivities2"}</definedName>
    <definedName name="wrn.Sensitive." hidden="1">{"Sensitivity1",#N/A,FALSE,"Sensitivity";"Sensitivity2",#N/A,FALSE,"Sensitivity"}</definedName>
    <definedName name="wrn.Sensitivity." hidden="1">{"Sensitivity","2500/18",FALSE,"Senstivity analysis master"}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is." hidden="1">{"Sensitivity Tables",#N/A,FALSE,"DCF"}</definedName>
    <definedName name="wrn.Sensitivity._.Analysis._1" hidden="1">{"Sensitivity Tables",#N/A,FALSE,"DCF"}</definedName>
    <definedName name="wrn.sensitivity1" hidden="1">{#N/A,#N/A,FALSE,"Sensitivity"}</definedName>
    <definedName name="wrn.sensitivity2" hidden="1">{#N/A,#N/A,FALSE,"Sensitivity"}</definedName>
    <definedName name="wrn.sensitivity3" hidden="1">{#N/A,#N/A,FALSE,"Sensitivity"}</definedName>
    <definedName name="wrn.Sep._.Forecast." hidden="1">{"Sep",#N/A,FALSE,"Manager Report"}</definedName>
    <definedName name="wrn.Sep._.Orders." hidden="1">{"Sep Order",#N/A,FALSE,"Sep";"Sep Ports",#N/A,FALSE,"Sep"}</definedName>
    <definedName name="wrn.SEPTEMBER." hidden="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rvice._.Ctrs._.and._.Pools.">#REF!</definedName>
    <definedName name="wrn.Service._.Headcount." hidden="1">{#N/A,#N/A,FALSE,"south";#N/A,#N/A,FALSE,"pacific";#N/A,#N/A,FALSE,"south east";#N/A,#N/A,FALSE,"mid-atlantic";#N/A,#N/A,FALSE,"east";#N/A,#N/A,FALSE,"midwest";#N/A,#N/A,FALSE,"northeast";#N/A,#N/A,FALSE,"total";#N/A,#N/A,FALSE,"central";#N/A,#N/A,FALSE,"West";#N/A,#N/A,FALSE,"Summary"}</definedName>
    <definedName name="wrn.Set." hidden="1">{#N/A,#N/A,FALSE,"High";#N/A,#N/A,FALSE,"Low";#N/A,#N/A,FALSE,"MarketCap";#N/A,#N/A,FALSE,"Alpha"}</definedName>
    <definedName name="wrn.settle." hidden="1">{#N/A,#N/A,FALSE,"INPUT1";#N/A,#N/A,FALSE,"INPUT2";#N/A,#N/A,FALSE,"settle";#N/A,#N/A,FALSE,"settle2"}</definedName>
    <definedName name="wrn.Shareholders._.and._.Employees." hidden="1">{#N/A,#N/A,FALSE,"Share the Wealth";#N/A,#N/A,FALSE,"Shareholders vs Employees";#N/A,#N/A,FALSE,"Share vs Emp Summary"}</definedName>
    <definedName name="wrn.SHORT." hidden="1">{"CREDIT STATISTICS",#N/A,FALSE,"STATS";"CF_AND_IS",#N/A,FALSE,"PLAN";"BALSHEET",#N/A,FALSE,"BALANCE SHEET"}</definedName>
    <definedName name="wrn.Short._.Form.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Report." hidden="1">{#N/A,#N/A,TRUE,"Cover";#N/A,#N/A,TRUE,"Header (eu)";#N/A,#N/A,TRUE,"Region Charts";#N/A,#N/A,TRUE,"T&amp;O By Region";#N/A,#N/A,TRUE,"AD Report"}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1_2" hidden="1">{"CREDIT STATISTICS",#N/A,FALSE,"STATS";"CF_AND_IS",#N/A,FALSE,"PLAN";"BALSHEET",#N/A,FALSE,"BALANCE SHEET"}</definedName>
    <definedName name="wrn.SHORT._1_3" hidden="1">{"CREDIT STATISTICS",#N/A,FALSE,"STATS";"CF_AND_IS",#N/A,FALSE,"PLAN";"BALSHEET",#N/A,FALSE,"BALANCE SHEET"}</definedName>
    <definedName name="wrn.SHORT._1_4" hidden="1">{"CREDIT STATISTICS",#N/A,FALSE,"STATS";"CF_AND_IS",#N/A,FALSE,"PLAN";"BALSHEET",#N/A,FALSE,"BALANCE SHEET"}</definedName>
    <definedName name="wrn.SHORT._1_5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2_2" hidden="1">{"CREDIT STATISTICS",#N/A,FALSE,"STATS";"CF_AND_IS",#N/A,FALSE,"PLAN";"BALSHEET",#N/A,FALSE,"BALANCE SHEET"}</definedName>
    <definedName name="wrn.SHORT._2_3" hidden="1">{"CREDIT STATISTICS",#N/A,FALSE,"STATS";"CF_AND_IS",#N/A,FALSE,"PLAN";"BALSHEET",#N/A,FALSE,"BALANCE SHEET"}</definedName>
    <definedName name="wrn.SHORT._2_4" hidden="1">{"CREDIT STATISTICS",#N/A,FALSE,"STATS";"CF_AND_IS",#N/A,FALSE,"PLAN";"BALSHEET",#N/A,FALSE,"BALANCE SHEET"}</definedName>
    <definedName name="wrn.SHORT._2_5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3_2" hidden="1">{"CREDIT STATISTICS",#N/A,FALSE,"STATS";"CF_AND_IS",#N/A,FALSE,"PLAN";"BALSHEET",#N/A,FALSE,"BALANCE SHEET"}</definedName>
    <definedName name="wrn.SHORT._3_3" hidden="1">{"CREDIT STATISTICS",#N/A,FALSE,"STATS";"CF_AND_IS",#N/A,FALSE,"PLAN";"BALSHEET",#N/A,FALSE,"BALANCE SHEET"}</definedName>
    <definedName name="wrn.SHORT._3_4" hidden="1">{"CREDIT STATISTICS",#N/A,FALSE,"STATS";"CF_AND_IS",#N/A,FALSE,"PLAN";"BALSHEET",#N/A,FALSE,"BALANCE SHEET"}</definedName>
    <definedName name="wrn.SHORT._3_5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HORT._4_1" hidden="1">{"CREDIT STATISTICS",#N/A,FALSE,"STATS";"CF_AND_IS",#N/A,FALSE,"PLAN";"BALSHEET",#N/A,FALSE,"BALANCE SHEET"}</definedName>
    <definedName name="wrn.SHORT._4_2" hidden="1">{"CREDIT STATISTICS",#N/A,FALSE,"STATS";"CF_AND_IS",#N/A,FALSE,"PLAN";"BALSHEET",#N/A,FALSE,"BALANCE SHEET"}</definedName>
    <definedName name="wrn.SHORT._4_3" hidden="1">{"CREDIT STATISTICS",#N/A,FALSE,"STATS";"CF_AND_IS",#N/A,FALSE,"PLAN";"BALSHEET",#N/A,FALSE,"BALANCE SHEET"}</definedName>
    <definedName name="wrn.SHORT._4_4" hidden="1">{"CREDIT STATISTICS",#N/A,FALSE,"STATS";"CF_AND_IS",#N/A,FALSE,"PLAN";"BALSHEET",#N/A,FALSE,"BALANCE SHEET"}</definedName>
    <definedName name="wrn.SHORT._4_5" hidden="1">{"CREDIT STATISTICS",#N/A,FALSE,"STATS";"CF_AND_IS",#N/A,FALSE,"PLAN";"BALSHEET",#N/A,FALSE,"BALANCE SHEET"}</definedName>
    <definedName name="wrn.SHORT._5" hidden="1">{"CREDIT STATISTICS",#N/A,FALSE,"STATS";"CF_AND_IS",#N/A,FALSE,"PLAN";"BALSHEET",#N/A,FALSE,"BALANCE SHEET"}</definedName>
    <definedName name="wrn.SHORT._5_1" hidden="1">{"CREDIT STATISTICS",#N/A,FALSE,"STATS";"CF_AND_IS",#N/A,FALSE,"PLAN";"BALSHEET",#N/A,FALSE,"BALANCE SHEET"}</definedName>
    <definedName name="wrn.SHORT._5_2" hidden="1">{"CREDIT STATISTICS",#N/A,FALSE,"STATS";"CF_AND_IS",#N/A,FALSE,"PLAN";"BALSHEET",#N/A,FALSE,"BALANCE SHEET"}</definedName>
    <definedName name="wrn.SHORT._5_3" hidden="1">{"CREDIT STATISTICS",#N/A,FALSE,"STATS";"CF_AND_IS",#N/A,FALSE,"PLAN";"BALSHEET",#N/A,FALSE,"BALANCE SHEET"}</definedName>
    <definedName name="wrn.SHORT._5_4" hidden="1">{"CREDIT STATISTICS",#N/A,FALSE,"STATS";"CF_AND_IS",#N/A,FALSE,"PLAN";"BALSHEET",#N/A,FALSE,"BALANCE SHEET"}</definedName>
    <definedName name="wrn.SHORT._5_5" hidden="1">{"CREDIT STATISTICS",#N/A,FALSE,"STATS";"CF_AND_IS",#N/A,FALSE,"PLAN";"BALSHEET",#N/A,FALSE,"BALANCE SHEET"}</definedName>
    <definedName name="wrn.Shortterm._.cashflow._.No._.capex." hidden="1">{"To 2000","No capex",FALSE,"Cashflow"}</definedName>
    <definedName name="wrn.Shortterm._.cashflow._.No._.capex._1" hidden="1">{"To 2000","No capex",FALSE,"Cashflow"}</definedName>
    <definedName name="wrn.Shortterm._.cashflow._.No._.capex._2" hidden="1">{"To 2000","No capex",FALSE,"Cashflow"}</definedName>
    <definedName name="wrn.Shortterm._.cashflow._.No._.capex._3" hidden="1">{"To 2000","No capex",FALSE,"Cashflow"}</definedName>
    <definedName name="wrn.Showrooms.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wrn.Silver._.Spoon._.budget.">#REF!</definedName>
    <definedName name="wrn.single._.case." hidden="1">{"Pro Forma Financials",#N/A,FALSE,"pro forma";"Credit Analysis",#N/A,FALSE,"pro forma";"avp",#N/A,FALSE,"avp jon"}</definedName>
    <definedName name="wrn.Site._.Report.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5" hidden="1">{#N/A,#N/A,FALSE,"Antony Financials";#N/A,#N/A,FALSE,"Cowboy Financials";#N/A,#N/A,FALSE,"Combined";#N/A,#N/A,FALSE,"Valuematrix";#N/A,#N/A,FALSE,"DCFAntony";#N/A,#N/A,FALSE,"DCFCowboy";#N/A,#N/A,FALSE,"DCFCombined"}</definedName>
    <definedName name="wrn.SOCIEDAD." hidden="1">{#N/A,#N/A,FALSE,"SYSOC";#N/A,#N/A,FALSE,"RESU-GESTION";#N/A,#N/A,FALSE,"EVOL-MNA";#N/A,#N/A,FALSE,"VTAS-ANALI";#N/A,#N/A,FALSE,"ANALI-GSFIJOS";#N/A,#N/A,FALSE,"DETA-RUBROS";#N/A,#N/A,FALSE,"ANALI-CNF";#N/A,#N/A,FALSE,"BILAN";#N/A,#N/A,FALSE,"TAB_FIN";#N/A,#N/A,FALSE,"IND_ECO"}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ho._.1." hidden="1">{#N/A,#N/A,FALSE,"soho 2-25"}</definedName>
    <definedName name="wrn.soho._.2." hidden="1">{#N/A,#N/A,FALSE,"soho personal"}</definedName>
    <definedName name="wrn.Sorted._.print." hidden="1">{#N/A,#N/A,FALSE,"CASH FLOWS";#N/A,#N/A,FALSE,"INCOME STATEMENT";#N/A,#N/A,FALSE,"OPERATING EXPENSES";#N/A,#N/A,FALSE,"BALANCE SHEET";#N/A,#N/A,FALSE,"Sales"}</definedName>
    <definedName name="wrn.Source._.Notes." hidden="1">{"IncNotes",#N/A,FALSE,"Inc";"BalNotes",#N/A,FALSE,"Bal";"GCFNotes",#N/A,FALSE,"GCF";"RcDsNotes",#N/A,FALSE,"RcDs";"RevNotes",#N/A,FALSE,"Rev";"WCapNotes",#N/A,FALSE,"WCap";"CapExNotes",#N/A,FALSE,"CapEx";"DebtNotes",#N/A,FALSE,"Debt";"RatNotes",#N/A,FALSE,"Rat";"ValNotes",#N/A,FALSE,"Val"}</definedName>
    <definedName name="wrn.SP._.01._.Revenue._.and._.Profit.">#REF!</definedName>
    <definedName name="wrn.Spec." hidden="1">{#N/A,#N/A,FALSE,"Sheet1"}</definedName>
    <definedName name="wrn.Spread.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wrn.SRF._.f._.series." hidden="1">{"SRF100comar",#N/A,FALSE,"SRF F100";"SRF100ATL",#N/A,FALSE,"SRF F100";"SRF130",#N/A,FALSE,"SRF F130";"SRF140",#N/A,FALSE,"SRF F140";"SRF154",#N/A,FALSE,"SRF F154";"SRF170",#N/A,FALSE,"SRF F170"}</definedName>
    <definedName name="wrn.Srf._.month." hidden="1">{#N/A,#N/A,TRUE,"A100C";#N/A,#N/A,TRUE,"A130 A131";#N/A,#N/A,TRUE,"A12";#N/A,#N/A,TRUE,"A141";#N/A,#N/A,TRUE,"A170";#N/A,#N/A,TRUE,"A220"}</definedName>
    <definedName name="wrn.SRF._.P._.series." hidden="1">{"SRF100",#N/A,FALSE,"SRF P100";"SRF130",#N/A,FALSE,"SRF P130";"SRF131",#N/A,FALSE,"SRF P131";"SRF170",#N/A,FALSE,"SRF P170"}</definedName>
    <definedName name="wrn.SRFs." hidden="1">{#N/A,#N/A,TRUE,"A100";#N/A,#N/A,TRUE,"A130";#N/A,#N/A,TRUE,"A131";#N/A,#N/A,TRUE,"A140"}</definedName>
    <definedName name="wrn.sspall.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taff._.and._.Department._.Summaries." hidden="1">{"Staff and Department Summaries",#N/A,FALSE,"Staff Revenue + Comp"}</definedName>
    <definedName name="wrn.Staff._.Detail." hidden="1">{"Staff Detail",#N/A,FALSE,"Staff Revenue + Comp"}</definedName>
    <definedName name="wrn.Staffing." hidden="1">{#N/A,#N/A,FALSE,"Assessment";#N/A,#N/A,FALSE,"Staffing";#N/A,#N/A,FALSE,"Hires";#N/A,#N/A,FALSE,"Assumptions"}</definedName>
    <definedName name="wrn.Staffing._1" hidden="1">{#N/A,#N/A,FALSE,"Assessment";#N/A,#N/A,FALSE,"Staffing";#N/A,#N/A,FALSE,"Hires";#N/A,#N/A,FALSE,"Assumptions"}</definedName>
    <definedName name="wrn.Staffing._1_1" hidden="1">{#N/A,#N/A,FALSE,"Assessment";#N/A,#N/A,FALSE,"Staffing";#N/A,#N/A,FALSE,"Hires";#N/A,#N/A,FALSE,"Assumptions"}</definedName>
    <definedName name="wrn.Staffing._1_2" hidden="1">{#N/A,#N/A,FALSE,"Assessment";#N/A,#N/A,FALSE,"Staffing";#N/A,#N/A,FALSE,"Hires";#N/A,#N/A,FALSE,"Assumptions"}</definedName>
    <definedName name="wrn.Staffing._1_3" hidden="1">{#N/A,#N/A,FALSE,"Assessment";#N/A,#N/A,FALSE,"Staffing";#N/A,#N/A,FALSE,"Hires";#N/A,#N/A,FALSE,"Assumptions"}</definedName>
    <definedName name="wrn.Staffing._1_4" hidden="1">{#N/A,#N/A,FALSE,"Assessment";#N/A,#N/A,FALSE,"Staffing";#N/A,#N/A,FALSE,"Hires";#N/A,#N/A,FALSE,"Assumptions"}</definedName>
    <definedName name="wrn.Staffing._1_5" hidden="1">{#N/A,#N/A,FALSE,"Assessment";#N/A,#N/A,FALSE,"Staffing";#N/A,#N/A,FALSE,"Hires";#N/A,#N/A,FALSE,"Assumptions"}</definedName>
    <definedName name="wrn.Staffing._2" hidden="1">{#N/A,#N/A,FALSE,"Assessment";#N/A,#N/A,FALSE,"Staffing";#N/A,#N/A,FALSE,"Hires";#N/A,#N/A,FALSE,"Assumptions"}</definedName>
    <definedName name="wrn.Staffing._2_1" hidden="1">{#N/A,#N/A,FALSE,"Assessment";#N/A,#N/A,FALSE,"Staffing";#N/A,#N/A,FALSE,"Hires";#N/A,#N/A,FALSE,"Assumptions"}</definedName>
    <definedName name="wrn.Staffing._2_2" hidden="1">{#N/A,#N/A,FALSE,"Assessment";#N/A,#N/A,FALSE,"Staffing";#N/A,#N/A,FALSE,"Hires";#N/A,#N/A,FALSE,"Assumptions"}</definedName>
    <definedName name="wrn.Staffing._2_3" hidden="1">{#N/A,#N/A,FALSE,"Assessment";#N/A,#N/A,FALSE,"Staffing";#N/A,#N/A,FALSE,"Hires";#N/A,#N/A,FALSE,"Assumptions"}</definedName>
    <definedName name="wrn.Staffing._2_4" hidden="1">{#N/A,#N/A,FALSE,"Assessment";#N/A,#N/A,FALSE,"Staffing";#N/A,#N/A,FALSE,"Hires";#N/A,#N/A,FALSE,"Assumptions"}</definedName>
    <definedName name="wrn.Staffing._2_5" hidden="1">{#N/A,#N/A,FALSE,"Assessment";#N/A,#N/A,FALSE,"Staffing";#N/A,#N/A,FALSE,"Hires";#N/A,#N/A,FALSE,"Assumptions"}</definedName>
    <definedName name="wrn.Staffing._3" hidden="1">{#N/A,#N/A,FALSE,"Assessment";#N/A,#N/A,FALSE,"Staffing";#N/A,#N/A,FALSE,"Hires";#N/A,#N/A,FALSE,"Assumptions"}</definedName>
    <definedName name="wrn.Staffing._3_1" hidden="1">{#N/A,#N/A,FALSE,"Assessment";#N/A,#N/A,FALSE,"Staffing";#N/A,#N/A,FALSE,"Hires";#N/A,#N/A,FALSE,"Assumptions"}</definedName>
    <definedName name="wrn.Staffing._3_2" hidden="1">{#N/A,#N/A,FALSE,"Assessment";#N/A,#N/A,FALSE,"Staffing";#N/A,#N/A,FALSE,"Hires";#N/A,#N/A,FALSE,"Assumptions"}</definedName>
    <definedName name="wrn.Staffing._3_3" hidden="1">{#N/A,#N/A,FALSE,"Assessment";#N/A,#N/A,FALSE,"Staffing";#N/A,#N/A,FALSE,"Hires";#N/A,#N/A,FALSE,"Assumptions"}</definedName>
    <definedName name="wrn.Staffing._3_4" hidden="1">{#N/A,#N/A,FALSE,"Assessment";#N/A,#N/A,FALSE,"Staffing";#N/A,#N/A,FALSE,"Hires";#N/A,#N/A,FALSE,"Assumptions"}</definedName>
    <definedName name="wrn.Staffing._3_5" hidden="1">{#N/A,#N/A,FALSE,"Assessment";#N/A,#N/A,FALSE,"Staffing";#N/A,#N/A,FALSE,"Hires";#N/A,#N/A,FALSE,"Assumptions"}</definedName>
    <definedName name="wrn.Staffing._4" hidden="1">{#N/A,#N/A,FALSE,"Assessment";#N/A,#N/A,FALSE,"Staffing";#N/A,#N/A,FALSE,"Hires";#N/A,#N/A,FALSE,"Assumptions"}</definedName>
    <definedName name="wrn.Staffing._4_1" hidden="1">{#N/A,#N/A,FALSE,"Assessment";#N/A,#N/A,FALSE,"Staffing";#N/A,#N/A,FALSE,"Hires";#N/A,#N/A,FALSE,"Assumptions"}</definedName>
    <definedName name="wrn.Staffing._4_2" hidden="1">{#N/A,#N/A,FALSE,"Assessment";#N/A,#N/A,FALSE,"Staffing";#N/A,#N/A,FALSE,"Hires";#N/A,#N/A,FALSE,"Assumptions"}</definedName>
    <definedName name="wrn.Staffing._4_3" hidden="1">{#N/A,#N/A,FALSE,"Assessment";#N/A,#N/A,FALSE,"Staffing";#N/A,#N/A,FALSE,"Hires";#N/A,#N/A,FALSE,"Assumptions"}</definedName>
    <definedName name="wrn.Staffing._4_4" hidden="1">{#N/A,#N/A,FALSE,"Assessment";#N/A,#N/A,FALSE,"Staffing";#N/A,#N/A,FALSE,"Hires";#N/A,#N/A,FALSE,"Assumptions"}</definedName>
    <definedName name="wrn.Staffing._4_5" hidden="1">{#N/A,#N/A,FALSE,"Assessment";#N/A,#N/A,FALSE,"Staffing";#N/A,#N/A,FALSE,"Hires";#N/A,#N/A,FALSE,"Assumptions"}</definedName>
    <definedName name="wrn.Staffing._5" hidden="1">{#N/A,#N/A,FALSE,"Assessment";#N/A,#N/A,FALSE,"Staffing";#N/A,#N/A,FALSE,"Hires";#N/A,#N/A,FALSE,"Assumptions"}</definedName>
    <definedName name="wrn.Staffing._5_1" hidden="1">{#N/A,#N/A,FALSE,"Assessment";#N/A,#N/A,FALSE,"Staffing";#N/A,#N/A,FALSE,"Hires";#N/A,#N/A,FALSE,"Assumptions"}</definedName>
    <definedName name="wrn.Staffing._5_2" hidden="1">{#N/A,#N/A,FALSE,"Assessment";#N/A,#N/A,FALSE,"Staffing";#N/A,#N/A,FALSE,"Hires";#N/A,#N/A,FALSE,"Assumptions"}</definedName>
    <definedName name="wrn.Staffing._5_3" hidden="1">{#N/A,#N/A,FALSE,"Assessment";#N/A,#N/A,FALSE,"Staffing";#N/A,#N/A,FALSE,"Hires";#N/A,#N/A,FALSE,"Assumptions"}</definedName>
    <definedName name="wrn.Staffing._5_4" hidden="1">{#N/A,#N/A,FALSE,"Assessment";#N/A,#N/A,FALSE,"Staffing";#N/A,#N/A,FALSE,"Hires";#N/A,#N/A,FALSE,"Assumptions"}</definedName>
    <definedName name="wrn.Staffing._5_5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rn.Staffing1_1" hidden="1">{#N/A,#N/A,FALSE,"Assessment";#N/A,#N/A,FALSE,"Staffing";#N/A,#N/A,FALSE,"Hires";#N/A,#N/A,FALSE,"Assumptions"}</definedName>
    <definedName name="wrn.Staffing1_1_1" hidden="1">{#N/A,#N/A,FALSE,"Assessment";#N/A,#N/A,FALSE,"Staffing";#N/A,#N/A,FALSE,"Hires";#N/A,#N/A,FALSE,"Assumptions"}</definedName>
    <definedName name="wrn.Staffing1_1_2" hidden="1">{#N/A,#N/A,FALSE,"Assessment";#N/A,#N/A,FALSE,"Staffing";#N/A,#N/A,FALSE,"Hires";#N/A,#N/A,FALSE,"Assumptions"}</definedName>
    <definedName name="wrn.Staffing1_1_3" hidden="1">{#N/A,#N/A,FALSE,"Assessment";#N/A,#N/A,FALSE,"Staffing";#N/A,#N/A,FALSE,"Hires";#N/A,#N/A,FALSE,"Assumptions"}</definedName>
    <definedName name="wrn.Staffing1_1_4" hidden="1">{#N/A,#N/A,FALSE,"Assessment";#N/A,#N/A,FALSE,"Staffing";#N/A,#N/A,FALSE,"Hires";#N/A,#N/A,FALSE,"Assumptions"}</definedName>
    <definedName name="wrn.Staffing1_1_5" hidden="1">{#N/A,#N/A,FALSE,"Assessment";#N/A,#N/A,FALSE,"Staffing";#N/A,#N/A,FALSE,"Hires";#N/A,#N/A,FALSE,"Assumptions"}</definedName>
    <definedName name="wrn.Staffing1_2" hidden="1">{#N/A,#N/A,FALSE,"Assessment";#N/A,#N/A,FALSE,"Staffing";#N/A,#N/A,FALSE,"Hires";#N/A,#N/A,FALSE,"Assumptions"}</definedName>
    <definedName name="wrn.Staffing1_2_1" hidden="1">{#N/A,#N/A,FALSE,"Assessment";#N/A,#N/A,FALSE,"Staffing";#N/A,#N/A,FALSE,"Hires";#N/A,#N/A,FALSE,"Assumptions"}</definedName>
    <definedName name="wrn.Staffing1_2_2" hidden="1">{#N/A,#N/A,FALSE,"Assessment";#N/A,#N/A,FALSE,"Staffing";#N/A,#N/A,FALSE,"Hires";#N/A,#N/A,FALSE,"Assumptions"}</definedName>
    <definedName name="wrn.Staffing1_2_3" hidden="1">{#N/A,#N/A,FALSE,"Assessment";#N/A,#N/A,FALSE,"Staffing";#N/A,#N/A,FALSE,"Hires";#N/A,#N/A,FALSE,"Assumptions"}</definedName>
    <definedName name="wrn.Staffing1_2_4" hidden="1">{#N/A,#N/A,FALSE,"Assessment";#N/A,#N/A,FALSE,"Staffing";#N/A,#N/A,FALSE,"Hires";#N/A,#N/A,FALSE,"Assumptions"}</definedName>
    <definedName name="wrn.Staffing1_2_5" hidden="1">{#N/A,#N/A,FALSE,"Assessment";#N/A,#N/A,FALSE,"Staffing";#N/A,#N/A,FALSE,"Hires";#N/A,#N/A,FALSE,"Assumptions"}</definedName>
    <definedName name="wrn.Staffing1_3" hidden="1">{#N/A,#N/A,FALSE,"Assessment";#N/A,#N/A,FALSE,"Staffing";#N/A,#N/A,FALSE,"Hires";#N/A,#N/A,FALSE,"Assumptions"}</definedName>
    <definedName name="wrn.Staffing1_3_1" hidden="1">{#N/A,#N/A,FALSE,"Assessment";#N/A,#N/A,FALSE,"Staffing";#N/A,#N/A,FALSE,"Hires";#N/A,#N/A,FALSE,"Assumptions"}</definedName>
    <definedName name="wrn.Staffing1_3_2" hidden="1">{#N/A,#N/A,FALSE,"Assessment";#N/A,#N/A,FALSE,"Staffing";#N/A,#N/A,FALSE,"Hires";#N/A,#N/A,FALSE,"Assumptions"}</definedName>
    <definedName name="wrn.Staffing1_3_3" hidden="1">{#N/A,#N/A,FALSE,"Assessment";#N/A,#N/A,FALSE,"Staffing";#N/A,#N/A,FALSE,"Hires";#N/A,#N/A,FALSE,"Assumptions"}</definedName>
    <definedName name="wrn.Staffing1_3_4" hidden="1">{#N/A,#N/A,FALSE,"Assessment";#N/A,#N/A,FALSE,"Staffing";#N/A,#N/A,FALSE,"Hires";#N/A,#N/A,FALSE,"Assumptions"}</definedName>
    <definedName name="wrn.Staffing1_3_5" hidden="1">{#N/A,#N/A,FALSE,"Assessment";#N/A,#N/A,FALSE,"Staffing";#N/A,#N/A,FALSE,"Hires";#N/A,#N/A,FALSE,"Assumptions"}</definedName>
    <definedName name="wrn.Staffing1_4" hidden="1">{#N/A,#N/A,FALSE,"Assessment";#N/A,#N/A,FALSE,"Staffing";#N/A,#N/A,FALSE,"Hires";#N/A,#N/A,FALSE,"Assumptions"}</definedName>
    <definedName name="wrn.Staffing1_4_1" hidden="1">{#N/A,#N/A,FALSE,"Assessment";#N/A,#N/A,FALSE,"Staffing";#N/A,#N/A,FALSE,"Hires";#N/A,#N/A,FALSE,"Assumptions"}</definedName>
    <definedName name="wrn.Staffing1_4_2" hidden="1">{#N/A,#N/A,FALSE,"Assessment";#N/A,#N/A,FALSE,"Staffing";#N/A,#N/A,FALSE,"Hires";#N/A,#N/A,FALSE,"Assumptions"}</definedName>
    <definedName name="wrn.Staffing1_4_3" hidden="1">{#N/A,#N/A,FALSE,"Assessment";#N/A,#N/A,FALSE,"Staffing";#N/A,#N/A,FALSE,"Hires";#N/A,#N/A,FALSE,"Assumptions"}</definedName>
    <definedName name="wrn.Staffing1_4_4" hidden="1">{#N/A,#N/A,FALSE,"Assessment";#N/A,#N/A,FALSE,"Staffing";#N/A,#N/A,FALSE,"Hires";#N/A,#N/A,FALSE,"Assumptions"}</definedName>
    <definedName name="wrn.Staffing1_4_5" hidden="1">{#N/A,#N/A,FALSE,"Assessment";#N/A,#N/A,FALSE,"Staffing";#N/A,#N/A,FALSE,"Hires";#N/A,#N/A,FALSE,"Assumptions"}</definedName>
    <definedName name="wrn.Staffing1_5" hidden="1">{#N/A,#N/A,FALSE,"Assessment";#N/A,#N/A,FALSE,"Staffing";#N/A,#N/A,FALSE,"Hires";#N/A,#N/A,FALSE,"Assumptions"}</definedName>
    <definedName name="wrn.Staffing1_5_1" hidden="1">{#N/A,#N/A,FALSE,"Assessment";#N/A,#N/A,FALSE,"Staffing";#N/A,#N/A,FALSE,"Hires";#N/A,#N/A,FALSE,"Assumptions"}</definedName>
    <definedName name="wrn.Staffing1_5_2" hidden="1">{#N/A,#N/A,FALSE,"Assessment";#N/A,#N/A,FALSE,"Staffing";#N/A,#N/A,FALSE,"Hires";#N/A,#N/A,FALSE,"Assumptions"}</definedName>
    <definedName name="wrn.Staffing1_5_3" hidden="1">{#N/A,#N/A,FALSE,"Assessment";#N/A,#N/A,FALSE,"Staffing";#N/A,#N/A,FALSE,"Hires";#N/A,#N/A,FALSE,"Assumptions"}</definedName>
    <definedName name="wrn.Staffing1_5_4" hidden="1">{#N/A,#N/A,FALSE,"Assessment";#N/A,#N/A,FALSE,"Staffing";#N/A,#N/A,FALSE,"Hires";#N/A,#N/A,FALSE,"Assumptions"}</definedName>
    <definedName name="wrn.Staffing1_5_5" hidden="1">{#N/A,#N/A,FALSE,"Assessment";#N/A,#N/A,FALSE,"Staffing";#N/A,#N/A,FALSE,"Hires";#N/A,#N/A,FALSE,"Assumptions"}</definedName>
    <definedName name="wrn.STAND._.PACK." hidden="1">{#N/A,#N/A,FALSE,"new units";#N/A,#N/A,FALSE,"existing units";#N/A,#N/A,FALSE,"general assumptions";#N/A,#N/A,FALSE,"P&amp;L summary";#N/A,#N/A,FALSE,"Cash Flow for New";#N/A,#N/A,FALSE,"Cash Flow for Existing";#N/A,#N/A,FALSE,"Summary";#N/A,#N/A,FALSE,"Analysis"}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2" hidden="1">{"FCB_ALL",#N/A,FALSE,"FCB";"GREY_ALL",#N/A,FALSE,"GREY"}</definedName>
    <definedName name="wrn.STAND_ALONE_BOTH._3" hidden="1">{"FCB_ALL",#N/A,FALSE,"FCB";"GREY_ALL",#N/A,FALSE,"GREY"}</definedName>
    <definedName name="wrn.Stand_alone_both._dcf" hidden="1">{"FCB_ALL",#N/A,FALSE,"FCB";"GREY_ALL",#N/A,FALSE,"GREY"}</definedName>
    <definedName name="wrn.Standard." hidden="1">{#N/A,#N/A,FALSE,"Service + Produktion kum";#N/A,#N/A,FALSE,"Produktion kum";#N/A,#N/A,FALSE,"Service kum";#N/A,#N/A,FALSE,"Service Monat";#N/A,#N/A,FALSE,"CARAT"}</definedName>
    <definedName name="wrn.Standard._.Model." hidden="1">{#N/A,#N/A,FALSE,"SUM";#N/A,#N/A,FALSE,"DCF";#N/A,#N/A,FALSE,"INC";#N/A,#N/A,FALSE,"BAL";#N/A,#N/A,FALSE,"CASH";#N/A,#N/A,FALSE,"HInc";#N/A,#N/A,FALSE,"HCash";#N/A,#N/A,FALSE,"HBal";#N/A,#N/A,FALSE,"LOC";#N/A,#N/A,FALSE,"DEBT";#N/A,#N/A,FALSE,"FAD"}</definedName>
    <definedName name="wrn.Standard._.Pkg." hidden="1">{"cy_97",#N/A,FALSE,"FCHARGE";"cy_98",#N/A,FALSE,"FCHARGE"}</definedName>
    <definedName name="wrn.Standard.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1" hidden="1">{"Co1statements",#N/A,FALSE,"Cmpy1";"Co2statement",#N/A,FALSE,"Cmpy2";"co1pm",#N/A,FALSE,"Co1PM";"co2PM",#N/A,FALSE,"Co2PM";"value",#N/A,FALSE,"value";"opco",#N/A,FALSE,"NewSparkle";"adjusts",#N/A,FALSE,"Adjustments"}</definedName>
    <definedName name="wrn.Statistics." localSheetId="9" hidden="1">{"Stats_qsumm",#N/A,FALSE,"STATSQ";"Stats_Detail",#N/A,FALSE,"STATSM";"Stats_Summary",#N/A,FALSE,"STATSM"}</definedName>
    <definedName name="wrn.Statistics." hidden="1">{"Stats_qsumm",#N/A,FALSE,"STATSQ";"Stats_Detail",#N/A,FALSE,"STATSM";"Stats_Summary",#N/A,FALSE,"STATSM"}</definedName>
    <definedName name="wrn.Status_Gesamtdruck." hidden="1">{#N/A,#N/A,FALSE,"ZUSAMMEN";#N/A,#N/A,FALSE,"Seite 4";#N/A,#N/A,FALSE,"Seite 4 a";#N/A,#N/A,FALSE,"Seite 5";#N/A,#N/A,FALSE,"Seite 5a";#N/A,#N/A,FALSE,"Seite 6";#N/A,#N/A,FALSE,"Seite 7";#N/A,#N/A,FALSE,"Seite 8";#N/A,#N/A,FALSE,"Seite 9";#N/A,#N/A,FALSE,"Seite 10 ";#N/A,#N/A,FALSE,"Seite 11"}</definedName>
    <definedName name="wrn.Steering._.Committee." hidden="1">{"CF Assumptions",#N/A,FALSE,"Asu";#N/A,#N/A,FALSE,"Summary";#N/A,#N/A,FALSE,"CF (2)";#N/A,#N/A,FALSE,"SM";#N/A,#N/A,FALSE,"C&amp;D";#N/A,#N/A,FALSE,"MGMT";#N/A,#N/A,FALSE,"Notes"}</definedName>
    <definedName name="wrn.STERLING._.INVOICE.">#REF!</definedName>
    <definedName name="wrn.STERLING._.INVOICE._old">#REF!</definedName>
    <definedName name="wrn.Steve._.scenarios." hidden="1">{#N/A,".30 mvk eps",FALSE,"M&amp;A";#N/A,".45 mvk eps",FALSE,"M&amp;A";#N/A,".60 mvk eps",FALSE,"M&amp;A";#N/A,#N/A,FALSE,"Income Statement"}</definedName>
    <definedName name="wrn.steve._.scenarios.2" hidden="1">{#N/A,".30 mvk eps",FALSE,"M&amp;A";#N/A,".45 mvk eps",FALSE,"M&amp;A";#N/A,".60 mvk eps",FALSE,"M&amp;A";#N/A,#N/A,FALSE,"Income Statement"}</definedName>
    <definedName name="wrn.Stores_InvCost." hidden="1">{#N/A,#N/A,FALSE,"Stores";#N/A,#N/A,FALSE,"InvCost"}</definedName>
    <definedName name="wrn.Structure." hidden="1">{#N/A,#N/A,FALSE,"Structure";#N/A,#N/A,FALSE,"Proj-Cal";#N/A,#N/A,FALSE,"Market"}</definedName>
    <definedName name="wrn.sum.">#REF!</definedName>
    <definedName name="wrn.sum_mth.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m_Assum_Graphs." hidden="1">{#N/A,#N/A,TRUE,"Initial";#N/A,#N/A,TRUE,"Graphs"}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{#N/A,#N/A,FALSE,"Cover";#N/A,#N/A,FALSE,"Outputs";#N/A,#N/A,FALSE,"Control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Report." hidden="1">{"Summary",#N/A,FALSE,"Model";"Income Statement",#N/A,FALSE,"MODEL";"Balance Sheet",#N/A,FALSE,"Model";"Cash Flow",#N/A,FALSE,"Model";"Availability Analysis",#N/A,FALSE,"Model"}</definedName>
    <definedName name="wrn.Summary._.Report._.PPMC." hidden="1">{#N/A,#N/A,TRUE,"Ship Summary";#N/A,#N/A,TRUE,"Key Assumptions Sheet";#N/A,#N/A,TRUE,"Summary Demand";#N/A,#N/A,TRUE,"Summary Production Cork";#N/A,#N/A,TRUE,"Quarterly Demand Cork";#N/A,#N/A,TRUE,"Quarterly Production Cork"}</definedName>
    <definedName name="wrn.summary._.schedules.">#REF!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{#N/A,#N/A,FALSE,"Summary3";#N/A,#N/A,FALSE,"Summary1";#N/A,#N/A,FALSE,"Summary2";#N/A,#N/A,FALSE,"Sensitivities1";#N/A,#N/A,FALSE,"Sensitivities2"}</definedName>
    <definedName name="wrn.SUMMARY.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" hidden="1">{#N/A,#N/A,FALSE,"Capex";#N/A,#N/A,FALSE,"Market"}</definedName>
    <definedName name="wrn.SUMMARY.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" hidden="1">{#N/A,#N/A,FALSE,"Capex";#N/A,#N/A,FALSE,"Market"}</definedName>
    <definedName name="wrn.SUMMARY.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2" hidden="1">{"SUMMARY",#N/A,FALSE,"Summary"}</definedName>
    <definedName name="wrn.summaryANDbackup." hidden="1">{#N/A,#N/A,FALSE,"Prem_Sum";#N/A,#N/A,FALSE,"Prem"}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1_2" hidden="1">{#N/A,#N/A,FALSE,"CreditStat";#N/A,#N/A,FALSE,"SPbrkup";#N/A,#N/A,FALSE,"MerSPsyn";#N/A,#N/A,FALSE,"MerSPwKCsyn";#N/A,#N/A,FALSE,"MerSPwKCsyn (2)";#N/A,#N/A,FALSE,"CreditStat (2)"}</definedName>
    <definedName name="wrn.SummaryPgs._1_3" hidden="1">{#N/A,#N/A,FALSE,"CreditStat";#N/A,#N/A,FALSE,"SPbrkup";#N/A,#N/A,FALSE,"MerSPsyn";#N/A,#N/A,FALSE,"MerSPwKCsyn";#N/A,#N/A,FALSE,"MerSPwKCsyn (2)";#N/A,#N/A,FALSE,"CreditStat (2)"}</definedName>
    <definedName name="wrn.SummaryPgs._1_4" hidden="1">{#N/A,#N/A,FALSE,"CreditStat";#N/A,#N/A,FALSE,"SPbrkup";#N/A,#N/A,FALSE,"MerSPsyn";#N/A,#N/A,FALSE,"MerSPwKCsyn";#N/A,#N/A,FALSE,"MerSPwKCsyn (2)";#N/A,#N/A,FALSE,"CreditStat (2)"}</definedName>
    <definedName name="wrn.SummaryPgs._1_5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2_2" hidden="1">{#N/A,#N/A,FALSE,"CreditStat";#N/A,#N/A,FALSE,"SPbrkup";#N/A,#N/A,FALSE,"MerSPsyn";#N/A,#N/A,FALSE,"MerSPwKCsyn";#N/A,#N/A,FALSE,"MerSPwKCsyn (2)";#N/A,#N/A,FALSE,"CreditStat (2)"}</definedName>
    <definedName name="wrn.SummaryPgs._2_3" hidden="1">{#N/A,#N/A,FALSE,"CreditStat";#N/A,#N/A,FALSE,"SPbrkup";#N/A,#N/A,FALSE,"MerSPsyn";#N/A,#N/A,FALSE,"MerSPwKCsyn";#N/A,#N/A,FALSE,"MerSPwKCsyn (2)";#N/A,#N/A,FALSE,"CreditStat (2)"}</definedName>
    <definedName name="wrn.SummaryPgs._2_4" hidden="1">{#N/A,#N/A,FALSE,"CreditStat";#N/A,#N/A,FALSE,"SPbrkup";#N/A,#N/A,FALSE,"MerSPsyn";#N/A,#N/A,FALSE,"MerSPwKCsyn";#N/A,#N/A,FALSE,"MerSPwKCsyn (2)";#N/A,#N/A,FALSE,"CreditStat (2)"}</definedName>
    <definedName name="wrn.SummaryPgs._2_5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3_2" hidden="1">{#N/A,#N/A,FALSE,"CreditStat";#N/A,#N/A,FALSE,"SPbrkup";#N/A,#N/A,FALSE,"MerSPsyn";#N/A,#N/A,FALSE,"MerSPwKCsyn";#N/A,#N/A,FALSE,"MerSPwKCsyn (2)";#N/A,#N/A,FALSE,"CreditStat (2)"}</definedName>
    <definedName name="wrn.SummaryPgs._3_3" hidden="1">{#N/A,#N/A,FALSE,"CreditStat";#N/A,#N/A,FALSE,"SPbrkup";#N/A,#N/A,FALSE,"MerSPsyn";#N/A,#N/A,FALSE,"MerSPwKCsyn";#N/A,#N/A,FALSE,"MerSPwKCsyn (2)";#N/A,#N/A,FALSE,"CreditStat (2)"}</definedName>
    <definedName name="wrn.SummaryPgs._3_4" hidden="1">{#N/A,#N/A,FALSE,"CreditStat";#N/A,#N/A,FALSE,"SPbrkup";#N/A,#N/A,FALSE,"MerSPsyn";#N/A,#N/A,FALSE,"MerSPwKCsyn";#N/A,#N/A,FALSE,"MerSPwKCsyn (2)";#N/A,#N/A,FALSE,"CreditStat (2)"}</definedName>
    <definedName name="wrn.SummaryPgs._3_5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_4_1" hidden="1">{#N/A,#N/A,FALSE,"CreditStat";#N/A,#N/A,FALSE,"SPbrkup";#N/A,#N/A,FALSE,"MerSPsyn";#N/A,#N/A,FALSE,"MerSPwKCsyn";#N/A,#N/A,FALSE,"MerSPwKCsyn (2)";#N/A,#N/A,FALSE,"CreditStat (2)"}</definedName>
    <definedName name="wrn.SummaryPgs._4_2" hidden="1">{#N/A,#N/A,FALSE,"CreditStat";#N/A,#N/A,FALSE,"SPbrkup";#N/A,#N/A,FALSE,"MerSPsyn";#N/A,#N/A,FALSE,"MerSPwKCsyn";#N/A,#N/A,FALSE,"MerSPwKCsyn (2)";#N/A,#N/A,FALSE,"CreditStat (2)"}</definedName>
    <definedName name="wrn.SummaryPgs._4_3" hidden="1">{#N/A,#N/A,FALSE,"CreditStat";#N/A,#N/A,FALSE,"SPbrkup";#N/A,#N/A,FALSE,"MerSPsyn";#N/A,#N/A,FALSE,"MerSPwKCsyn";#N/A,#N/A,FALSE,"MerSPwKCsyn (2)";#N/A,#N/A,FALSE,"CreditStat (2)"}</definedName>
    <definedName name="wrn.SummaryPgs._4_4" hidden="1">{#N/A,#N/A,FALSE,"CreditStat";#N/A,#N/A,FALSE,"SPbrkup";#N/A,#N/A,FALSE,"MerSPsyn";#N/A,#N/A,FALSE,"MerSPwKCsyn";#N/A,#N/A,FALSE,"MerSPwKCsyn (2)";#N/A,#N/A,FALSE,"CreditStat (2)"}</definedName>
    <definedName name="wrn.SummaryPgs._4_5" hidden="1">{#N/A,#N/A,FALSE,"CreditStat";#N/A,#N/A,FALSE,"SPbrkup";#N/A,#N/A,FALSE,"MerSPsyn";#N/A,#N/A,FALSE,"MerSPwKCsyn";#N/A,#N/A,FALSE,"MerSPwKCsyn (2)";#N/A,#N/A,FALSE,"CreditStat (2)"}</definedName>
    <definedName name="wrn.SummaryPgs._5" hidden="1">{#N/A,#N/A,FALSE,"CreditStat";#N/A,#N/A,FALSE,"SPbrkup";#N/A,#N/A,FALSE,"MerSPsyn";#N/A,#N/A,FALSE,"MerSPwKCsyn";#N/A,#N/A,FALSE,"MerSPwKCsyn (2)";#N/A,#N/A,FALSE,"CreditStat (2)"}</definedName>
    <definedName name="wrn.SummaryPgs._5_1" hidden="1">{#N/A,#N/A,FALSE,"CreditStat";#N/A,#N/A,FALSE,"SPbrkup";#N/A,#N/A,FALSE,"MerSPsyn";#N/A,#N/A,FALSE,"MerSPwKCsyn";#N/A,#N/A,FALSE,"MerSPwKCsyn (2)";#N/A,#N/A,FALSE,"CreditStat (2)"}</definedName>
    <definedName name="wrn.SummaryPgs._5_2" hidden="1">{#N/A,#N/A,FALSE,"CreditStat";#N/A,#N/A,FALSE,"SPbrkup";#N/A,#N/A,FALSE,"MerSPsyn";#N/A,#N/A,FALSE,"MerSPwKCsyn";#N/A,#N/A,FALSE,"MerSPwKCsyn (2)";#N/A,#N/A,FALSE,"CreditStat (2)"}</definedName>
    <definedName name="wrn.SummaryPgs._5_3" hidden="1">{#N/A,#N/A,FALSE,"CreditStat";#N/A,#N/A,FALSE,"SPbrkup";#N/A,#N/A,FALSE,"MerSPsyn";#N/A,#N/A,FALSE,"MerSPwKCsyn";#N/A,#N/A,FALSE,"MerSPwKCsyn (2)";#N/A,#N/A,FALSE,"CreditStat (2)"}</definedName>
    <definedName name="wrn.SummaryPgs._5_4" hidden="1">{#N/A,#N/A,FALSE,"CreditStat";#N/A,#N/A,FALSE,"SPbrkup";#N/A,#N/A,FALSE,"MerSPsyn";#N/A,#N/A,FALSE,"MerSPwKCsyn";#N/A,#N/A,FALSE,"MerSPwKCsyn (2)";#N/A,#N/A,FALSE,"CreditStat (2)"}</definedName>
    <definedName name="wrn.SummaryPgs._5_5" hidden="1">{#N/A,#N/A,FALSE,"CreditStat";#N/A,#N/A,FALSE,"SPbrkup";#N/A,#N/A,FALSE,"MerSPsyn";#N/A,#N/A,FALSE,"MerSPwKCsyn";#N/A,#N/A,FALSE,"MerSPwKCsyn (2)";#N/A,#N/A,FALSE,"CreditStat (2)"}</definedName>
    <definedName name="wrn.SummaryWorksheet.">#REF!</definedName>
    <definedName name="wrn.SummaryWorksheet._old">#REF!</definedName>
    <definedName name="wrn.SunModel.">#REF!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SUNTO." hidden="1">{"SUNCOM",#N/A,FALSE,"Stampa";"SUN6GG",#N/A,FALSE,"Stampa";"SUNLUN",#N/A,FALSE,"Stampa";"SUN3DS",#N/A,FALSE,"Stampa";"SUNSYS",#N/A,FALSE,"Stampa";"SUNCLG",#N/A,FALSE,"Stampa"}</definedName>
    <definedName name="wrn.SUPP_SCHD." hidden="1">{#N/A,#N/A,TRUE,"A";#N/A,#N/A,TRUE,"B";#N/A,#N/A,TRUE,"C";#N/A,#N/A,TRUE,"D";#N/A,#N/A,TRUE,"E"}</definedName>
    <definedName name="wrn.Support." hidden="1">{"Support",#N/A,FALSE,"Sorted by database"}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Surve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Q&amp;A!";#N/A,#N/A,FALSE,"A-R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WP";#N/A,#N/A,FALSE,"Cash Remittance - WP";#N/A,#N/A,FALSE,"BANK LIST - WP";#N/A,#N/A,FALSE,"CANCELLED CKS - WP";#N/A,#N/A,FALSE,"Tax1 - WP";#N/A,#N/A,FALSE,"Tax 2 - WP"}</definedName>
    <definedName name="wrn.t_cash." hidden="1">{"cash_tes",#N/A,FALSE,"dec95cr.xls"}</definedName>
    <definedName name="wrn.Tables." hidden="1">{"view1",#N/A,FALSE,"Tables";"view2",#N/A,FALSE,"Tables";"view3",#N/A,FALSE,"Tables"}</definedName>
    <definedName name="wrn.Tables._.and._.Support.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wrn.Tables._1" hidden="1">{"view1",#N/A,FALSE,"Tables";"view2",#N/A,FALSE,"Tables";"view3",#N/A,FALSE,"Tables"}</definedName>
    <definedName name="wrn.Target." hidden="1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._.DCF." hidden="1">{"targetdcf",#N/A,FALSE,"Merger consequences";"TARGETASSU",#N/A,FALSE,"Merger consequences";"TERMINAL VALUE",#N/A,FALSE,"Merger consequences"}</definedName>
    <definedName name="wrn.TARGET._.DCF._from_AB" hidden="1">{"targetdcf",#N/A,FALSE,"Merger consequences";"TARGETASSU",#N/A,FALSE,"Merger consequences";"TERMINAL VALUE",#N/A,FALSE,"Merger consequences"}</definedName>
    <definedName name="wrn.TARGET._.DCF._from_DBAB">#REF!</definedName>
    <definedName name="wrn.TARGET._.DCF._from_DBAB_1" hidden="1">{"targetdcf",#N/A,FALSE,"Merger consequences";"TARGETASSU",#N/A,FALSE,"Merger consequences";"TERMINAL VALUE",#N/A,FALSE,"Merger consequences"}</definedName>
    <definedName name="wrn.TARGET._.DCF._from_DBAB_1_1" hidden="1">{"targetdcf",#N/A,FALSE,"Merger consequences";"TARGETASSU",#N/A,FALSE,"Merger consequences";"TERMINAL VALUE",#N/A,FALSE,"Merger consequences"}</definedName>
    <definedName name="wrn.TARGET._.DCF._from_DBAB_1_1_1" hidden="1">{"targetdcf",#N/A,FALSE,"Merger consequences";"TARGETASSU",#N/A,FALSE,"Merger consequences";"TERMINAL VALUE",#N/A,FALSE,"Merger consequences"}</definedName>
    <definedName name="wrn.TARGET._.DCF._from_DBAB_1_1_1_1" hidden="1">{"targetdcf",#N/A,FALSE,"Merger consequences";"TARGETASSU",#N/A,FALSE,"Merger consequences";"TERMINAL VALUE",#N/A,FALSE,"Merger consequences"}</definedName>
    <definedName name="wrn.TARGET._.DCF._from_DBAB_1_1_2" hidden="1">{"targetdcf",#N/A,FALSE,"Merger consequences";"TARGETASSU",#N/A,FALSE,"Merger consequences";"TERMINAL VALUE",#N/A,FALSE,"Merger consequences"}</definedName>
    <definedName name="wrn.TARGET._.DCF._from_DBAB_1_2" hidden="1">{"targetdcf",#N/A,FALSE,"Merger consequences";"TARGETASSU",#N/A,FALSE,"Merger consequences";"TERMINAL VALUE",#N/A,FALSE,"Merger consequences"}</definedName>
    <definedName name="wrn.TARGET._.DCF._from_DBAB_1_2_1" hidden="1">{"targetdcf",#N/A,FALSE,"Merger consequences";"TARGETASSU",#N/A,FALSE,"Merger consequences";"TERMINAL VALUE",#N/A,FALSE,"Merger consequences"}</definedName>
    <definedName name="wrn.TARGET._.DCF._from_DBAB_1_3" hidden="1">{"targetdcf",#N/A,FALSE,"Merger consequences";"TARGETASSU",#N/A,FALSE,"Merger consequences";"TERMINAL VALUE",#N/A,FALSE,"Merger consequences"}</definedName>
    <definedName name="wrn.TARGET._.DCF._from_DBAB_2" hidden="1">{"targetdcf",#N/A,FALSE,"Merger consequences";"TARGETASSU",#N/A,FALSE,"Merger consequences";"TERMINAL VALUE",#N/A,FALSE,"Merger consequences"}</definedName>
    <definedName name="wrn.TARGET._.DCF._from_DBAB_2_1" hidden="1">{"targetdcf",#N/A,FALSE,"Merger consequences";"TARGETASSU",#N/A,FALSE,"Merger consequences";"TERMINAL VALUE",#N/A,FALSE,"Merger consequences"}</definedName>
    <definedName name="wrn.TARGET._.DCF._from_DBAB_3" hidden="1">{"targetdcf",#N/A,FALSE,"Merger consequences";"TARGETASSU",#N/A,FALSE,"Merger consequences";"TERMINAL VALUE",#N/A,FALSE,"Merger consequences"}</definedName>
    <definedName name="wrn.TARGET._.DCF._from_DBAB_3_1" hidden="1">{"targetdcf",#N/A,FALSE,"Merger consequences";"TARGETASSU",#N/A,FALSE,"Merger consequences";"TERMINAL VALUE",#N/A,FALSE,"Merger consequences"}</definedName>
    <definedName name="wrn.TARGET._.DCF._from_DBAB_4" hidden="1">{"targetdcf",#N/A,FALSE,"Merger consequences";"TARGETASSU",#N/A,FALSE,"Merger consequences";"TERMINAL VALUE",#N/A,FALSE,"Merger consequences"}</definedName>
    <definedName name="wrn.TARGET._.DCF._from_DBAB_4_1" hidden="1">{"targetdcf",#N/A,FALSE,"Merger consequences";"TARGETASSU",#N/A,FALSE,"Merger consequences";"TERMINAL VALUE",#N/A,FALSE,"Merger consequences"}</definedName>
    <definedName name="wrn.TARGET._.DCF._from_DBAB_5" hidden="1">{"targetdcf",#N/A,FALSE,"Merger consequences";"TARGETASSU",#N/A,FALSE,"Merger consequences";"TERMINAL VALUE",#N/A,FALSE,"Merger consequences"}</definedName>
    <definedName name="wrn.TARGET._.DCF._from_DBAB_5_1" hidden="1">{"targetdcf",#N/A,FALSE,"Merger consequences";"TARGETASSU",#N/A,FALSE,"Merger consequences";"TERMINAL VALUE",#N/A,FALSE,"Merger consequences"}</definedName>
    <definedName name="wrn.Target._1" hidden="1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LBO." hidden="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_1" hidden="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State." hidden="1">{#N/A,#N/A,FALSE,"Tar-Ass";#N/A,#N/A,FALSE,"Tar-IS";#N/A,#N/A,FALSE,"Tar-BS";#N/A,#N/A,FALSE,"Tar-Adg BS";#N/A,#N/A,FALSE,"Tar-CF"}</definedName>
    <definedName name="wrn.TargetState._1" hidden="1">{#N/A,#N/A,FALSE,"Tar-Ass";#N/A,#N/A,FALSE,"Tar-IS";#N/A,#N/A,FALSE,"Tar-BS";#N/A,#N/A,FALSE,"Tar-Adg BS";#N/A,#N/A,FALSE,"Tar-CF"}</definedName>
    <definedName name="wrn.TargetVal." hidden="1">{#N/A,#N/A,TRUE,"Val - sum";#N/A,#N/A,TRUE,"Val - Sum1";#N/A,#N/A,TRUE,"Val - sum2";#N/A,#N/A,TRUE,"Val - Sum3";#N/A,#N/A,TRUE,"Tar-DCF";#N/A,#N/A,TRUE,"Tar-Val LBO";#N/A,#N/A,TRUE,"Tar-Mult Val"}</definedName>
    <definedName name="wrn.TargetVal._1" hidden="1">{#N/A,#N/A,TRUE,"Val - sum";#N/A,#N/A,TRUE,"Val - Sum1";#N/A,#N/A,TRUE,"Val - sum2";#N/A,#N/A,TRUE,"Val - Sum3";#N/A,#N/A,TRUE,"Tar-DCF";#N/A,#N/A,TRUE,"Tar-Val LBO";#N/A,#N/A,TRUE,"Tar-Mult Val"}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X._.COMPUTATION." hidden="1">{#N/A,#N/A,FALSE,"TAX COMPUTATION";#N/A,#N/A,FALSE,"TAX SCHEDULE";#N/A,#N/A,FALSE,"ADDITIONS";#N/A,#N/A,FALSE,"W &amp; T"}</definedName>
    <definedName name="wrn.Taxes." hidden="1">{"Def Tax Long",#N/A,TRUE,"Financials";"Def Tax Short",#N/A,TRUE,"Financials";"Cons Tax Sched",#N/A,TRUE,"Financials"}</definedName>
    <definedName name="wrn.Teacher." hidden="1">{"Teacher",#N/A,FALSE,"Summary";"Teacher",#N/A,FALSE,"Assumptions";"Teacher",#N/A,FALSE,"Buildup";"Teacher",#N/A,FALSE,"Financials";"Teacher",#N/A,FALSE,"Debt &amp; Other"}</definedName>
    <definedName name="wrn.technology.">#REF!</definedName>
    <definedName name="wrn.tel2." hidden="1">{#N/A,#N/A,FALSE,"FS_Summary";#N/A,#N/A,FALSE,"Tel_Summary";#N/A,#N/A,FALSE,"Tomahawk";#N/A,#N/A,FALSE,"Medical Marketing";#N/A,#N/A,FALSE,"DIMAC";#N/A,#N/A,FALSE,"Epsilon";#N/A,#N/A,FALSE,"Direct";#N/A,#N/A,FALSE,"DIMAC(2)"}</definedName>
    <definedName name="wrn.TELCO.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wrn.telem." hidden="1">{#N/A,#N/A,FALSE,"FS_Summary";#N/A,#N/A,FALSE,"Tomahawk";#N/A,#N/A,FALSE,"Medical Marketing";#N/A,#N/A,FALSE,"Epsilon";#N/A,#N/A,FALSE,"DIMAC";#N/A,#N/A,FALSE,"Direct";#N/A,#N/A,FALSE,"DIMAC(2)"}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st." hidden="1">{"test2",#N/A,TRUE,"Prices"}</definedName>
    <definedName name="wrn.TEST._.SHEET." hidden="1">{#N/A,#N/A,FALSE,"Head";#N/A,#N/A,FALSE,"P&amp;L Con (3)";#N/A,#N/A,FALSE,"FE CON (4)";#N/A,#N/A,FALSE,"BCP (CON) 5";#N/A,#N/A,FALSE,"B S  (CON) 8";#N/A,#N/A,FALSE,"FSNA";#N/A,#N/A,FALSE,"P&amp;LStat(Con)";#N/A,#N/A,FALSE,"Retail";#N/A,#N/A,FALSE,"EuroRev";#N/A,#N/A,FALSE,"EuroOP";#N/A,#N/A,FALSE,"Euro%"}</definedName>
    <definedName name="wrn.test._1" hidden="1">{"test2",#N/A,TRUE,"Prices"}</definedName>
    <definedName name="wrn.test._1_1" hidden="1">{"test2",#N/A,TRUE,"Prices"}</definedName>
    <definedName name="wrn.test._1_2" hidden="1">{"test2",#N/A,TRUE,"Prices"}</definedName>
    <definedName name="wrn.test._1_3" hidden="1">{"test2",#N/A,TRUE,"Prices"}</definedName>
    <definedName name="wrn.test._1_4" hidden="1">{"test2",#N/A,TRUE,"Prices"}</definedName>
    <definedName name="wrn.test._1_5" hidden="1">{"test2",#N/A,TRUE,"Prices"}</definedName>
    <definedName name="wrn.test._2" hidden="1">{"test2",#N/A,TRUE,"Prices"}</definedName>
    <definedName name="wrn.test._2_1" hidden="1">{"test2",#N/A,TRUE,"Prices"}</definedName>
    <definedName name="wrn.test._2_2" hidden="1">{"test2",#N/A,TRUE,"Prices"}</definedName>
    <definedName name="wrn.test._2_3" hidden="1">{"test2",#N/A,TRUE,"Prices"}</definedName>
    <definedName name="wrn.test._2_4" hidden="1">{"test2",#N/A,TRUE,"Prices"}</definedName>
    <definedName name="wrn.test._2_5" hidden="1">{"test2",#N/A,TRUE,"Prices"}</definedName>
    <definedName name="wrn.test._3" hidden="1">{"test2",#N/A,TRUE,"Prices"}</definedName>
    <definedName name="wrn.test._3_1" hidden="1">{"test2",#N/A,TRUE,"Prices"}</definedName>
    <definedName name="wrn.test._3_2" hidden="1">{"test2",#N/A,TRUE,"Prices"}</definedName>
    <definedName name="wrn.test._3_3" hidden="1">{"test2",#N/A,TRUE,"Prices"}</definedName>
    <definedName name="wrn.test._3_4" hidden="1">{"test2",#N/A,TRUE,"Prices"}</definedName>
    <definedName name="wrn.test._3_5" hidden="1">{"test2",#N/A,TRUE,"Prices"}</definedName>
    <definedName name="wrn.test._4" hidden="1">{"test2",#N/A,TRUE,"Prices"}</definedName>
    <definedName name="wrn.test._4_1" hidden="1">{"test2",#N/A,TRUE,"Prices"}</definedName>
    <definedName name="wrn.test._4_2" hidden="1">{"test2",#N/A,TRUE,"Prices"}</definedName>
    <definedName name="wrn.test._4_3" hidden="1">{"test2",#N/A,TRUE,"Prices"}</definedName>
    <definedName name="wrn.test._4_4" hidden="1">{"test2",#N/A,TRUE,"Prices"}</definedName>
    <definedName name="wrn.test._4_5" hidden="1">{"test2",#N/A,TRUE,"Prices"}</definedName>
    <definedName name="wrn.test._5" hidden="1">{"test2",#N/A,TRUE,"Prices"}</definedName>
    <definedName name="wrn.test._5_1" hidden="1">{"test2",#N/A,TRUE,"Prices"}</definedName>
    <definedName name="wrn.test._5_2" hidden="1">{"test2",#N/A,TRUE,"Prices"}</definedName>
    <definedName name="wrn.test._5_3" hidden="1">{"test2",#N/A,TRUE,"Prices"}</definedName>
    <definedName name="wrn.test._5_4" hidden="1">{"test2",#N/A,TRUE,"Prices"}</definedName>
    <definedName name="wrn.test._5_5" hidden="1">{"test2",#N/A,TRUE,"Prices"}</definedName>
    <definedName name="wrn.test1." hidden="1">{"Income Statement",#N/A,FALSE,"CFMODEL";"Balance Sheet",#N/A,FALSE,"CFMODEL"}</definedName>
    <definedName name="wrn.test1.Exec" hidden="1">{"expltr",#N/A,FALSE,"Expense projects";"explgl",#N/A,FALSE,"Expense projects"}</definedName>
    <definedName name="wrn.test1.OpsSupp" hidden="1">{"expltr",#N/A,FALSE,"Expense projects";"explgl",#N/A,FALSE,"Expense projects"}</definedName>
    <definedName name="wrn.test1.OpsSuppVP" hidden="1">{"expltr",#N/A,FALSE,"Expense projects";"explgl",#N/A,FALSE,"Expense projects"}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  <definedName name="wrn.Teste." hidden="1">{#N/A,#N/A,FALSE,"Hoja1"}</definedName>
    <definedName name="wrn.Textron." hidden="1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omas_Case._1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ree" hidden="1">{"EVA",#N/A,FALSE,"EVA";"WACC",#N/A,FALSE,"WACC"}</definedName>
    <definedName name="wrn.Tier._.1." hidden="1">{#N/A,#N/A,TRUE,"segqtr"}</definedName>
    <definedName name="wrn.TMCALL." hidden="1">{"tmccash",#N/A,FALSE,"INCX";"tmcinc",#N/A,FALSE,"INCX";"tmcpretx",#N/A,FALSE,"INCX";"tmcadrev",#N/A,FALSE,"INCX";"tmcbooks",#N/A,FALSE,"INCX"}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1_2" hidden="1">{"income",#N/A,FALSE,"TOBACCO";"value",#N/A,FALSE,"TOBACCO";"assum1",#N/A,FALSE,"TOBACCO"}</definedName>
    <definedName name="wrn.tobsum._1_3" hidden="1">{"income",#N/A,FALSE,"TOBACCO";"value",#N/A,FALSE,"TOBACCO";"assum1",#N/A,FALSE,"TOBACCO"}</definedName>
    <definedName name="wrn.tobsum._1_4" hidden="1">{"income",#N/A,FALSE,"TOBACCO";"value",#N/A,FALSE,"TOBACCO";"assum1",#N/A,FALSE,"TOBACCO"}</definedName>
    <definedName name="wrn.tobsum._1_5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2_2" hidden="1">{"income",#N/A,FALSE,"TOBACCO";"value",#N/A,FALSE,"TOBACCO";"assum1",#N/A,FALSE,"TOBACCO"}</definedName>
    <definedName name="wrn.tobsum._2_3" hidden="1">{"income",#N/A,FALSE,"TOBACCO";"value",#N/A,FALSE,"TOBACCO";"assum1",#N/A,FALSE,"TOBACCO"}</definedName>
    <definedName name="wrn.tobsum._2_4" hidden="1">{"income",#N/A,FALSE,"TOBACCO";"value",#N/A,FALSE,"TOBACCO";"assum1",#N/A,FALSE,"TOBACCO"}</definedName>
    <definedName name="wrn.tobsum._2_5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3_2" hidden="1">{"income",#N/A,FALSE,"TOBACCO";"value",#N/A,FALSE,"TOBACCO";"assum1",#N/A,FALSE,"TOBACCO"}</definedName>
    <definedName name="wrn.tobsum._3_3" hidden="1">{"income",#N/A,FALSE,"TOBACCO";"value",#N/A,FALSE,"TOBACCO";"assum1",#N/A,FALSE,"TOBACCO"}</definedName>
    <definedName name="wrn.tobsum._3_4" hidden="1">{"income",#N/A,FALSE,"TOBACCO";"value",#N/A,FALSE,"TOBACCO";"assum1",#N/A,FALSE,"TOBACCO"}</definedName>
    <definedName name="wrn.tobsum._3_5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bsum._4_1" hidden="1">{"income",#N/A,FALSE,"TOBACCO";"value",#N/A,FALSE,"TOBACCO";"assum1",#N/A,FALSE,"TOBACCO"}</definedName>
    <definedName name="wrn.tobsum._4_2" hidden="1">{"income",#N/A,FALSE,"TOBACCO";"value",#N/A,FALSE,"TOBACCO";"assum1",#N/A,FALSE,"TOBACCO"}</definedName>
    <definedName name="wrn.tobsum._4_3" hidden="1">{"income",#N/A,FALSE,"TOBACCO";"value",#N/A,FALSE,"TOBACCO";"assum1",#N/A,FALSE,"TOBACCO"}</definedName>
    <definedName name="wrn.tobsum._4_4" hidden="1">{"income",#N/A,FALSE,"TOBACCO";"value",#N/A,FALSE,"TOBACCO";"assum1",#N/A,FALSE,"TOBACCO"}</definedName>
    <definedName name="wrn.tobsum._4_5" hidden="1">{"income",#N/A,FALSE,"TOBACCO";"value",#N/A,FALSE,"TOBACCO";"assum1",#N/A,FALSE,"TOBACCO"}</definedName>
    <definedName name="wrn.tobsum._5" hidden="1">{"income",#N/A,FALSE,"TOBACCO";"value",#N/A,FALSE,"TOBACCO";"assum1",#N/A,FALSE,"TOBACCO"}</definedName>
    <definedName name="wrn.tobsum._5_1" hidden="1">{"income",#N/A,FALSE,"TOBACCO";"value",#N/A,FALSE,"TOBACCO";"assum1",#N/A,FALSE,"TOBACCO"}</definedName>
    <definedName name="wrn.tobsum._5_2" hidden="1">{"income",#N/A,FALSE,"TOBACCO";"value",#N/A,FALSE,"TOBACCO";"assum1",#N/A,FALSE,"TOBACCO"}</definedName>
    <definedName name="wrn.tobsum._5_3" hidden="1">{"income",#N/A,FALSE,"TOBACCO";"value",#N/A,FALSE,"TOBACCO";"assum1",#N/A,FALSE,"TOBACCO"}</definedName>
    <definedName name="wrn.tobsum._5_4" hidden="1">{"income",#N/A,FALSE,"TOBACCO";"value",#N/A,FALSE,"TOBACCO";"assum1",#N/A,FALSE,"TOBACCO"}</definedName>
    <definedName name="wrn.tobsum._5_5" hidden="1">{"income",#N/A,FALSE,"TOBACCO";"value",#N/A,FALSE,"TOBACCO";"assum1",#N/A,FALSE,"TOBACCO"}</definedName>
    <definedName name="wrn.todos." hidden="1">{#N/A,#N/A,FALSE,"AMSA611";#N/A,#N/A,FALSE,"STACFLOW";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TOOL.">#REF!</definedName>
    <definedName name="wrn.TOOL.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s." hidden="1">{"Business Unit",#N/A,FALSE,"Tools";"Notes",#N/A,FALSE,"Notes"}</definedName>
    <definedName name="wrn.TOP._.80." hidden="1">{#N/A,#N/A,FALSE,"CF34-DFT";#N/A,#N/A,FALSE,"FCMO";#N/A,#N/A,FALSE,"MEMO";#N/A,#N/A,FALSE,"RPMO";#N/A,#N/A,FALSE,"SPMO";#N/A,#N/A,FALSE,"TEPM";#N/A,#N/A,FALSE,"TPCE";#N/A,#N/A,FALSE,"TC64";#N/A,#N/A,FALSE,"TPMO"}</definedName>
    <definedName name="wrn.TOP._.PORTION." hidden="1">{"TOP PORTION",#N/A,FALSE,"0895"}</definedName>
    <definedName name="wrn.TOP._.PORTION._1" hidden="1">{"TOP PORTION",#N/A,FALSE,"0895"}</definedName>
    <definedName name="wrn.TOP._.PORTION._2" hidden="1">{"TOP PORTION",#N/A,FALSE,"0895"}</definedName>
    <definedName name="wrn.TOP._.PORTION._3" hidden="1">{"TOP PORTION",#N/A,FALSE,"0895"}</definedName>
    <definedName name="wrn.TOP._.PORTION._4" hidden="1">{"TOP PORTION",#N/A,FALSE,"0895"}</definedName>
    <definedName name="wrn.TOP._.PORTION._5" hidden="1">{"TOP PORTION",#N/A,FALSE,"0895"}</definedName>
    <definedName name="wrn.Totaal_print." hidden="1">{#N/A,#N/A,TRUE,"Algemeen";#N/A,#N/A,TRUE,"Locatie";#N/A,#N/A,TRUE,"gebouwniveau";#N/A,#N/A,TRUE,"Werkplekniveau1";#N/A,#N/A,TRUE,"werkplekniveau2";#N/A,#N/A,TRUE,"Tijdelijk";#N/A,#N/A,TRUE,"definitief"}</definedName>
    <definedName name="wrn.Total.">#REF!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Comco." hidden="1">{"Page1",#N/A,FALSE,"Summary";"Page2",#N/A,FALSE,"Summary";"Page3",#N/A,FALSE,"Summary";"Page4",#N/A,FALSE,"Summary"}</definedName>
    <definedName name="wrn.TOTAL._.COMMERCIAL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1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1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2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2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pany._.Reforecast._.Print." hidden="1">{#N/A,#N/A,FALSE,"RF Inc Stmt ";#N/A,#N/A,FALSE,"RFN-IS-SUM";#N/A,#N/A,FALSE,"RFN-IS-1";#N/A,#N/A,FALSE,"RFN-IS-2";#N/A,#N/A,FALSE,"RFN-IS-3";#N/A,#N/A,FALSE,"RFN-IS-4";#N/A,#N/A,FALSE,"RFN-IS-5";#N/A,#N/A,FALSE,"RFN-IS-6";#N/A,#N/A,FALSE,"RFN-IS-7";#N/A,#N/A,FALSE,"RFN-IS-8";#N/A,#N/A,FALSE,"RFN-IS-9";#N/A,#N/A,FALSE,"RFN-IS-10";#N/A,#N/A,FALSE,"RFN-IS-11";#N/A,#N/A,FALSE,"RFA-IS-SUM";#N/A,#N/A,FALSE,"RFA-IS-1";#N/A,#N/A,FALSE,"RFA-IS-2";#N/A,#N/A,FALSE,"RFA-IS-3";#N/A,#N/A,FALSE,"RFA-IS-4";#N/A,#N/A,FALSE,"RFA-IS-5";#N/A,#N/A,FALSE,"RFA-IS-6"}</definedName>
    <definedName name="wrn.TOTAL._.CONSUMER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1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1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employees." hidden="1">{"Marketing",#N/A,FALSE,"O_personnel";"Sales",#N/A,FALSE,"O_personnel";"Finance",#N/A,FALSE,"O_personnel";"Hr",#N/A,FALSE,"O_personnel";"Act",#N/A,FALSE,"O_personnel";"IT",#N/A,FALSE,"O_personnel";"CSR",#N/A,FALSE,"O_personnel";"Logistic",#N/A,FALSE,"O_personnel";"Engineering",#N/A,FALSE,"O_personnel";"New business",#N/A,FALSE,"O_personnel";"wage_cost",#N/A,FALSE,"O_sallery"}</definedName>
    <definedName name="wrn.Total._.GM." hidden="1">{"Total_Fcst_GMrgn",#N/A,FALSE,"FY96"}</definedName>
    <definedName name="wrn.Total._.Market._.Report." hidden="1">{#N/A,#N/A,FALSE,"Sales Graph";#N/A,#N/A,FALSE,"BUC Graph";#N/A,#N/A,FALSE,"P&amp;L - YTD"}</definedName>
    <definedName name="wrn.Total._.Pack.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age." hidden="1">{#N/A,#N/A,FALSE,"Cover";#N/A,#N/A,FALSE,"Table_of_Contents";#N/A,#N/A,FALSE,"MT Pies_Fix_Flt";#N/A,#N/A,FALSE,"Policy Changes";#N/A,#N/A,FALSE,"Trust Summary";#N/A,#N/A,FALSE,"PG_Break";#N/A,#N/A,FALSE,"FUSA_Cover";#N/A,#N/A,FALSE,"FUSA MT_X.S. Data";#N/A,#N/A,FALSE,"FCMT_Cover";#N/A,#N/A,FALSE,"FCMT_X.S. Data";#N/A,#N/A,FALSE,"BOMT_Cover";#N/A,#N/A,FALSE,"BOMT_X.S. Data";#N/A,#N/A,FALSE,"FCOM MT_Cover";#N/A,#N/A,FALSE,"FCOM MT_X.S. Data";#N/A,#N/A,FALSE,"CC MT's_Cover";#N/A,#N/A,FALSE,"CCMT_X.S. Data";#N/A,#N/A,FALSE,"CCMTII_X.S. Data"}</definedName>
    <definedName name="wrn.total._.Polaroid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Polaroid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WW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2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2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2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2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year." hidden="1">{#N/A,#N/A,FALSE,"2003_Input - P&amp;L"}</definedName>
    <definedName name="wrn.Total.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_COMMERCIAL2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_COMMERCIAL2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_FF." hidden="1">{"ESPAÑA_FF",#N/A,FALSE,"IBERICO";"PORTUGAL_FF",#N/A,FALSE,"IBERICO";"IBERICO_FF",#N/A,FALSE,"IBERICO"}</definedName>
    <definedName name="wrn.total1." hidden="1">{#N/A,#N/A,FALSE,"US Healthcare";#N/A,#N/A,FALSE,"US Mfg";#N/A,#N/A,FALSE,"SURGICAL";#N/A,#N/A,FALSE,"IVSD";#N/A,#N/A,FALSE,"USDIST-FLD SLS";#N/A,#N/A,FALSE,"USDIST-FLD SLS";#N/A,#N/A,FALSE,"HEALTH SYS";#N/A,#N/A,FALSE,"Unallocated USHC";#N/A,#N/A,FALSE,"ACT INIT.";#N/A,#N/A,FALSE,"PS Hos Elim";#N/A,#N/A,FALSE,"OPELIM";#N/A,#N/A,FALSE,"Net Sales 96";#N/A,#N/A,FALSE,"SG&amp;A 96";#N/A,#N/A,FALSE,"Pretax 96";#N/A,#N/A,FALSE,"Net Income 96";#N/A,#N/A,FALSE,"Cash Flow 96";#N/A,#N/A,FALSE,"96 Actual GP$";#N/A,#N/A,FALSE,"96 Actual GP%";#N/A,#N/A,FALSE,"96 Actual Tax Rate";#N/A,#N/A,FALSE,"96 Capital Exp.";#N/A,#N/A,FALSE,"EVA"}</definedName>
    <definedName name="wrn.total2" hidden="1">{"SUMMARY",#N/A,TRUE,"Summary";"FULLSEAS",#N/A,TRUE,"Full &amp; Seas Emp";"TEMPS",#N/A,TRUE,"Temps";"CONTRACTORS",#N/A,TRUE,"Contractors";"CAPEXA",#N/A,TRUE,"Capital Expenditures";"CAPEXB",#N/A,TRUE,"Capital Expenditures"}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s.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rn.Totar." hidden="1">{"Totax",#N/A,FALSE,"Sheet1";#N/A,#N/A,FALSE,"Law Output"}</definedName>
    <definedName name="wrn.Totar._1" hidden="1">{"Totax",#N/A,FALSE,"Sheet1";#N/A,#N/A,FALSE,"Law Output"}</definedName>
    <definedName name="wrn.Totar._2" hidden="1">{"Totax",#N/A,FALSE,"Sheet1";#N/A,#N/A,FALSE,"Law Output"}</definedName>
    <definedName name="wrn.Totar._3" hidden="1">{"Totax",#N/A,FALSE,"Sheet1";#N/A,#N/A,FALSE,"Law Output"}</definedName>
    <definedName name="wrn.Totar._4" hidden="1">{"Totax",#N/A,FALSE,"Sheet1";#N/A,#N/A,FALSE,"Law Output"}</definedName>
    <definedName name="wrn.Totar._5" hidden="1">{"Totax",#N/A,FALSE,"Sheet1";#N/A,#N/A,FALSE,"Law Output"}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rack." hidden="1">{#N/A,#N/A,FALSE,"Inc Stmt";#N/A,#N/A,FALSE,"Indirect Costs";#N/A,#N/A,FALSE,"Capital"}</definedName>
    <definedName name="wrn.trade._.analysis." hidden="1">{#N/A,#N/A,FALSE,"Volume Inputs";#N/A,#N/A,FALSE,"MCF";#N/A,#N/A,FALSE,"Detail Trade Calc.";#N/A,#N/A,FALSE,"Participation Rates";#N/A,#N/A,FALSE,"Galvin Rpt.";#N/A,#N/A,FALSE,"Glvn Rpt Brdg-96PLAN vs. 97";#N/A,#N/A,FALSE,"Glvn Rpt Brdg-96OL vs. 97";#N/A,#N/A,FALSE,"Branded Summary";#N/A,#N/A,FALSE,"Accrual Funds"}</definedName>
    <definedName name="wrn.trademark._.and._.trade._.name.">#REF!</definedName>
    <definedName name="wrn.Trading._.Summary." hidden="1">{#N/A,#N/A,FALSE,"Trading Summary"}</definedName>
    <definedName name="wrn.Trading._.Summary._1" hidden="1">{#N/A,#N/A,FALSE,"Trading Summary"}</definedName>
    <definedName name="wrn.Trading._.Summary._2" hidden="1">{#N/A,#N/A,FALSE,"Trading Summary"}</definedName>
    <definedName name="wrn.Trading._.Summary._3" hidden="1">{#N/A,#N/A,FALSE,"Trading Summary"}</definedName>
    <definedName name="wrn.Trans._.Op._.Exp." hidden="1">{#N/A,#N/A,FALSE,"TRANS"}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LATED._.B.S." hidden="1">{#N/A,#N/A,FALSE,"CANADA";#N/A,#N/A,FALSE,"HOLLAND";#N/A,#N/A,FALSE,"AUSTRALIA";#N/A,#N/A,FALSE,"ALLOW &amp; RESRV "}</definedName>
    <definedName name="wrn.TransPrcd_123.">#REF!</definedName>
    <definedName name="wrn.TransPrcd_123._1" hidden="1">{#N/A,#N/A,TRUE,"TransPrcd 1";#N/A,#N/A,TRUE,"TransPrcd 2";#N/A,#N/A,TRUE,"TransPrcd 3"}</definedName>
    <definedName name="wrn.TransPrcd_123._1_1" hidden="1">{#N/A,#N/A,TRUE,"TransPrcd 1";#N/A,#N/A,TRUE,"TransPrcd 2";#N/A,#N/A,TRUE,"TransPrcd 3"}</definedName>
    <definedName name="wrn.TransPrcd_123._1_2" hidden="1">{#N/A,#N/A,TRUE,"TransPrcd 1";#N/A,#N/A,TRUE,"TransPrcd 2";#N/A,#N/A,TRUE,"TransPrcd 3"}</definedName>
    <definedName name="wrn.TransPrcd_123._1_3" hidden="1">{#N/A,#N/A,TRUE,"TransPrcd 1";#N/A,#N/A,TRUE,"TransPrcd 2";#N/A,#N/A,TRUE,"TransPrcd 3"}</definedName>
    <definedName name="wrn.TransPrcd_123._1_4" hidden="1">{#N/A,#N/A,TRUE,"TransPrcd 1";#N/A,#N/A,TRUE,"TransPrcd 2";#N/A,#N/A,TRUE,"TransPrcd 3"}</definedName>
    <definedName name="wrn.TransPrcd_123._1_5" hidden="1">{#N/A,#N/A,TRUE,"TransPrcd 1";#N/A,#N/A,TRUE,"TransPrcd 2";#N/A,#N/A,TRUE,"TransPrcd 3"}</definedName>
    <definedName name="wrn.TransPrcd_123._2" hidden="1">{#N/A,#N/A,TRUE,"TransPrcd 1";#N/A,#N/A,TRUE,"TransPrcd 2";#N/A,#N/A,TRUE,"TransPrcd 3"}</definedName>
    <definedName name="wrn.TransPrcd_123._2_1" hidden="1">{#N/A,#N/A,TRUE,"TransPrcd 1";#N/A,#N/A,TRUE,"TransPrcd 2";#N/A,#N/A,TRUE,"TransPrcd 3"}</definedName>
    <definedName name="wrn.TransPrcd_123._2_2" hidden="1">{#N/A,#N/A,TRUE,"TransPrcd 1";#N/A,#N/A,TRUE,"TransPrcd 2";#N/A,#N/A,TRUE,"TransPrcd 3"}</definedName>
    <definedName name="wrn.TransPrcd_123._2_3" hidden="1">{#N/A,#N/A,TRUE,"TransPrcd 1";#N/A,#N/A,TRUE,"TransPrcd 2";#N/A,#N/A,TRUE,"TransPrcd 3"}</definedName>
    <definedName name="wrn.TransPrcd_123._2_4" hidden="1">{#N/A,#N/A,TRUE,"TransPrcd 1";#N/A,#N/A,TRUE,"TransPrcd 2";#N/A,#N/A,TRUE,"TransPrcd 3"}</definedName>
    <definedName name="wrn.TransPrcd_123._2_5" hidden="1">{#N/A,#N/A,TRUE,"TransPrcd 1";#N/A,#N/A,TRUE,"TransPrcd 2";#N/A,#N/A,TRUE,"TransPrcd 3"}</definedName>
    <definedName name="wrn.TransPrcd_123._3" hidden="1">{#N/A,#N/A,TRUE,"TransPrcd 1";#N/A,#N/A,TRUE,"TransPrcd 2";#N/A,#N/A,TRUE,"TransPrcd 3"}</definedName>
    <definedName name="wrn.TransPrcd_123._3_1" hidden="1">{#N/A,#N/A,TRUE,"TransPrcd 1";#N/A,#N/A,TRUE,"TransPrcd 2";#N/A,#N/A,TRUE,"TransPrcd 3"}</definedName>
    <definedName name="wrn.TransPrcd_123._3_2" hidden="1">{#N/A,#N/A,TRUE,"TransPrcd 1";#N/A,#N/A,TRUE,"TransPrcd 2";#N/A,#N/A,TRUE,"TransPrcd 3"}</definedName>
    <definedName name="wrn.TransPrcd_123._3_3" hidden="1">{#N/A,#N/A,TRUE,"TransPrcd 1";#N/A,#N/A,TRUE,"TransPrcd 2";#N/A,#N/A,TRUE,"TransPrcd 3"}</definedName>
    <definedName name="wrn.TransPrcd_123._3_4" hidden="1">{#N/A,#N/A,TRUE,"TransPrcd 1";#N/A,#N/A,TRUE,"TransPrcd 2";#N/A,#N/A,TRUE,"TransPrcd 3"}</definedName>
    <definedName name="wrn.TransPrcd_123._3_5" hidden="1">{#N/A,#N/A,TRUE,"TransPrcd 1";#N/A,#N/A,TRUE,"TransPrcd 2";#N/A,#N/A,TRUE,"TransPrcd 3"}</definedName>
    <definedName name="wrn.TransPrcd_123._4" hidden="1">{#N/A,#N/A,TRUE,"TransPrcd 1";#N/A,#N/A,TRUE,"TransPrcd 2";#N/A,#N/A,TRUE,"TransPrcd 3"}</definedName>
    <definedName name="wrn.TransPrcd_123._4_1" hidden="1">{#N/A,#N/A,TRUE,"TransPrcd 1";#N/A,#N/A,TRUE,"TransPrcd 2";#N/A,#N/A,TRUE,"TransPrcd 3"}</definedName>
    <definedName name="wrn.TransPrcd_123._4_2" hidden="1">{#N/A,#N/A,TRUE,"TransPrcd 1";#N/A,#N/A,TRUE,"TransPrcd 2";#N/A,#N/A,TRUE,"TransPrcd 3"}</definedName>
    <definedName name="wrn.TransPrcd_123._4_3" hidden="1">{#N/A,#N/A,TRUE,"TransPrcd 1";#N/A,#N/A,TRUE,"TransPrcd 2";#N/A,#N/A,TRUE,"TransPrcd 3"}</definedName>
    <definedName name="wrn.TransPrcd_123._4_4" hidden="1">{#N/A,#N/A,TRUE,"TransPrcd 1";#N/A,#N/A,TRUE,"TransPrcd 2";#N/A,#N/A,TRUE,"TransPrcd 3"}</definedName>
    <definedName name="wrn.TransPrcd_123._4_5" hidden="1">{#N/A,#N/A,TRUE,"TransPrcd 1";#N/A,#N/A,TRUE,"TransPrcd 2";#N/A,#N/A,TRUE,"TransPrcd 3"}</definedName>
    <definedName name="wrn.TransPrcd_123._5" hidden="1">{#N/A,#N/A,TRUE,"TransPrcd 1";#N/A,#N/A,TRUE,"TransPrcd 2";#N/A,#N/A,TRUE,"TransPrcd 3"}</definedName>
    <definedName name="wrn.TransPrcd_123._5_1" hidden="1">{#N/A,#N/A,TRUE,"TransPrcd 1";#N/A,#N/A,TRUE,"TransPrcd 2";#N/A,#N/A,TRUE,"TransPrcd 3"}</definedName>
    <definedName name="wrn.TransPrcd_123._5_2" hidden="1">{#N/A,#N/A,TRUE,"TransPrcd 1";#N/A,#N/A,TRUE,"TransPrcd 2";#N/A,#N/A,TRUE,"TransPrcd 3"}</definedName>
    <definedName name="wrn.TransPrcd_123._5_3" hidden="1">{#N/A,#N/A,TRUE,"TransPrcd 1";#N/A,#N/A,TRUE,"TransPrcd 2";#N/A,#N/A,TRUE,"TransPrcd 3"}</definedName>
    <definedName name="wrn.TransPrcd_123._5_4" hidden="1">{#N/A,#N/A,TRUE,"TransPrcd 1";#N/A,#N/A,TRUE,"TransPrcd 2";#N/A,#N/A,TRUE,"TransPrcd 3"}</definedName>
    <definedName name="wrn.TransPrcd_123._5_5" hidden="1">{#N/A,#N/A,TRUE,"TransPrcd 1";#N/A,#N/A,TRUE,"TransPrcd 2";#N/A,#N/A,TRUE,"TransPrcd 3"}</definedName>
    <definedName name="wrn.trball." hidden="1">{"trbcash",#N/A,FALSE,"INCPF";"trbinc",#N/A,FALSE,"INCPF";"trbchic",#N/A,FALSE,"INCPF";"trbadrev",#N/A,FALSE,"INCPF";"trbstns",#N/A,FALSE,"INCPF";"trbtvstns",#N/A,FALSE,"INCPF"}</definedName>
    <definedName name="wrn.TREASURY._.REPORTS." hidden="1">{#N/A,#N/A,FALSE,"BS EOY";#N/A,#N/A,FALSE,"CONSOL BS";#N/A,#N/A,FALSE,"CONSOL PNL YTD";#N/A,#N/A,FALSE,"MONTHLY CF";#N/A,#N/A,FALSE,"ALLIED HOLDINGS";#N/A,#N/A,FALSE,"AAG CONSOL"}</definedName>
    <definedName name="wrn.Trend._.Reports." hidden="1">{#N/A,#N/A,FALSE,"IncStmt_Trend_SmallFormat";#N/A,#N/A,FALSE,"Retail";#N/A,#N/A,FALSE,"AdminExcRest"}</definedName>
    <definedName name="wrn.Trends.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sfax." hidden="1">{#N/A,#N/A,FALSE,"Printing Output";#N/A,#N/A,FALSE,"BS";#N/A,#N/A,FALSE,"CF"}</definedName>
    <definedName name="wrn.trial.">#REF!</definedName>
    <definedName name="wrn.trial._old">#REF!</definedName>
    <definedName name="wrn.Triangles.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mestral." hidden="1">{"Portada",#N/A,FALSE,"Pres";"PL",#N/A,FALSE,"P&amp;L";"SFC",#N/A,FALSE,"SFC";"CE",#N/A,FALSE,"Capital Employed";"M+1",#N/A,FALSE,"Prev. (M+1)";"TRI",#N/A,FALSE,"Prev. Trim.";"YEF",#N/A,FALSE,"Prev. Fin Année"}</definedName>
    <definedName name="wrn.ttis." hidden="1">{"ttis",#N/A,FALSE,"ttis"}</definedName>
    <definedName name="wrn.TUNE._.Model." hidden="1">{#N/A,#N/A,FALSE,"IS";#N/A,#N/A,FALSE,"One pager";#N/A,#N/A,FALSE,"Revenue Detail"}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1_2" hidden="1">{#N/A,#N/A,FALSE,"A&amp;E";#N/A,#N/A,FALSE,"HighTop";#N/A,#N/A,FALSE,"JG";#N/A,#N/A,FALSE,"RI";#N/A,#N/A,FALSE,"woHT";#N/A,#N/A,FALSE,"woHT&amp;JG"}</definedName>
    <definedName name="wrn.Tweety._1_3" hidden="1">{#N/A,#N/A,FALSE,"A&amp;E";#N/A,#N/A,FALSE,"HighTop";#N/A,#N/A,FALSE,"JG";#N/A,#N/A,FALSE,"RI";#N/A,#N/A,FALSE,"woHT";#N/A,#N/A,FALSE,"woHT&amp;JG"}</definedName>
    <definedName name="wrn.Tweety._1_4" hidden="1">{#N/A,#N/A,FALSE,"A&amp;E";#N/A,#N/A,FALSE,"HighTop";#N/A,#N/A,FALSE,"JG";#N/A,#N/A,FALSE,"RI";#N/A,#N/A,FALSE,"woHT";#N/A,#N/A,FALSE,"woHT&amp;JG"}</definedName>
    <definedName name="wrn.Tweety._1_5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2_2" hidden="1">{#N/A,#N/A,FALSE,"A&amp;E";#N/A,#N/A,FALSE,"HighTop";#N/A,#N/A,FALSE,"JG";#N/A,#N/A,FALSE,"RI";#N/A,#N/A,FALSE,"woHT";#N/A,#N/A,FALSE,"woHT&amp;JG"}</definedName>
    <definedName name="wrn.Tweety._2_3" hidden="1">{#N/A,#N/A,FALSE,"A&amp;E";#N/A,#N/A,FALSE,"HighTop";#N/A,#N/A,FALSE,"JG";#N/A,#N/A,FALSE,"RI";#N/A,#N/A,FALSE,"woHT";#N/A,#N/A,FALSE,"woHT&amp;JG"}</definedName>
    <definedName name="wrn.Tweety._2_4" hidden="1">{#N/A,#N/A,FALSE,"A&amp;E";#N/A,#N/A,FALSE,"HighTop";#N/A,#N/A,FALSE,"JG";#N/A,#N/A,FALSE,"RI";#N/A,#N/A,FALSE,"woHT";#N/A,#N/A,FALSE,"woHT&amp;JG"}</definedName>
    <definedName name="wrn.Tweety._2_5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3_2" hidden="1">{#N/A,#N/A,FALSE,"A&amp;E";#N/A,#N/A,FALSE,"HighTop";#N/A,#N/A,FALSE,"JG";#N/A,#N/A,FALSE,"RI";#N/A,#N/A,FALSE,"woHT";#N/A,#N/A,FALSE,"woHT&amp;JG"}</definedName>
    <definedName name="wrn.Tweety._3_3" hidden="1">{#N/A,#N/A,FALSE,"A&amp;E";#N/A,#N/A,FALSE,"HighTop";#N/A,#N/A,FALSE,"JG";#N/A,#N/A,FALSE,"RI";#N/A,#N/A,FALSE,"woHT";#N/A,#N/A,FALSE,"woHT&amp;JG"}</definedName>
    <definedName name="wrn.Tweety._3_4" hidden="1">{#N/A,#N/A,FALSE,"A&amp;E";#N/A,#N/A,FALSE,"HighTop";#N/A,#N/A,FALSE,"JG";#N/A,#N/A,FALSE,"RI";#N/A,#N/A,FALSE,"woHT";#N/A,#N/A,FALSE,"woHT&amp;JG"}</definedName>
    <definedName name="wrn.Tweety._3_5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_4_1" hidden="1">{#N/A,#N/A,FALSE,"A&amp;E";#N/A,#N/A,FALSE,"HighTop";#N/A,#N/A,FALSE,"JG";#N/A,#N/A,FALSE,"RI";#N/A,#N/A,FALSE,"woHT";#N/A,#N/A,FALSE,"woHT&amp;JG"}</definedName>
    <definedName name="wrn.Tweety._4_2" hidden="1">{#N/A,#N/A,FALSE,"A&amp;E";#N/A,#N/A,FALSE,"HighTop";#N/A,#N/A,FALSE,"JG";#N/A,#N/A,FALSE,"RI";#N/A,#N/A,FALSE,"woHT";#N/A,#N/A,FALSE,"woHT&amp;JG"}</definedName>
    <definedName name="wrn.Tweety._4_3" hidden="1">{#N/A,#N/A,FALSE,"A&amp;E";#N/A,#N/A,FALSE,"HighTop";#N/A,#N/A,FALSE,"JG";#N/A,#N/A,FALSE,"RI";#N/A,#N/A,FALSE,"woHT";#N/A,#N/A,FALSE,"woHT&amp;JG"}</definedName>
    <definedName name="wrn.Tweety._4_4" hidden="1">{#N/A,#N/A,FALSE,"A&amp;E";#N/A,#N/A,FALSE,"HighTop";#N/A,#N/A,FALSE,"JG";#N/A,#N/A,FALSE,"RI";#N/A,#N/A,FALSE,"woHT";#N/A,#N/A,FALSE,"woHT&amp;JG"}</definedName>
    <definedName name="wrn.Tweety._4_5" hidden="1">{#N/A,#N/A,FALSE,"A&amp;E";#N/A,#N/A,FALSE,"HighTop";#N/A,#N/A,FALSE,"JG";#N/A,#N/A,FALSE,"RI";#N/A,#N/A,FALSE,"woHT";#N/A,#N/A,FALSE,"woHT&amp;JG"}</definedName>
    <definedName name="wrn.Tweety._5" hidden="1">{#N/A,#N/A,FALSE,"A&amp;E";#N/A,#N/A,FALSE,"HighTop";#N/A,#N/A,FALSE,"JG";#N/A,#N/A,FALSE,"RI";#N/A,#N/A,FALSE,"woHT";#N/A,#N/A,FALSE,"woHT&amp;JG"}</definedName>
    <definedName name="wrn.Tweety._5_1" hidden="1">{#N/A,#N/A,FALSE,"A&amp;E";#N/A,#N/A,FALSE,"HighTop";#N/A,#N/A,FALSE,"JG";#N/A,#N/A,FALSE,"RI";#N/A,#N/A,FALSE,"woHT";#N/A,#N/A,FALSE,"woHT&amp;JG"}</definedName>
    <definedName name="wrn.Tweety._5_2" hidden="1">{#N/A,#N/A,FALSE,"A&amp;E";#N/A,#N/A,FALSE,"HighTop";#N/A,#N/A,FALSE,"JG";#N/A,#N/A,FALSE,"RI";#N/A,#N/A,FALSE,"woHT";#N/A,#N/A,FALSE,"woHT&amp;JG"}</definedName>
    <definedName name="wrn.Tweety._5_3" hidden="1">{#N/A,#N/A,FALSE,"A&amp;E";#N/A,#N/A,FALSE,"HighTop";#N/A,#N/A,FALSE,"JG";#N/A,#N/A,FALSE,"RI";#N/A,#N/A,FALSE,"woHT";#N/A,#N/A,FALSE,"woHT&amp;JG"}</definedName>
    <definedName name="wrn.Tweety._5_4" hidden="1">{#N/A,#N/A,FALSE,"A&amp;E";#N/A,#N/A,FALSE,"HighTop";#N/A,#N/A,FALSE,"JG";#N/A,#N/A,FALSE,"RI";#N/A,#N/A,FALSE,"woHT";#N/A,#N/A,FALSE,"woHT&amp;JG"}</definedName>
    <definedName name="wrn.Tweety._5_5" hidden="1">{#N/A,#N/A,FALSE,"A&amp;E";#N/A,#N/A,FALSE,"HighTop";#N/A,#N/A,FALSE,"JG";#N/A,#N/A,FALSE,"RI";#N/A,#N/A,FALSE,"woHT";#N/A,#N/A,FALSE,"woHT&amp;JG"}</definedName>
    <definedName name="wrn.two" hidden="1">{"page1",#N/A,FALSE,"A";"page2",#N/A,FALSE,"A"}</definedName>
    <definedName name="wrn.twofin." hidden="1">{"bscompare",#N/A,FALSE,"Bal Sheet"}</definedName>
    <definedName name="wrn.TwoPgRec." hidden="1">{"Page1",#N/A,FALSE,"Recon";"Page2",#N/A,FALSE,"Recon"}</definedName>
    <definedName name="wrn.Tycon._.Model." hidden="1">{"rtn",#N/A,FALSE,"RTN";"tables",#N/A,FALSE,"RTN";"cf",#N/A,FALSE,"CF";"stats",#N/A,FALSE,"Stats";"prop",#N/A,FALSE,"Prop"}</definedName>
    <definedName name="wrn.Typhoon." hidden="1">{"Agg Output",#N/A,FALSE,"Operational Drivers Output";"NW Output",#N/A,FALSE,"Operational Drivers Output";"South Output",#N/A,FALSE,"Operational Drivers Output";"Central Output",#N/A,FALSE,"Operational Drivers Output"}</definedName>
    <definedName name="wrn.Typhoon._1" hidden="1">{"Agg Output",#N/A,FALSE,"Operational Drivers Output";"NW Output",#N/A,FALSE,"Operational Drivers Output";"South Output",#N/A,FALSE,"Operational Drivers Output";"Central Output",#N/A,FALSE,"Operational Drivers Output"}</definedName>
    <definedName name="wrn.U.S.._.Industries._.Inc.." hidden="1">{#N/A,#N/A,TRUE,"3QRpt";#N/A,#N/A,TRUE,"EST";#N/A,#N/A,TRUE,"HOUSE";#N/A,#N/A,TRUE,"REC";#N/A,#N/A,TRUE,"SHOE";#N/A,#N/A,TRUE,"BLD";#N/A,#N/A,TRUE,"IND";#N/A,#N/A,TRUE,"COMP";#N/A,#N/A,TRUE,"COMP2";#N/A,#N/A,TRUE,"KEEP";#N/A,#N/A,TRUE,"IntExp";#N/A,#N/A,TRUE,"Proceeds"}</definedName>
    <definedName name="wrn.UIPICSA." hidden="1">{#N/A,#N/A,FALSE,"BalanceResumen";#N/A,#N/A,FALSE,"EOAF "}</definedName>
    <definedName name="wrn.Umsatz." hidden="1">{#N/A,#N/A,FALSE,"Umsatz";#N/A,#N/A,FALSE,"Base V.02";#N/A,#N/A,FALSE,"Charts"}</definedName>
    <definedName name="wrn.Umsatz._.Witten._.1995." hidden="1">{#N/A,#N/A,FALSE,"WITTUM94"}</definedName>
    <definedName name="wrn.UNITARIOS_ACU." hidden="1">{"unit acu",#N/A,FALSE,"UNIT-ACUMULADO";"unit exp acu 1",#N/A,FALSE,"UNIT-ACUMULADO";"unit exp acu 2",#N/A,FALSE,"UNIT-ACUMULADO"}</definedName>
    <definedName name="wrn.UNITARIOS_COMPLETO.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MES." hidden="1">{"unit nac",#N/A,FALSE,"UNIT-MENSUAL";"unit exp 1",#N/A,FALSE,"UNIT-MENSUAL";"unit exp 2",#N/A,FALSE,"UNIT-MENSUAL"}</definedName>
    <definedName name="wrn.up." hidden="1">{"up stand alones",#N/A,FALSE,"Acquiror"}</definedName>
    <definedName name="wrn.up._1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S._.Bank." hidden="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Card._.2001._.Fcst." hidden="1">{"Card 01yr",#N/A,FALSE,"US Card";"Card 01q1",#N/A,FALSE,"US Card";"Card 01q2",#N/A,FALSE,"US Card";"Card 01q3",#N/A,FALSE,"US Card";"Card 01q4",#N/A,FALSE,"US Card"}</definedName>
    <definedName name="wrn.usa." hidden="1">{#N/A,#N/A,TRUE,"USA"}</definedName>
    <definedName name="wrn.USF._.GROUP.">#REF!</definedName>
    <definedName name="wrn.USGI._.2001._.fcst.." hidden="1">{"USGI 01yr",#N/A,FALSE,"USGI";"USGI 01q1",#N/A,FALSE,"USGI";"USGI 01q2",#N/A,FALSE,"USGI";"USGI 01q3",#N/A,FALSE,"USGI";"USGI 01q4",#N/A,FALSE,"USGI"}</definedName>
    <definedName name="wrn.USW." hidden="1">{"IS",#N/A,FALSE,"IS";"RPTIS",#N/A,FALSE,"RPTIS";"STATS",#N/A,FALSE,"STATS";"BS",#N/A,FALSE,"BS"}</definedName>
    <definedName name="wrn.USW._1" hidden="1">{"IS",#N/A,FALSE,"IS";"RPTIS",#N/A,FALSE,"RPTIS";"STATS",#N/A,FALSE,"STATS";"BS",#N/A,FALSE,"BS"}</definedName>
    <definedName name="wrn.USW._1_1" hidden="1">{"IS",#N/A,FALSE,"IS";"RPTIS",#N/A,FALSE,"RPTIS";"STATS",#N/A,FALSE,"STATS";"BS",#N/A,FALSE,"BS"}</definedName>
    <definedName name="wrn.USW._1_2" hidden="1">{"IS",#N/A,FALSE,"IS";"RPTIS",#N/A,FALSE,"RPTIS";"STATS",#N/A,FALSE,"STATS";"BS",#N/A,FALSE,"BS"}</definedName>
    <definedName name="wrn.USW._1_3" hidden="1">{"IS",#N/A,FALSE,"IS";"RPTIS",#N/A,FALSE,"RPTIS";"STATS",#N/A,FALSE,"STATS";"BS",#N/A,FALSE,"BS"}</definedName>
    <definedName name="wrn.USW._1_4" hidden="1">{"IS",#N/A,FALSE,"IS";"RPTIS",#N/A,FALSE,"RPTIS";"STATS",#N/A,FALSE,"STATS";"BS",#N/A,FALSE,"BS"}</definedName>
    <definedName name="wrn.USW._1_5" hidden="1">{"IS",#N/A,FALSE,"IS";"RPTIS",#N/A,FALSE,"RPTIS";"STATS",#N/A,FALSE,"STATS";"BS",#N/A,FALSE,"BS"}</definedName>
    <definedName name="wrn.USW._2" hidden="1">{"IS",#N/A,FALSE,"IS";"RPTIS",#N/A,FALSE,"RPTIS";"STATS",#N/A,FALSE,"STATS";"BS",#N/A,FALSE,"BS"}</definedName>
    <definedName name="wrn.USW._2_1" hidden="1">{"IS",#N/A,FALSE,"IS";"RPTIS",#N/A,FALSE,"RPTIS";"STATS",#N/A,FALSE,"STATS";"BS",#N/A,FALSE,"BS"}</definedName>
    <definedName name="wrn.USW._2_2" hidden="1">{"IS",#N/A,FALSE,"IS";"RPTIS",#N/A,FALSE,"RPTIS";"STATS",#N/A,FALSE,"STATS";"BS",#N/A,FALSE,"BS"}</definedName>
    <definedName name="wrn.USW._2_3" hidden="1">{"IS",#N/A,FALSE,"IS";"RPTIS",#N/A,FALSE,"RPTIS";"STATS",#N/A,FALSE,"STATS";"BS",#N/A,FALSE,"BS"}</definedName>
    <definedName name="wrn.USW._2_4" hidden="1">{"IS",#N/A,FALSE,"IS";"RPTIS",#N/A,FALSE,"RPTIS";"STATS",#N/A,FALSE,"STATS";"BS",#N/A,FALSE,"BS"}</definedName>
    <definedName name="wrn.USW._2_5" hidden="1">{"IS",#N/A,FALSE,"IS";"RPTIS",#N/A,FALSE,"RPTIS";"STATS",#N/A,FALSE,"STATS";"BS",#N/A,FALSE,"BS"}</definedName>
    <definedName name="wrn.USW._3" hidden="1">{"IS",#N/A,FALSE,"IS";"RPTIS",#N/A,FALSE,"RPTIS";"STATS",#N/A,FALSE,"STATS";"BS",#N/A,FALSE,"BS"}</definedName>
    <definedName name="wrn.USW._3_1" hidden="1">{"IS",#N/A,FALSE,"IS";"RPTIS",#N/A,FALSE,"RPTIS";"STATS",#N/A,FALSE,"STATS";"BS",#N/A,FALSE,"BS"}</definedName>
    <definedName name="wrn.USW._3_2" hidden="1">{"IS",#N/A,FALSE,"IS";"RPTIS",#N/A,FALSE,"RPTIS";"STATS",#N/A,FALSE,"STATS";"BS",#N/A,FALSE,"BS"}</definedName>
    <definedName name="wrn.USW._3_3" hidden="1">{"IS",#N/A,FALSE,"IS";"RPTIS",#N/A,FALSE,"RPTIS";"STATS",#N/A,FALSE,"STATS";"BS",#N/A,FALSE,"BS"}</definedName>
    <definedName name="wrn.USW._3_4" hidden="1">{"IS",#N/A,FALSE,"IS";"RPTIS",#N/A,FALSE,"RPTIS";"STATS",#N/A,FALSE,"STATS";"BS",#N/A,FALSE,"BS"}</definedName>
    <definedName name="wrn.USW._3_5" hidden="1">{"IS",#N/A,FALSE,"IS";"RPTIS",#N/A,FALSE,"RPTIS";"STATS",#N/A,FALSE,"STATS";"BS",#N/A,FALSE,"BS"}</definedName>
    <definedName name="wrn.USW._4" hidden="1">{"IS",#N/A,FALSE,"IS";"RPTIS",#N/A,FALSE,"RPTIS";"STATS",#N/A,FALSE,"STATS";"BS",#N/A,FALSE,"BS"}</definedName>
    <definedName name="wrn.USW._4_1" hidden="1">{"IS",#N/A,FALSE,"IS";"RPTIS",#N/A,FALSE,"RPTIS";"STATS",#N/A,FALSE,"STATS";"BS",#N/A,FALSE,"BS"}</definedName>
    <definedName name="wrn.USW._4_2" hidden="1">{"IS",#N/A,FALSE,"IS";"RPTIS",#N/A,FALSE,"RPTIS";"STATS",#N/A,FALSE,"STATS";"BS",#N/A,FALSE,"BS"}</definedName>
    <definedName name="wrn.USW._4_3" hidden="1">{"IS",#N/A,FALSE,"IS";"RPTIS",#N/A,FALSE,"RPTIS";"STATS",#N/A,FALSE,"STATS";"BS",#N/A,FALSE,"BS"}</definedName>
    <definedName name="wrn.USW._4_4" hidden="1">{"IS",#N/A,FALSE,"IS";"RPTIS",#N/A,FALSE,"RPTIS";"STATS",#N/A,FALSE,"STATS";"BS",#N/A,FALSE,"BS"}</definedName>
    <definedName name="wrn.USW._4_5" hidden="1">{"IS",#N/A,FALSE,"IS";"RPTIS",#N/A,FALSE,"RPTIS";"STATS",#N/A,FALSE,"STATS";"BS",#N/A,FALSE,"BS"}</definedName>
    <definedName name="wrn.USW._5" hidden="1">{"IS",#N/A,FALSE,"IS";"RPTIS",#N/A,FALSE,"RPTIS";"STATS",#N/A,FALSE,"STATS";"BS",#N/A,FALSE,"BS"}</definedName>
    <definedName name="wrn.USW._5_1" hidden="1">{"IS",#N/A,FALSE,"IS";"RPTIS",#N/A,FALSE,"RPTIS";"STATS",#N/A,FALSE,"STATS";"BS",#N/A,FALSE,"BS"}</definedName>
    <definedName name="wrn.USW._5_2" hidden="1">{"IS",#N/A,FALSE,"IS";"RPTIS",#N/A,FALSE,"RPTIS";"STATS",#N/A,FALSE,"STATS";"BS",#N/A,FALSE,"BS"}</definedName>
    <definedName name="wrn.USW._5_3" hidden="1">{"IS",#N/A,FALSE,"IS";"RPTIS",#N/A,FALSE,"RPTIS";"STATS",#N/A,FALSE,"STATS";"BS",#N/A,FALSE,"BS"}</definedName>
    <definedName name="wrn.USW._5_4" hidden="1">{"IS",#N/A,FALSE,"IS";"RPTIS",#N/A,FALSE,"RPTIS";"STATS",#N/A,FALSE,"STATS";"BS",#N/A,FALSE,"BS"}</definedName>
    <definedName name="wrn.USW._5_5" hidden="1">{"IS",#N/A,FALSE,"IS";"RPTIS",#N/A,FALSE,"RPTIS";"STATS",#N/A,FALSE,"STATS";"BS",#N/A,FALSE,"BS"}</definedName>
    <definedName name="wrn.UTILITIES." hidden="1">{#N/A,#N/A,FALSE,"UTIL Monthly Inc ";#N/A,#N/A,FALSE,"Capital";#N/A,#N/A,FALSE,"UTIL REVENUE";#N/A,#N/A,FALSE,"RM REVENUE";#N/A,#N/A,FALSE,"Manpower";#N/A,#N/A,FALSE,"SI - UTIL";#N/A,#N/A,FALSE,"Sales - Utili"}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ac4." hidden="1">{#N/A,#N/A,FALSE,"Var Cost Scenario C4";#N/A,#N/A,FALSE,"HPU &amp; CostPU";#N/A,#N/A,FALSE,"Labor Spread  C4";#N/A,#N/A,FALSE,"Training costC4";#N/A,#N/A,FALSE,"16 Month volume C4"}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3" hidden="1">{"valderrama1",#N/A,FALSE,"Pro Forma";"valderrama",#N/A,FALSE,"Pro Forma"}</definedName>
    <definedName name="wrn.VALUATION." localSheetId="9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1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3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1" hidden="1">{#N/A,#N/A,FALSE,"Valuation Assumptions";#N/A,#N/A,FALSE,"Summary";#N/A,#N/A,FALSE,"DCF";#N/A,#N/A,FALSE,"Valuation";#N/A,#N/A,FALSE,"WACC";#N/A,#N/A,FALSE,"UBVH";#N/A,#N/A,FALSE,"Free Cash Flow"}</definedName>
    <definedName name="wrn.VALUATION._1_1" hidden="1">{#N/A,#N/A,FALSE,"Pooling";#N/A,#N/A,FALSE,"income";#N/A,#N/A,FALSE,"valuation"}</definedName>
    <definedName name="wrn.VALUATION._1_2" hidden="1">{#N/A,#N/A,FALSE,"Pooling";#N/A,#N/A,FALSE,"income";#N/A,#N/A,FALSE,"valuation"}</definedName>
    <definedName name="wrn.VALUATION._1_3" hidden="1">{#N/A,#N/A,FALSE,"Pooling";#N/A,#N/A,FALSE,"income";#N/A,#N/A,FALSE,"valuation"}</definedName>
    <definedName name="wrn.VALUATION._1_4" hidden="1">{#N/A,#N/A,FALSE,"Pooling";#N/A,#N/A,FALSE,"income";#N/A,#N/A,FALSE,"valuation"}</definedName>
    <definedName name="wrn.VALUATION._1_5" hidden="1">{#N/A,#N/A,FALSE,"Pooling";#N/A,#N/A,FALSE,"income";#N/A,#N/A,FALSE,"valuation"}</definedName>
    <definedName name="wrn.VALUATION._2" hidden="1">{#N/A,#N/A,FALSE,"Valuation Assumptions";#N/A,#N/A,FALSE,"Summary";#N/A,#N/A,FALSE,"DCF";#N/A,#N/A,FALSE,"Valuation";#N/A,#N/A,FALSE,"WACC";#N/A,#N/A,FALSE,"UBVH";#N/A,#N/A,FALSE,"Free Cash Flow"}</definedName>
    <definedName name="wrn.VALUATION._2_1" hidden="1">{#N/A,#N/A,FALSE,"Pooling";#N/A,#N/A,FALSE,"income";#N/A,#N/A,FALSE,"valuation"}</definedName>
    <definedName name="wrn.VALUATION._2_2" hidden="1">{#N/A,#N/A,FALSE,"Pooling";#N/A,#N/A,FALSE,"income";#N/A,#N/A,FALSE,"valuation"}</definedName>
    <definedName name="wrn.VALUATION._2_3" hidden="1">{#N/A,#N/A,FALSE,"Pooling";#N/A,#N/A,FALSE,"income";#N/A,#N/A,FALSE,"valuation"}</definedName>
    <definedName name="wrn.VALUATION._2_4" hidden="1">{#N/A,#N/A,FALSE,"Pooling";#N/A,#N/A,FALSE,"income";#N/A,#N/A,FALSE,"valuation"}</definedName>
    <definedName name="wrn.VALUATION._2_5" hidden="1">{#N/A,#N/A,FALSE,"Pooling";#N/A,#N/A,FALSE,"income";#N/A,#N/A,FALSE,"valuation"}</definedName>
    <definedName name="wrn.VALUATION._3" hidden="1">{#N/A,#N/A,FALSE,"Valuation Assumptions";#N/A,#N/A,FALSE,"Summary";#N/A,#N/A,FALSE,"DCF";#N/A,#N/A,FALSE,"Valuation";#N/A,#N/A,FALSE,"WACC";#N/A,#N/A,FALSE,"UBVH";#N/A,#N/A,FALSE,"Free Cash Flow"}</definedName>
    <definedName name="wrn.VALUATION._3_1" hidden="1">{#N/A,#N/A,FALSE,"Pooling";#N/A,#N/A,FALSE,"income";#N/A,#N/A,FALSE,"valuation"}</definedName>
    <definedName name="wrn.VALUATION._3_2" hidden="1">{#N/A,#N/A,FALSE,"Pooling";#N/A,#N/A,FALSE,"income";#N/A,#N/A,FALSE,"valuation"}</definedName>
    <definedName name="wrn.VALUATION._3_3" hidden="1">{#N/A,#N/A,FALSE,"Pooling";#N/A,#N/A,FALSE,"income";#N/A,#N/A,FALSE,"valuation"}</definedName>
    <definedName name="wrn.VALUATION._3_4" hidden="1">{#N/A,#N/A,FALSE,"Pooling";#N/A,#N/A,FALSE,"income";#N/A,#N/A,FALSE,"valuation"}</definedName>
    <definedName name="wrn.VALUATION._3_5" hidden="1">{#N/A,#N/A,FALSE,"Pooling";#N/A,#N/A,FALSE,"income";#N/A,#N/A,FALSE,"valuation"}</definedName>
    <definedName name="wrn.VALUATION._4" hidden="1">{#N/A,#N/A,FALSE,"Valuation Assumptions";#N/A,#N/A,FALSE,"Summary";#N/A,#N/A,FALSE,"DCF";#N/A,#N/A,FALSE,"Valuation";#N/A,#N/A,FALSE,"WACC";#N/A,#N/A,FALSE,"UBVH";#N/A,#N/A,FALSE,"Free Cash Flow"}</definedName>
    <definedName name="wrn.VALUATION._4_1" hidden="1">{#N/A,#N/A,FALSE,"Pooling";#N/A,#N/A,FALSE,"income";#N/A,#N/A,FALSE,"valuation"}</definedName>
    <definedName name="wrn.VALUATION._4_2" hidden="1">{#N/A,#N/A,FALSE,"Pooling";#N/A,#N/A,FALSE,"income";#N/A,#N/A,FALSE,"valuation"}</definedName>
    <definedName name="wrn.VALUATION._4_3" hidden="1">{#N/A,#N/A,FALSE,"Pooling";#N/A,#N/A,FALSE,"income";#N/A,#N/A,FALSE,"valuation"}</definedName>
    <definedName name="wrn.VALUATION._4_4" hidden="1">{#N/A,#N/A,FALSE,"Pooling";#N/A,#N/A,FALSE,"income";#N/A,#N/A,FALSE,"valuation"}</definedName>
    <definedName name="wrn.VALUATION._4_5" hidden="1">{#N/A,#N/A,FALSE,"Pooling";#N/A,#N/A,FALSE,"income";#N/A,#N/A,FALSE,"valuation"}</definedName>
    <definedName name="wrn.VALUATION._5" hidden="1">{#N/A,#N/A,FALSE,"Pooling";#N/A,#N/A,FALSE,"income";#N/A,#N/A,FALSE,"valuation"}</definedName>
    <definedName name="wrn.VALUATION._5_1" hidden="1">{#N/A,#N/A,FALSE,"Pooling";#N/A,#N/A,FALSE,"income";#N/A,#N/A,FALSE,"valuation"}</definedName>
    <definedName name="wrn.VALUATION._5_2" hidden="1">{#N/A,#N/A,FALSE,"Pooling";#N/A,#N/A,FALSE,"income";#N/A,#N/A,FALSE,"valuation"}</definedName>
    <definedName name="wrn.VALUATION._5_3" hidden="1">{#N/A,#N/A,FALSE,"Pooling";#N/A,#N/A,FALSE,"income";#N/A,#N/A,FALSE,"valuation"}</definedName>
    <definedName name="wrn.VALUATION._5_4" hidden="1">{#N/A,#N/A,FALSE,"Pooling";#N/A,#N/A,FALSE,"income";#N/A,#N/A,FALSE,"valuation"}</definedName>
    <definedName name="wrn.VALUATION._5_5" hidden="1">{#N/A,#N/A,FALSE,"Pooling";#N/A,#N/A,FALSE,"income";#N/A,#N/A,FALSE,"valuation"}</definedName>
    <definedName name="wrn.Value." hidden="1">{"NOPCAPEVA",#N/A,FALSE,"Nopat";"FCFCSTAR",#N/A,FALSE,"FCFVAL";"EVAVL",#N/A,FALSE,"EVAVAL";"LEASE",#N/A,FALSE,"OpLease"}</definedName>
    <definedName name="wrn.value2" hidden="1">{"NOPCAPEVA",#N/A,FALSE,"Nopat";"FCFCSTAR",#N/A,FALSE,"FCFVAL";"EVAVL",#N/A,FALSE,"EVAVAL";"LEASE",#N/A,FALSE,"OpLease"}</definedName>
    <definedName name="wrn.value3" hidden="1">{"NOPCAPEVA",#N/A,FALSE,"Nopat";"FCFCSTAR",#N/A,FALSE,"FCFVAL";"EVAVL",#N/A,FALSE,"EVAVAL";"LEASE",#N/A,FALSE,"OpLease"}</definedName>
    <definedName name="wrn.value4" hidden="1">{"NOPCAPEVA",#N/A,FALSE,"Nopat";"FCFCSTAR",#N/A,FALSE,"FCFVAL";"EVAVL",#N/A,FALSE,"EVAVAL";"LEASE",#N/A,FALSE,"OpLease"}</definedName>
    <definedName name="wrn.Variance._.3." hidden="1">{"Variance Q3",#N/A,FALSE,"Var"}</definedName>
    <definedName name="wrn.Variance._.explanations.">#REF!</definedName>
    <definedName name="wrn.Variance._.explanations._old">#REF!</definedName>
    <definedName name="wrn.Variance._.Q1." hidden="1">{"Variance Q1",#N/A,FALSE,"Var"}</definedName>
    <definedName name="wrn.Variance._.Q2." hidden="1">{"Variance Q2",#N/A,FALSE,"Var"}</definedName>
    <definedName name="wrn.Variance._.Q3." hidden="1">{"Variance Q3",#N/A,FALSE,"Var"}</definedName>
    <definedName name="wrn.Variance._.Q4" hidden="1">{"Variance Q4",#N/A,FALSE,"Var"}</definedName>
    <definedName name="wrn.Variance._.Q4." hidden="1">{"Variance Q4",#N/A,FALSE,"Var"}</definedName>
    <definedName name="wrn.Variance._.Report." hidden="1">{#N/A,#N/A,TRUE,"Variance Report E-Mail Version"}</definedName>
    <definedName name="wrn.Variance._.REports." hidden="1">{#N/A,#N/A,FALSE,"Summary";#N/A,#N/A,FALSE,"04E Summ";#N/A,#N/A,FALSE,"04Pvs03E Summ";#N/A,#N/A,FALSE,"03E Summ"}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hidden="1">{"Cur_vs_AOP",#N/A,FALSE,"Cur vs AOP"}</definedName>
    <definedName name="wrn.Variance__Cur_vs_Cur." hidden="1">{"Cur_vs_Cur",#N/A,FALSE,"Cur vs Cur"}</definedName>
    <definedName name="wrn.Variance__Cur_vs_PrMo." hidden="1">{"Cur_vs_PrMo",#N/A,FALSE,"Cur vs PrMo"}</definedName>
    <definedName name="wrn.Variance__Cur_vs_PrYr." hidden="1">{"Cur_vs_PrYr",#N/A,FALSE,"Cur vs PrYr"}</definedName>
    <definedName name="wrn.Variances._.Current.">#REF!</definedName>
    <definedName name="wrn.Vinyl1999IFOrecons." hidden="1">{"Vinyl1999Q1IFOrecon",#N/A,TRUE,"Vinyl";"Vinyl1999Q2IFOrecon",#N/A,TRUE,"Vinyl";"Vinyl1999Q3IFOrecon",#N/A,TRUE,"Vinyl";"Vinyl1999Q4IFOrecon",#N/A,TRUE,"Vinyl";"Vinyl1999TotalIFOrecon",#N/A,TRUE,"Vinyl";#N/A,#N/A,TRUE,"Vinyl"}</definedName>
    <definedName name="wrn.Visipaque." hidden="1">{"Visipaque",#N/A,FALSE,"Visipaque"}</definedName>
    <definedName name="wrn.Voortgang._.MPR." hidden="1">{#N/A,#N/A,FALSE,"Revenue"}</definedName>
    <definedName name="wrn.VRTX." hidden="1">{"Revenues",#N/A,FALSE,"Revenue";"qearn1",#N/A,FALSE,"Qearn";"qearn2",#N/A,FALSE,"Qearn";#N/A,#N/A,FALSE,"Qmargin";"cashflow",#N/A,FALSE,"Cashflow";"Product Pipeline",#N/A,FALSE,"Product Pipeline"}</definedName>
    <definedName name="wrn.Vysledovka." hidden="1">{"Vysledovka_1",#N/A,FALSE,"Plna";"Vysledovka_2",#N/A,FALSE,"Plna"}</definedName>
    <definedName name="wrn.Wacc." hidden="1">{"Area1",#N/A,FALSE,"OREWACC";"Area2",#N/A,FALSE,"OREWACC"}</definedName>
    <definedName name="wrn.wara.">#REF!</definedName>
    <definedName name="wrn.Warrant._.analysis." hidden="1">{#N/A,#N/A,FALSE,"sum (2)";#N/A,#N/A,FALSE,"bs";#N/A,#N/A,FALSE,"is";#N/A,#N/A,FALSE,"cf";#N/A,#N/A,FALSE,"ltd";#N/A,#N/A,FALSE,"irr (2)"}</definedName>
    <definedName name="wrn.Washington._.4._.Plans." hidden="1">{#N/A,#N/A,FALSE,"Washington Plan 1";#N/A,#N/A,FALSE,"Washington Plan 2";#N/A,#N/A,FALSE,"Washington Plan 3";#N/A,#N/A,FALSE,"Washington Plan 4";#N/A,#N/A,FALSE,"WA 50th";#N/A,#N/A,FALSE,"Summary"}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TOWN._.BUDGET." hidden="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eb._.Portfolio._.Companies._.June._.2000." hidden="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wrn.weekly.">#REF!</definedName>
    <definedName name="wrn.WEEKLY._.COST._.REPOER." hidden="1">{#N/A,#N/A,FALSE,"WK4"}</definedName>
    <definedName name="wrn.Weekly._.Package." hidden="1">{#N/A,#N/A,TRUE,"WKLY PACK";#N/A,#N/A,TRUE,"YC &amp; SPICED";#N/A,#N/A,TRUE,"YF PEACH";#N/A,#N/A,TRUE,"PEARS &amp; CHERRIES";#N/A,#N/A,TRUE,"COTS &amp; COCKTAIL";#N/A,#N/A,TRUE,"FRUIT CUPS"}</definedName>
    <definedName name="wrn.weeklypeformance." hidden="1">{#N/A,#N/A,FALSE,"Charts";#N/A,#N/A,FALSE,"Input Sheet"}</definedName>
    <definedName name="wrn.WEEKLYSCRAP." hidden="1">{#N/A,#N/A,FALSE,"2221";#N/A,#N/A,FALSE,"2225"}</definedName>
    <definedName name="wrn.Western._.Metal." hidden="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hitebk." hidden="1">{#N/A,#N/A,FALSE,"ROTARY";#N/A,#N/A,FALSE,"CHARTS"}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Model." hidden="1">{#N/A,#N/A,FALSE,"Model";#N/A,#N/A,FALSE,"Gen Pts &amp; Rts 2000";#N/A,#N/A,FALSE,"AcqsAss";#N/A,#N/A,FALSE,"Acqs &amp; De Novos"}</definedName>
    <definedName name="wrn.WholeModel.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cor.">#REF!</definedName>
    <definedName name="wrn.wicor._1" hidden="1">{#N/A,#N/A,FALSE,"FACTSHEETS";#N/A,#N/A,FALSE,"pump";#N/A,#N/A,FALSE,"filter"}</definedName>
    <definedName name="wrn.wicor._1_1" hidden="1">{#N/A,#N/A,FALSE,"FACTSHEETS";#N/A,#N/A,FALSE,"pump";#N/A,#N/A,FALSE,"filter"}</definedName>
    <definedName name="wrn.wicor._1_2" hidden="1">{#N/A,#N/A,FALSE,"FACTSHEETS";#N/A,#N/A,FALSE,"pump";#N/A,#N/A,FALSE,"filter"}</definedName>
    <definedName name="wrn.wicor._1_3" hidden="1">{#N/A,#N/A,FALSE,"FACTSHEETS";#N/A,#N/A,FALSE,"pump";#N/A,#N/A,FALSE,"filter"}</definedName>
    <definedName name="wrn.wicor._1_4" hidden="1">{#N/A,#N/A,FALSE,"FACTSHEETS";#N/A,#N/A,FALSE,"pump";#N/A,#N/A,FALSE,"filter"}</definedName>
    <definedName name="wrn.wicor._1_5" hidden="1">{#N/A,#N/A,FALSE,"FACTSHEETS";#N/A,#N/A,FALSE,"pump";#N/A,#N/A,FALSE,"filter"}</definedName>
    <definedName name="wrn.wicor._2" hidden="1">{#N/A,#N/A,FALSE,"FACTSHEETS";#N/A,#N/A,FALSE,"pump";#N/A,#N/A,FALSE,"filter"}</definedName>
    <definedName name="wrn.wicor._2_1" hidden="1">{#N/A,#N/A,FALSE,"FACTSHEETS";#N/A,#N/A,FALSE,"pump";#N/A,#N/A,FALSE,"filter"}</definedName>
    <definedName name="wrn.wicor._2_2" hidden="1">{#N/A,#N/A,FALSE,"FACTSHEETS";#N/A,#N/A,FALSE,"pump";#N/A,#N/A,FALSE,"filter"}</definedName>
    <definedName name="wrn.wicor._2_3" hidden="1">{#N/A,#N/A,FALSE,"FACTSHEETS";#N/A,#N/A,FALSE,"pump";#N/A,#N/A,FALSE,"filter"}</definedName>
    <definedName name="wrn.wicor._2_4" hidden="1">{#N/A,#N/A,FALSE,"FACTSHEETS";#N/A,#N/A,FALSE,"pump";#N/A,#N/A,FALSE,"filter"}</definedName>
    <definedName name="wrn.wicor._2_5" hidden="1">{#N/A,#N/A,FALSE,"FACTSHEETS";#N/A,#N/A,FALSE,"pump";#N/A,#N/A,FALSE,"filter"}</definedName>
    <definedName name="wrn.wicor._3" hidden="1">{#N/A,#N/A,FALSE,"FACTSHEETS";#N/A,#N/A,FALSE,"pump";#N/A,#N/A,FALSE,"filter"}</definedName>
    <definedName name="wrn.wicor._3_1" hidden="1">{#N/A,#N/A,FALSE,"FACTSHEETS";#N/A,#N/A,FALSE,"pump";#N/A,#N/A,FALSE,"filter"}</definedName>
    <definedName name="wrn.wicor._3_2" hidden="1">{#N/A,#N/A,FALSE,"FACTSHEETS";#N/A,#N/A,FALSE,"pump";#N/A,#N/A,FALSE,"filter"}</definedName>
    <definedName name="wrn.wicor._3_3" hidden="1">{#N/A,#N/A,FALSE,"FACTSHEETS";#N/A,#N/A,FALSE,"pump";#N/A,#N/A,FALSE,"filter"}</definedName>
    <definedName name="wrn.wicor._3_4" hidden="1">{#N/A,#N/A,FALSE,"FACTSHEETS";#N/A,#N/A,FALSE,"pump";#N/A,#N/A,FALSE,"filter"}</definedName>
    <definedName name="wrn.wicor._3_5" hidden="1">{#N/A,#N/A,FALSE,"FACTSHEETS";#N/A,#N/A,FALSE,"pump";#N/A,#N/A,FALSE,"filter"}</definedName>
    <definedName name="wrn.wicor._4" hidden="1">{#N/A,#N/A,FALSE,"FACTSHEETS";#N/A,#N/A,FALSE,"pump";#N/A,#N/A,FALSE,"filter"}</definedName>
    <definedName name="wrn.wicor._4_1" hidden="1">{#N/A,#N/A,FALSE,"FACTSHEETS";#N/A,#N/A,FALSE,"pump";#N/A,#N/A,FALSE,"filter"}</definedName>
    <definedName name="wrn.wicor._4_2" hidden="1">{#N/A,#N/A,FALSE,"FACTSHEETS";#N/A,#N/A,FALSE,"pump";#N/A,#N/A,FALSE,"filter"}</definedName>
    <definedName name="wrn.wicor._4_3" hidden="1">{#N/A,#N/A,FALSE,"FACTSHEETS";#N/A,#N/A,FALSE,"pump";#N/A,#N/A,FALSE,"filter"}</definedName>
    <definedName name="wrn.wicor._4_4" hidden="1">{#N/A,#N/A,FALSE,"FACTSHEETS";#N/A,#N/A,FALSE,"pump";#N/A,#N/A,FALSE,"filter"}</definedName>
    <definedName name="wrn.wicor._4_5" hidden="1">{#N/A,#N/A,FALSE,"FACTSHEETS";#N/A,#N/A,FALSE,"pump";#N/A,#N/A,FALSE,"filter"}</definedName>
    <definedName name="wrn.wicor._5" hidden="1">{#N/A,#N/A,FALSE,"FACTSHEETS";#N/A,#N/A,FALSE,"pump";#N/A,#N/A,FALSE,"filter"}</definedName>
    <definedName name="wrn.wicor._5_1" hidden="1">{#N/A,#N/A,FALSE,"FACTSHEETS";#N/A,#N/A,FALSE,"pump";#N/A,#N/A,FALSE,"filter"}</definedName>
    <definedName name="wrn.wicor._5_2" hidden="1">{#N/A,#N/A,FALSE,"FACTSHEETS";#N/A,#N/A,FALSE,"pump";#N/A,#N/A,FALSE,"filter"}</definedName>
    <definedName name="wrn.wicor._5_3" hidden="1">{#N/A,#N/A,FALSE,"FACTSHEETS";#N/A,#N/A,FALSE,"pump";#N/A,#N/A,FALSE,"filter"}</definedName>
    <definedName name="wrn.wicor._5_4" hidden="1">{#N/A,#N/A,FALSE,"FACTSHEETS";#N/A,#N/A,FALSE,"pump";#N/A,#N/A,FALSE,"filter"}</definedName>
    <definedName name="wrn.wicor._5_5" hidden="1">{#N/A,#N/A,FALSE,"FACTSHEETS";#N/A,#N/A,FALSE,"pump";#N/A,#N/A,FALSE,"filter"}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reless." hidden="1">{#N/A,#N/A,TRUE,"Monthly Wireless";#N/A,#N/A,TRUE,"Qrt Wireless";#N/A,#N/A,TRUE,"FY Wireless";#N/A,#N/A,TRUE,"1Q Wireless";#N/A,#N/A,TRUE,"2Q Wireless";#N/A,#N/A,TRUE,"3Q Wireless";#N/A,#N/A,TRUE,"4Q Wireless"}</definedName>
    <definedName name="wrn.without._.Wireless._.All._.Periods.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wrn.WkChange_EM." hidden="1">{#N/A,#N/A,FALSE,"WkChange EM"}</definedName>
    <definedName name="wrn.wkst." hidden="1">{"prt_wksht",#N/A,FALSE,"Sheet1"}</definedName>
    <definedName name="wrn.work._.paper._.shcedules.">#REF!</definedName>
    <definedName name="wrn.Workbook.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papers." hidden="1">{"Cash Flow Input - Legal",#N/A,FALSE,"Sep 98";"Net Income Adj - Legal",#N/A,FALSE,"Sep 98";"Working Cap Adj - Legal",#N/A,FALSE,"Sep 98";"Equity - Legal",#N/A,FALSE,"Sep 98"}</definedName>
    <definedName name="wrn.Workpapers._.Only.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wrn.Workpapers.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sheets." hidden="1">{#N/A,#N/A,FALSE,"Base Materials";#N/A,#N/A,FALSE,"Construction";#N/A,#N/A,FALSE,"Packaging";#N/A,#N/A,FALSE,"Transportation"}</definedName>
    <definedName name="wrn.WOS._.Report." hidden="1">{#N/A,#N/A,TRUE,"Sales";#N/A,#N/A,TRUE,"Margin";#N/A,#N/A,TRUE,"Inventory";#N/A,#N/A,TRUE,"Income";#N/A,#N/A,TRUE,"Score";#N/A,#N/A,TRUE,"SpringScore";#N/A,#N/A,TRUE,"Catalogue";#N/A,#N/A,TRUE,"InvRoll";#N/A,#N/A,TRUE,"BOM";#N/A,#N/A,TRUE,"WkTrend";#N/A,#N/A,TRUE,"StockSales";#N/A,#N/A,TRUE,"SalesTrend";#N/A,#N/A,TRUE,"WkChange"}</definedName>
    <definedName name="wrn.WPAPERS." hidden="1">{#N/A,#N/A,FALSE,"ATIVO";#N/A,#N/A,FALSE,"PASSIVO";#N/A,#N/A,FALSE,"L&amp;P";#N/A,#N/A,FALSE,"INTEREST";#N/A,#N/A,FALSE,"IRDIFERIDO"}</definedName>
    <definedName name="wrn.wpoall." hidden="1">{"wpocash",#N/A,FALSE,"WPOALLT";"wpoinc",#N/A,FALSE,"WPOALLT";"wpoexcl",#N/A,FALSE,"WPOALLT";"wpocable",#N/A,FALSE,"WPOALLT";"wpobroad",#N/A,FALSE,"WPOALLT";"wpopost",#N/A,FALSE,"WPOALLT";"wponwsweek",#N/A,FALSE,"WPOALLT"}</definedName>
    <definedName name="wrn.Wright.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W._.PLP." hidden="1">{"WW1yr",#N/A,FALSE,"Worldwide";"ww1q1",#N/A,FALSE,"Worldwide";"ww1q2",#N/A,FALSE,"Worldwide";"ww 1Q3",#N/A,FALSE,"Worldwide";"WW1q4",#N/A,FALSE,"Worldwide";"nayr",#N/A,FALSE,"N America";"na1q1",#N/A,FALSE,"N America";"na1q2",#N/A,FALSE,"N America";"na1q3",#N/A,FALSE,"N America";"na1q4",#N/A,FALSE,"N America";"latin1yr",#N/A,FALSE,"Latin";"latin1q1",#N/A,FALSE,"Latin";"latin1q2",#N/A,FALSE,"Latin";"latin1q3",#N/A,FALSE,"Latin";"latin1q4",#N/A,FALSE,"Latin";"eu1yr",#N/A,FALSE,"Europe";"eu1q1",#N/A,FALSE,"Europe";"eu1q2",#N/A,FALSE,"Europe";"eu1q3",#N/A,FALSE,"Europe";"eu1q4",#N/A,FALSE,"Europe";"sh4 1yr",#N/A,FALSE,"Asia";"Sheet4 1Q1",#N/A,FALSE,"Asia";"sh4 1q2",#N/A,FALSE,"Asia";"sh4 1q3",#N/A,FALSE,"Asia";"sh4 1q4",#N/A,FALSE,"Asia"}</definedName>
    <definedName name="wrn.WW._.PNL." hidden="1">{"ww Yr",#N/A,FALSE,"Worldwide";"ww1",#N/A,FALSE,"Worldwide";"ww2",#N/A,FALSE,"Worldwide";"WW3",#N/A,FALSE,"Worldwide";"ww4",#N/A,FALSE,"Worldwide";"nayr",#N/A,FALSE,"North America";"na1",#N/A,FALSE,"North America";"na2",#N/A,FALSE,"North America";"na3",#N/A,FALSE,"North America";"na4",#N/A,FALSE,"North America";"layr",#N/A,FALSE,"Latin Region";"la1",#N/A,FALSE,"Latin Region";"la2",#N/A,FALSE,"Latin Region";"la3",#N/A,FALSE,"Latin Region";"la4",#N/A,FALSE,"Latin Region";"euyr",#N/A,FALSE,"Europe";"eu1",#N/A,FALSE,"Europe";"eu2",#N/A,FALSE,"Europe";"eu3",#N/A,FALSE,"Europe";"eu4",#N/A,FALSE,"Europe";"AP YR",#N/A,FALSE,"Asia Pacific";"AP Q1",#N/A,FALSE,"Asia Pacific";"AP Q2",#N/A,FALSE,"Asia Pacific";"AP Q3",#N/A,FALSE,"Asia Pacific";"AP Q4",#N/A,FALSE,"Asia Pacific";"CM Year",#N/A,FALSE,"Corporate Marketing";"CM Q1",#N/A,FALSE,"Corporate Marketing";"CM Q2",#N/A,FALSE,"Corporate Marketing";"CM Q3",#N/A,FALSE,"Corporate Marketing";"CM Q4",#N/A,FALSE,"Corporate Marketing"}</definedName>
    <definedName name="wrn.WWY." hidden="1">{#N/A,#N/A,FALSE,"WWY"}</definedName>
    <definedName name="wrn.WWY._1" hidden="1">{#N/A,#N/A,FALSE,"WWY"}</definedName>
    <definedName name="wrn.WWY._2" hidden="1">{#N/A,#N/A,FALSE,"WWY"}</definedName>
    <definedName name="wrn.WWY._3" hidden="1">{#N/A,#N/A,FALSE,"WWY"}</definedName>
    <definedName name="wrn.xrates." hidden="1">{#N/A,#N/A,FALSE,"1996";#N/A,#N/A,FALSE,"1995";#N/A,#N/A,FALSE,"1994"}</definedName>
    <definedName name="wrn.xx." hidden="1">{"sarhist",#N/A,FALSE,"Sheet2";"sarhist",#N/A,FALSE,"Sheet2"}</definedName>
    <definedName name="wrn.YTD._.CON._.VS._.BUD." hidden="1">{"YTD CON VS BUD IS",#N/A,FALSE,"Consol vs Budget";"YTD CON VS BUD BS",#N/A,FALSE,"Consol vs Budget";"YTD CON VS BUD CF",#N/A,FALSE,"Consol vs Budget";"YTD CON VS BUD COGS",#N/A,FALSE,"Consol vs Budget";"YTD CON VS BUD SGA",#N/A,FALSE,"Consol vs Budget"}</definedName>
    <definedName name="wrn.YTD._.CONSOL._.STMTS." hidden="1">{"YTD CONSOL IS",#N/A,FALSE,"CONSOL";"MTD CONSOL BS",#N/A,FALSE,"CONSOL";"YTD CONSOL CF",#N/A,FALSE,"CONSOL";"YTD CONSOL COGS",#N/A,FALSE,"CONSOL";"YTD CONSOL SGA",#N/A,FALSE,"CONSOL"}</definedName>
    <definedName name="wrn.YTD._.CTT._.STMTS." hidden="1">{"YTD CTT IS",#N/A,FALSE,"CTT";"MTD CTT BS",#N/A,FALSE,"CTT";"YTD CTT CF",#N/A,FALSE,"CTT";"YTD CTT COGS",#N/A,FALSE,"CTT";"YTD CTT SGA",#N/A,FALSE,"CTT"}</definedName>
    <definedName name="wrn.YTD._.CTT._.VS._.BUD." hidden="1">{"YTD CTT IS",#N/A,FALSE,"CTT VS BUDGET";"MTD CTT VS BUD BS",#N/A,FALSE,"CTT VS BUDGET";"YTD CTT CF",#N/A,FALSE,"CTT VS BUDGET";"YTD CTT COGS",#N/A,FALSE,"CTT VS BUDGET";"YTD CTT SGA",#N/A,FALSE,"CTT VS BUDGET"}</definedName>
    <definedName name="wrn.YTD._.Income._.Statement." hidden="1">{#N/A,#N/A,FALSE,"Stmt"}</definedName>
    <definedName name="wrn.YTD._.Income._.Statement._1" hidden="1">{#N/A,#N/A,FALSE,"Stmt"}</definedName>
    <definedName name="wrn.YTD._.Income._.Statement._1_1" hidden="1">{#N/A,#N/A,FALSE,"Stmt"}</definedName>
    <definedName name="wrn.YTD._.Income._.Statement._1_2" hidden="1">{#N/A,#N/A,FALSE,"Stmt"}</definedName>
    <definedName name="wrn.YTD._.Income._.Statement._1_3" hidden="1">{#N/A,#N/A,FALSE,"Stmt"}</definedName>
    <definedName name="wrn.YTD._.Income._.Statement._1_4" hidden="1">{#N/A,#N/A,FALSE,"Stmt"}</definedName>
    <definedName name="wrn.YTD._.Income._.Statement._1_5" hidden="1">{#N/A,#N/A,FALSE,"Stmt"}</definedName>
    <definedName name="wrn.YTD._.Income._.Statement._2" hidden="1">{#N/A,#N/A,FALSE,"Stmt"}</definedName>
    <definedName name="wrn.YTD._.Income._.Statement._2_1" hidden="1">{#N/A,#N/A,FALSE,"Stmt"}</definedName>
    <definedName name="wrn.YTD._.Income._.Statement._2_2" hidden="1">{#N/A,#N/A,FALSE,"Stmt"}</definedName>
    <definedName name="wrn.YTD._.Income._.Statement._2_3" hidden="1">{#N/A,#N/A,FALSE,"Stmt"}</definedName>
    <definedName name="wrn.YTD._.Income._.Statement._2_4" hidden="1">{#N/A,#N/A,FALSE,"Stmt"}</definedName>
    <definedName name="wrn.YTD._.Income._.Statement._2_5" hidden="1">{#N/A,#N/A,FALSE,"Stmt"}</definedName>
    <definedName name="wrn.YTD._.Income._.Statement._3" hidden="1">{#N/A,#N/A,FALSE,"Stmt"}</definedName>
    <definedName name="wrn.YTD._.Income._.Statement._3_1" hidden="1">{#N/A,#N/A,FALSE,"Stmt"}</definedName>
    <definedName name="wrn.YTD._.Income._.Statement._3_2" hidden="1">{#N/A,#N/A,FALSE,"Stmt"}</definedName>
    <definedName name="wrn.YTD._.Income._.Statement._3_3" hidden="1">{#N/A,#N/A,FALSE,"Stmt"}</definedName>
    <definedName name="wrn.YTD._.Income._.Statement._3_4" hidden="1">{#N/A,#N/A,FALSE,"Stmt"}</definedName>
    <definedName name="wrn.YTD._.Income._.Statement._3_5" hidden="1">{#N/A,#N/A,FALSE,"Stmt"}</definedName>
    <definedName name="wrn.YTD._.Income._.Statement._4" hidden="1">{#N/A,#N/A,FALSE,"Stmt"}</definedName>
    <definedName name="wrn.YTD._.Income._.Statement._4_1" hidden="1">{#N/A,#N/A,FALSE,"Stmt"}</definedName>
    <definedName name="wrn.YTD._.Income._.Statement._4_2" hidden="1">{#N/A,#N/A,FALSE,"Stmt"}</definedName>
    <definedName name="wrn.YTD._.Income._.Statement._4_3" hidden="1">{#N/A,#N/A,FALSE,"Stmt"}</definedName>
    <definedName name="wrn.YTD._.Income._.Statement._4_4" hidden="1">{#N/A,#N/A,FALSE,"Stmt"}</definedName>
    <definedName name="wrn.YTD._.Income._.Statement._4_5" hidden="1">{#N/A,#N/A,FALSE,"Stmt"}</definedName>
    <definedName name="wrn.YTD._.Income._.Statement._5" hidden="1">{#N/A,#N/A,FALSE,"Stmt"}</definedName>
    <definedName name="wrn.YTD._.Income._.Statement._5_1" hidden="1">{#N/A,#N/A,FALSE,"Stmt"}</definedName>
    <definedName name="wrn.YTD._.Income._.Statement._5_2" hidden="1">{#N/A,#N/A,FALSE,"Stmt"}</definedName>
    <definedName name="wrn.YTD._.Income._.Statement._5_3" hidden="1">{#N/A,#N/A,FALSE,"Stmt"}</definedName>
    <definedName name="wrn.YTD._.Income._.Statement._5_4" hidden="1">{#N/A,#N/A,FALSE,"Stmt"}</definedName>
    <definedName name="wrn.YTD._.Income._.Statement._5_5" hidden="1">{#N/A,#N/A,FALSE,"Stmt"}</definedName>
    <definedName name="wrn.YTD._.WLLC._.STMTS." hidden="1">{"YTDIS",#N/A,FALSE,"WLLC";"MTDBS",#N/A,FALSE,"WLLC";"YTDCF",#N/A,FALSE,"WLLC";"YTDCOGS",#N/A,FALSE,"WLLC";"YTDSGA",#N/A,FALSE,"WLLC"}</definedName>
    <definedName name="wrn.YTD._.WLLC._.VS._.BUDG." hidden="1">{"YTD WLLC VS BUDG IS",#N/A,FALSE,"WLLC VS BUDGET";"YTD WLLC VS BUDG BS",#N/A,FALSE,"WLLC VS BUDGET";"YTD WLLC VS BUDG CF",#N/A,FALSE,"WLLC VS BUDGET";"YTD WLLC VS BUDG COGS",#N/A,FALSE,"WLLC VS BUDGET";"YTD WLLC VS BUDG SGA",#N/A,FALSE,"WLLC VS BUDGET"}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rn.Баланс." hidden="1">{#N/A,#N/A,FALSE,"БАЛАНС"}</definedName>
    <definedName name="wrn.Баланс._2" hidden="1">{#N/A,#N/A,FALSE,"БАЛАНС"}</definedName>
    <definedName name="wrn.Баланс._3" hidden="1">{#N/A,#N/A,FALSE,"БАЛАНС"}</definedName>
    <definedName name="wrn.Макет._.индивидуакльного._.строительства." hidden="1">{#N/A,#N/A,TRUE,"Содержание";#N/A,#N/A,TRUE,"ПРоектные данные";#N/A,#N/A,TRUE,"Интервалы продуктивных пластов"}</definedName>
    <definedName name="wrn.דוח_מרכז." hidden="1">{"רווח והפסד",#N/A,FALSE,"תכנית לבנק (2)";"באור_ראשון",#N/A,FALSE,"תכנית לבנק (2)";"באור_שני",#N/A,FALSE,"תכנית לבנק (2)";"מכירות",#N/A,FALSE,"SALES"}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hidden="1">{#N/A,#N/A,FALSE,"단축1";#N/A,#N/A,FALSE,"단축2";#N/A,#N/A,FALSE,"단축3";#N/A,#N/A,FALSE,"장축";#N/A,#N/A,FALSE,"4WD"}</definedName>
    <definedName name="wrn_eva" hidden="1">{"EVA",#N/A,FALSE,"EVA";"WACC",#N/A,FALSE,"WACC"}</definedName>
    <definedName name="wrn_otpt" hidden="1">{"DCF","UPSIDE CASE",FALSE,"Sheet1";"DCF","BASE CASE",FALSE,"Sheet1";"DCF","DOWNSIDE CASE",FALSE,"Sheet1"}</definedName>
    <definedName name="wrn_PIPE" hidden="1">{"cap_structure",#N/A,FALSE,"Graph-Mkt Cap";"price",#N/A,FALSE,"Graph-Price";"ebit",#N/A,FALSE,"Graph-EBITDA";"ebitda",#N/A,FALSE,"Graph-EBITDA"}</definedName>
    <definedName name="wrn1.cashflow" hidden="1">{"NOTES",#N/A,FALSE,"NOTES";"EXECSUM",#N/A,FALSE,"EXECSUM"}</definedName>
    <definedName name="wrn1.fullreport" hidden="1">{#N/A,#N/A,TRUE,"Cover";#N/A,#N/A,TRUE,"SummPTB";#N/A,#N/A,TRUE,"Vaccover";#N/A,#N/A,TRUE,"VacPTB";#N/A,#N/A,TRUE,"VacSumm";#N/A,#N/A,TRUE,"Vacbrkpg";#N/A,#N/A,TRUE,"Opt105";#N/A,#N/A,TRUE,"Opt95";#N/A,#N/A,TRUE,"Opt85";#N/A,#N/A,TRUE,"Opt75";#N/A,#N/A,TRUE,"Opt55LT";#N/A,#N/A,TRUE,"WPVAccrual";#N/A,#N/A,TRUE,"Sikcover";#N/A,#N/A,TRUE,"SikPTB";#N/A,#N/A,TRUE,"SikSumm";#N/A,#N/A,TRUE,"SikPgB";#N/A,#N/A,TRUE,"BH";#N/A,#N/A,TRUE,"Res";#N/A,#N/A,TRUE,"WPSAccrual"}</definedName>
    <definedName name="wrn1.printall" hidden="1">{"page1",#N/A,FALSE,"DCM";"page2",#N/A,FALSE,"DCM";"page3",#N/A,FALSE,"DCM";"page4",#N/A,FALSE,"DCM";"page5",#N/A,FALSE,"DCM";"page6",#N/A,FALSE,"DCM";"page7",#N/A,FALSE,"DCM";"page8",#N/A,FALSE,"DCM"}</definedName>
    <definedName name="wrn2.All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All." hidden="1">{#N/A,#N/A,FALSE,"Structure";#N/A,#N/A,FALSE,"Shares";#N/A,#N/A,FALSE,"Market";#N/A,#N/A,FALSE,"Proj-Cal";#N/A,#N/A,FALSE,"Margins - GrossR&amp;D";#N/A,#N/A,FALSE,"Margins - sg&amp;a";#N/A,#N/A,FALSE,"Margins - Oper-net";#N/A,#N/A,FALSE,"Rev Grwth";#N/A,#N/A,FALSE,"Op Inc Grwth";#N/A,#N/A,FALSE,"Net Grwth";#N/A,#N/A,FALSE,"EPS Growth";#N/A,#N/A,FALSE,"Balance";#N/A,#N/A,FALSE,"TDFX";#N/A,#N/A,FALSE,"CUBE";#N/A,#N/A,FALSE,"TDDDF";#N/A,#N/A,FALSE,"DIMD";#N/A,#N/A,FALSE,"ELNT";#N/A,#N/A,FALSE,"ZRAN";#N/A,#N/A,FALSE,"FDJA";#N/A,#N/A,FALSE,"GNMC"}</definedName>
    <definedName name="wrn2.Bplan.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model" hidden="1">{#N/A,#N/A,TRUE,"Header";#N/A,#N/A,TRUE,"Value";#N/A,#N/A,TRUE,"Assumptions";#N/A,#N/A,TRUE,"Pecs";#N/A,#N/A,TRUE,"Mines";#N/A,#N/A,TRUE,"Komloi"}</definedName>
    <definedName name="wrn2.Pack." hidden="1">{#N/A,#N/A,FALSE,"P&amp;L";#N/A,#N/A,FALSE,"Fixcost";#N/A,#N/A,FALSE,"Toninfo";#N/A,#N/A,FALSE,"Varana";#N/A,#N/A,FALSE,"Workcap";#N/A,#N/A,FALSE,"Capbudg";#N/A,#N/A,FALSE,"Personnel"}</definedName>
    <definedName name="wrn2.standard" hidden="1">{"Annual",#N/A,FALSE,"Annual";"Monthly",#N/A,FALSE,"Monthly";"Balance sheet",#N/A,FALSE,"opening balance sheet";"Company 1",#N/A,FALSE,"Company1"}</definedName>
    <definedName name="wrn2.summary" hidden="1">{"00000summary",#N/A,FALSE,"00000";"10000summary",#N/A,FALSE,"10000"}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Pack." hidden="1">{#N/A,#N/A,FALSE,"P&amp;L";#N/A,#N/A,FALSE,"Fixcost";#N/A,#N/A,FALSE,"Toninfo";#N/A,#N/A,FALSE,"Varana";#N/A,#N/A,FALSE,"Workcap";#N/A,#N/A,FALSE,"Capbudg";#N/A,#N/A,FALSE,"Personnel"}</definedName>
    <definedName name="wrn33.Pack." hidden="1">{#N/A,#N/A,FALSE,"P&amp;L";#N/A,#N/A,FALSE,"Fixcost";#N/A,#N/A,FALSE,"Toninfo";#N/A,#N/A,FALSE,"Varana";#N/A,#N/A,FALSE,"Workcap";#N/A,#N/A,FALSE,"Capbudg";#N/A,#N/A,FALSE,"Personnel"}</definedName>
    <definedName name="wrna.prod" hidden="1">{#N/A,#N/A,FALSE,"1";#N/A,#N/A,FALSE,"2";#N/A,#N/A,FALSE,"16 - 17";#N/A,#N/A,FALSE,"18 - 19";#N/A,#N/A,FALSE,"26";#N/A,#N/A,FALSE,"27";#N/A,#N/A,FALSE,"28"}</definedName>
    <definedName name="WrnB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TS" hidden="1">{#N/A,#N/A,TRUE,"Config1";#N/A,#N/A,TRUE,"Config2";#N/A,#N/A,TRUE,"Config3";#N/A,#N/A,TRUE,"Config4";#N/A,#N/A,TRUE,"Config5";#N/A,#N/A,TRUE,"Config6";#N/A,#N/A,TRUE,"Config7"}</definedName>
    <definedName name="WrnBTS2" hidden="1">{#N/A,#N/A,TRUE,"Config1";#N/A,#N/A,TRUE,"Config2";#N/A,#N/A,TRUE,"Config3";#N/A,#N/A,TRUE,"Config4";#N/A,#N/A,TRUE,"Config5";#N/A,#N/A,TRUE,"Config6";#N/A,#N/A,TRUE,"Config7"}</definedName>
    <definedName name="WrnDevSynthese" hidden="1">{"COST",#N/A,FALSE,"SYNTHESE";"MARGIN",#N/A,FALSE,"SYNTHESE";"LOT_COM",#N/A,FALSE,"SYNTHESE"}</definedName>
    <definedName name="WrnDevSynthese2" hidden="1">{"COST",#N/A,FALSE,"SYNTHESE";"MARGIN",#N/A,FALSE,"SYNTHESE";"LOT_COM",#N/A,FALSE,"SYNTHESE"}</definedName>
    <definedName name="wrnfullmodel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fy97" hidden="1">{#N/A,#N/A,FALSE,"FY97";#N/A,#N/A,FALSE,"FY98";#N/A,#N/A,FALSE,"FY99";#N/A,#N/A,FALSE,"FY00";#N/A,#N/A,FALSE,"FY01"}</definedName>
    <definedName name="wrnnnn" hidden="1">{#N/A,#N/A,TRUE,"Config1";#N/A,#N/A,TRUE,"Config2";#N/A,#N/A,TRUE,"Config3";#N/A,#N/A,TRUE,"Config4";#N/A,#N/A,TRUE,"Config5";#N/A,#N/A,TRUE,"Config6";#N/A,#N/A,TRUE,"Config7"}</definedName>
    <definedName name="WRR" hidden="1">{#N/A,#N/A,FALSE,"Pharm";#N/A,#N/A,FALSE,"WWCM"}</definedName>
    <definedName name="wrrrrr" hidden="1">{#N/A,#N/A,FALSE,"REPORT"}</definedName>
    <definedName name="wrth" hidden="1">{"Full-model",#N/A,FALSE,"ProForma-ASPT"}</definedName>
    <definedName name="wrw" hidden="1">{#N/A,#N/A,TRUE,"January";#N/A,#N/A,TRUE,"February";#N/A,#N/A,TRUE,"March";#N/A,#N/A,TRUE,"1st Qtr"}</definedName>
    <definedName name="ws" hidden="1">{#N/A,#N/A,FALSE,"Aging Summary";#N/A,#N/A,FALSE,"Ratio Analysis";#N/A,#N/A,FALSE,"Test 120 Day Accts";#N/A,#N/A,FALSE,"Tickmarks"}</definedName>
    <definedName name="ws_2" hidden="1">{#N/A,#N/A,FALSE,"Aging Summary";#N/A,#N/A,FALSE,"Ratio Analysis";#N/A,#N/A,FALSE,"Test 120 Day Accts";#N/A,#N/A,FALSE,"Tickmarks"}</definedName>
    <definedName name="ws_3" hidden="1">{#N/A,#N/A,FALSE,"Aging Summary";#N/A,#N/A,FALSE,"Ratio Analysis";#N/A,#N/A,FALSE,"Test 120 Day Accts";#N/A,#N/A,FALSE,"Tickmarks"}</definedName>
    <definedName name="WS_Direct_Labour">OFFSET(#REF!,0,#REF!,1,#REF!)</definedName>
    <definedName name="WS_Indirect_Labour">OFFSET(#REF!,0,#REF!,1,#REF!)</definedName>
    <definedName name="WS_SGA">OFFSET(#REF!,0,#REF!,1,#REF!)</definedName>
    <definedName name="wsn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wsr" hidden="1">{#N/A,#N/A,FALSE,"Assessment";#N/A,#N/A,FALSE,"Staffing";#N/A,#N/A,FALSE,"Hires";#N/A,#N/A,FALSE,"Assumptions"}</definedName>
    <definedName name="wss" hidden="1">#REF!</definedName>
    <definedName name="wsw" hidden="1">{"'Other IPS'!$A$5","'Other IPS'!$A$4:$K$38"}</definedName>
    <definedName name="wt" hidden="1">{#N/A,#N/A,FALSE,"FY97";#N/A,#N/A,FALSE,"FY98";#N/A,#N/A,FALSE,"FY99";#N/A,#N/A,FALSE,"FY00";#N/A,#N/A,FALSE,"FY01"}</definedName>
    <definedName name="wtgr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tre" hidden="1">{#N/A,#N/A,FALSE,"Aging Summary";#N/A,#N/A,FALSE,"Ratio Analysis";#N/A,#N/A,FALSE,"Test 120 Day Accts";#N/A,#N/A,FALSE,"Tickmarks"}</definedName>
    <definedName name="wtre_2" hidden="1">{#N/A,#N/A,FALSE,"Aging Summary";#N/A,#N/A,FALSE,"Ratio Analysis";#N/A,#N/A,FALSE,"Test 120 Day Accts";#N/A,#N/A,FALSE,"Tickmarks"}</definedName>
    <definedName name="wtre_3" hidden="1">{#N/A,#N/A,FALSE,"Aging Summary";#N/A,#N/A,FALSE,"Ratio Analysis";#N/A,#N/A,FALSE,"Test 120 Day Accts";#N/A,#N/A,FALSE,"Tickmarks"}</definedName>
    <definedName name="wuj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v" hidden="1">{#N/A,#N/A,FALSE,"Pharm";#N/A,#N/A,FALSE,"WWCM"}</definedName>
    <definedName name="wvu.All." hidden="1">{TRUE,TRUE,-1.25,-15.5,604.5,342,FALSE,TRUE,TRUE,FALSE,0,10,#N/A,1,#N/A,9.109375,16.1481481481481,1,FALSE,FALSE,3,TRUE,1,FALSE,100,"Swvu.All.","ACwvu.All.",#N/A,FALSE,FALSE,0.748031496062992,0.748031496062992,0.62992125984252,0.47244094488189,2,"","",FALSE,FALSE,FALSE,FALSE,1,#N/A,1,1,"=R6C2:R55C13",FALSE,#N/A,#N/A,FALSE,FALSE,FALSE,9,65532,65532,FALSE,FALSE,TRUE,TRUE,TRUE}</definedName>
    <definedName name="wvu.America." hidden="1">{TRUE,TRUE,-1.25,-15.5,604.5,342,FALSE,TRUE,TRUE,FALSE,0,1,#N/A,1,#N/A,5.25242718446602,16.0740740740741,1,FALSE,FALSE,3,TRUE,1,FALSE,100,"Swvu.America.","ACwvu.America.",#N/A,FALSE,FALSE,0.748031496062992,0.748031496062992,0.62992125984252,0.47244094488189,2,"","",FALSE,FALSE,FALSE,FALSE,1,#N/A,1,1,"=R6C2:R55C16",FALSE,#N/A,#N/A,FALSE,FALSE,FALSE,9,65532,65532,FALSE,FALSE,TRUE,TRUE,TRUE}</definedName>
    <definedName name="wvu.annual." hidden="1">{TRUE,TRUE,-1.25,-15.5,772.5,474,FALSE,FALSE,TRUE,TRUE,0,1,#N/A,214,#N/A,53.5593220338983,44.75,1,FALSE,FALSE,3,TRUE,1,FALSE,100,"Swvu.annual.","ACwvu.annual.",1,FALSE,FALSE,0.1,0.1,0.2,0.1,2,"","",TRUE,TRUE,FALSE,FALSE,1,#N/A,1,6,"=R1C1:R60C54,R67C1:R105C54,R106C1:R147C53,R148C1:R190C53,R191C1:R226C53,R227C1:R250C53",FALSE,"Rwvu.annual.","Cwvu.annual.",FALSE,FALSE,FALSE,1,4294967292,4294967292,FALSE,FALSE,TRUE,TRUE,TRUE}</definedName>
    <definedName name="wvu.Asia." hidden="1">{TRUE,TRUE,-1.25,-15.5,604.5,342,FALSE,TRUE,TRUE,FALSE,0,1,#N/A,1,#N/A,5.25242718446602,16.0740740740741,1,FALSE,FALSE,3,TRUE,1,FALSE,100,"Swvu.Asia.","ACwvu.Asia.",#N/A,FALSE,FALSE,0.748031496062992,0.748031496062992,0.62992125984252,0.47244094488189,2,"","",FALSE,FALSE,FALSE,FALSE,1,#N/A,1,1,"=R6C2:R55C16",FALSE,#N/A,#N/A,FALSE,FALSE,FALSE,9,65532,65532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sh.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.Flows._.8._.page.">{TRUE,TRUE,-1.25,-15.5,484.5,252.75,FALSE,TRUE,TRUE,TRUE,0,1,#N/A,40,#N/A,9.34939759036145,16.2352941176471,1,FALSE,FALSE,3,TRUE,1,FALSE,104,"Swvu.Cash._.Flows._.8._.page.","ACwvu.Cash._.Flows._.8._.page.",4,FALSE,FALSE,0,0,1,0,1,"","&amp;C&amp;""Times New Roman,Regular""&amp;9&amp;P",TRUE,FALSE,FALSE,FALSE,1,100,#N/A,#N/A,"=R41C1:R100C6","=Elims!R1:R4","Rwvu.Cash._.Flows._.8._.page.",#N/A,TRUE,FALSE,TRUE,1,#N/A,#N/A,FALSE,FALSE,TRUE,TRUE,TRUE}</definedName>
    <definedName name="wvu.ce_storici.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1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2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3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ntrl.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wvu.Con._.Balance._.Sheet.">{TRUE,TRUE,-1.25,-15.5,484.5,273.75,FALSE,TRUE,TRUE,TRUE,0,1,#N/A,1,#N/A,9.07228915662651,17.7058823529412,1,FALSE,FALSE,3,TRUE,1,FALSE,104,"Swvu.Con._.Balance._.Sheet.","ACwvu.Con._.Balance._.Sheet.",6,FALSE,FALSE,0,0,1,0.5,1,"","&amp;C&amp;""Times New Roman,Regular""&amp;9&amp;P",TRUE,FALSE,FALSE,FALSE,1,100,#N/A,#N/A,"=R1C1:R60C9","=Elims!R1:R4",#N/A,#N/A,FALSE,FALSE,TRUE,1,#N/A,#N/A,FALSE,FALSE,TRUE,TRUE,TRUE}</definedName>
    <definedName name="wvu.Con._.Balance._.Sheet._.8._.page.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wvu.Con._.Statement._.of._.Income.">{TRUE,TRUE,-1.25,-15.5,484.5,273.75,FALSE,TRUE,TRUE,TRUE,0,1,#N/A,60,#N/A,9.07228915662651,17.6470588235294,1,FALSE,FALSE,3,TRUE,1,FALSE,104,"Swvu.Con._.Statement._.of._.Income.","ACwvu.Con._.Statement._.of._.Income.",8,FALSE,FALSE,0,0,1,0.5,1,"","&amp;C&amp;""Times New Roman,Regular""&amp;9&amp;P",TRUE,FALSE,FALSE,FALSE,1,100,#N/A,#N/A,"=R61C1:R98C9","=Elims!R1:R4",#N/A,#N/A,FALSE,FALSE,TRUE,1,#N/A,#N/A,FALSE,FALSE,TRUE,TRUE,TRUE}</definedName>
    <definedName name="wvu.Con._.Stmt._.of._.Income._.8._.page.">{TRUE,TRUE,-1.25,-15.5,484.5,252.75,FALSE,TRUE,TRUE,TRUE,0,1,#N/A,60,#N/A,9.06024096385542,16.1764705882353,1,FALSE,FALSE,3,TRUE,1,FALSE,104,"Swvu.Con._.Stmt._.of._.Income._.8._.page.","ACwvu.Con._.Stmt._.of._.Income._.8._.page.",7,FALSE,FALSE,0,0,1,0.5,1,"","&amp;C&amp;""Times New Roman,Regular""&amp;9&amp;P",TRUE,FALSE,FALSE,FALSE,1,100,#N/A,#N/A,"=R61C1:R98C9","=Elims!R1:R4",#N/A,#N/A,FALSE,FALSE,TRUE,1,#N/A,#N/A,FALSE,FALSE,TRUE,TRUE,TRUE}</definedName>
    <definedName name="wvu.Cover._.8._.page.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wvu.Cover._.Pages.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wvu.cum92." hidden="1">{TRUE,TRUE,-1.25,-15.5,772.5,474,FALSE,FALSE,TRUE,TRUE,0,18,#N/A,83,#N/A,44.2203389830508,47.1666666666667,1,FALSE,FALSE,3,TRUE,1,FALSE,100,"Swvu.cum92.","ACwvu.cum92.",1,FALSE,FALSE,0.1,0.1,0.2,0.1,2,"","",TRUE,TRUE,FALSE,FALSE,1,#N/A,1,6,"=R1C1:R60C26,R67C1:R105C26,R106C1:R147C26",FALSE,"Rwvu.cum92.","Cwvu.cum92.",FALSE,FALSE,FALSE,1,4294967292,4294967292,FALSE,FALSE,TRUE,TRUE,TRUE}</definedName>
    <definedName name="wvu.cum95." hidden="1">{TRUE,TRUE,-1.25,-15.5,772.5,474,FALSE,FALSE,TRUE,TRUE,0,1,#N/A,83,#N/A,57.3389830508475,47.1666666666667,1,FALSE,FALSE,3,TRUE,1,FALSE,100,"Swvu.cum95.","ACwvu.cum95.",1,FALSE,FALSE,0.1,0.1,0.2,0.1,2,"","",TRUE,TRUE,FALSE,FALSE,1,#N/A,1,6,"=R1C1:R60C36,R67C1:R105C36,R106C1:R147C36",FALSE,"Rwvu.cum95.","Cwvu.cum95.",FALSE,FALSE,FALSE,1,4294967292,4294967292,FALSE,FALSE,TRUE,TRUE,TRUE}</definedName>
    <definedName name="wvu.cum97." hidden="1">{TRUE,TRUE,-1.25,-15.5,772.5,517.5,FALSE,FALSE,TRUE,TRUE,0,1,37,1,112,35,4,4,TRUE,TRUE,3,TRUE,1,TRUE,100,"Swvu.cum97.","ACwvu.cum97.",1,FALSE,FALSE,0.1,0.1,0.2,0.1,2,"","",TRUE,TRUE,FALSE,FALSE,1,#N/A,1,6,#DIV/0!,FALSE,"Rwvu.cum97.","Cwvu.cum97.",FALSE,FALSE,FALSE,1,4294967292,4294967292,FALSE,FALSE,TRUE,TRUE,TRUE}</definedName>
    <definedName name="wvu.daily._.update._.global._.sheet.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global._.sheet._2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global._.sheet._3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summary.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aily._.update._.summary._2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aily._.update._.summary._3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d.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
&amp;I Mergers  and Acquisitions&amp;R&amp;10Data di stampa: &amp;D
 Ore:      &amp;T","&amp;R&amp;""Times New Roman""Pagina &amp;P",FALSE,FALSE,FALSE,FALSE,1,100,#N/A,#N/A,"=R59C1:R283C7",FALSE,#N/A,#N/A,FALSE,FALSE}</definedName>
    <definedName name="wvu.dd._1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
&amp;I Mergers  and Acquisitions&amp;R&amp;10Data di stampa: &amp;D
 Ore:      &amp;T","&amp;R&amp;""Times New Roman""Pagina &amp;P",FALSE,FALSE,FALSE,FALSE,1,100,#N/A,#N/A,"=R59C1:R283C7",FALSE,#N/A,#N/A,FALSE,FALSE}</definedName>
    <definedName name="wvu.dd._2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
&amp;I Mergers  and Acquisitions&amp;R&amp;10Data di stampa: &amp;D
 Ore:      &amp;T","&amp;R&amp;""Times New Roman""Pagina &amp;P",FALSE,FALSE,FALSE,FALSE,1,100,#N/A,#N/A,"=R59C1:R283C7",FALSE,#N/A,#N/A,FALSE,FALSE}</definedName>
    <definedName name="wvu.dd._3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
&amp;I Mergers  and Acquisitions&amp;R&amp;10Data di stampa: &amp;D
 Ore:      &amp;T","&amp;R&amp;""Times New Roman""Pagina &amp;P",FALSE,FALSE,FALSE,FALSE,1,100,#N/A,#N/A,"=R59C1:R283C7",FALSE,#N/A,#N/A,FALSE,FALSE}</definedName>
    <definedName name="wvu.Development." hidden="1">{TRUE,TRUE,-1.25,-15.5,604.5,342,FALSE,TRUE,TRUE,TRUE,0,1,#N/A,1,#N/A,5.4368932038835,16.0740740740741,1,FALSE,FALSE,3,TRUE,1,FALSE,100,"Swvu.Development.","ACwvu.Development.",#N/A,FALSE,FALSE,0.748031496062992,0.748031496062992,0.62992125984252,0.47244094488189,2,"","",FALSE,FALSE,FALSE,FALSE,1,#N/A,1,1,"=R6C2:R55C16",FALSE,#N/A,#N/A,FALSE,FALSE,FALSE,9,65532,65532,FALSE,FALSE,TRUE,TRUE,TRUE}</definedName>
    <definedName name="wvu.Gmbh.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wvu.Holding." hidden="1">{TRUE,TRUE,-1.25,-15.5,604.5,342,FALSE,TRUE,TRUE,TRUE,0,1,#N/A,1,#N/A,5.25242718446602,16.0740740740741,1,FALSE,FALSE,3,TRUE,1,FALSE,100,"Swvu.Holding.","ACwvu.Holding.",#N/A,FALSE,FALSE,0.748031496062992,0.748031496062992,0.62992125984252,0.47244094488189,2,"","",FALSE,FALSE,FALSE,FALSE,1,#N/A,1,1,"=R6C2:R55C16",FALSE,#N/A,#N/A,FALSE,FALSE,FALSE,9,65532,65532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Mktg." hidden="1">{TRUE,TRUE,-1.25,-15.5,604.5,342,FALSE,TRUE,TRUE,TRUE,0,1,#N/A,1,#N/A,5.37864077669903,16.1481481481481,1,FALSE,FALSE,3,TRUE,1,FALSE,100,"Swvu.Mktg.","ACwvu.Mktg.",#N/A,FALSE,FALSE,0.748031496062992,0.748031496062992,0.62992125984252,0.47244094488189,2,"","",FALSE,FALSE,FALSE,FALSE,1,#N/A,1,1,"=R6C2:R55C16",FALSE,#N/A,#N/A,FALSE,FALSE,FALSE,9,65532,65532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ons." hidden="1">{TRUE,TRUE,-1.25,-15.5,604.5,342,FALSE,TRUE,TRUE,TRUE,0,1,#N/A,1,#N/A,5.25242718446602,16.3703703703704,1,FALSE,FALSE,3,TRUE,1,FALSE,100,"Swvu.operations.","ACwvu.operations.",#N/A,FALSE,FALSE,0.748031496062992,0.748031496062992,0.62992125984252,0.47244094488189,2,"","",FALSE,FALSE,FALSE,FALSE,1,#N/A,1,1,"=R6C2:R55C16",FALSE,#N/A,#N/A,FALSE,FALSE,FALSE,9,65532,65532,FALSE,FALSE,TRUE,TRUE,TRUE}</definedName>
    <definedName name="wvu.PRESENTATION.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ofits.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Sarl." hidden="1">{TRUE,TRUE,-1.25,-15.5,604.5,342,FALSE,TRUE,TRUE,TRUE,0,1,#N/A,1,#N/A,5.25242718446602,16.0740740740741,1,FALSE,FALSE,3,TRUE,1,FALSE,100,"Swvu.Sarl.","ACwvu.Sarl.",#N/A,FALSE,FALSE,0.748031496062992,0.748031496062992,0.62992125984252,0.47244094488189,2,"","",FALSE,FALSE,FALSE,FALSE,1,#N/A,1,1,"=R6C2:R55C16",FALSE,#N/A,#N/A,FALSE,FALSE,FALSE,9,65532,65532,FALSE,FALSE,TRUE,TRUE,TRUE}</definedName>
    <definedName name="wvu.Shares." hidden="1">{TRUE,TRUE,-1.25,-15.5,604.5,342,FALSE,TRUE,TRUE,FALSE,0,13,#N/A,1,#N/A,9.40625,16.0740740740741,1,FALSE,FALSE,3,TRUE,1,FALSE,100,"Swvu.Shares.","ACwvu.Shares.",#N/A,FALSE,FALSE,0.748031496062992,0.748031496062992,0.62992125984252,0.47244094488189,2,"","",FALSE,FALSE,FALSE,FALSE,1,#N/A,1,1,"=R6C1:R55C16",FALSE,#N/A,#N/A,FALSE,FALSE,FALSE,9,65532,65532,FALSE,FALSE,TRUE,TRUE,TRUE}</definedName>
    <definedName name="wvu.Statement._.of._.Income._.8._.page.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wvu.Sum._.Balance._.Sheet.">{TRUE,TRUE,-1.25,-15.5,484.5,273.75,FALSE,TRUE,TRUE,TRUE,0,1,#N/A,1,#N/A,8.92771084337349,17.7058823529412,1,FALSE,FALSE,3,TRUE,1,FALSE,104,"Swvu.Sum._.Balance._.Sheet.","ACwvu.Sum._.Balance._.Sheet.",1,FALSE,FALSE,0,0,1,0,1,"","&amp;C&amp;""Times New Roman,Regular""&amp;9&amp;P",TRUE,FALSE,FALSE,FALSE,1,100,#N/A,#N/A,"=R1C1:R58C8","=Elims!R1:R4",#N/A,#N/A,FALSE,FALSE,TRUE,1,#N/A,#N/A,FALSE,FALSE,TRUE,TRUE,TRUE}</definedName>
    <definedName name="wvu.Sum._.Changes._.in._.Fin._.Position.">{TRUE,TRUE,-1.25,-15.5,484.5,273.75,FALSE,TRUE,TRUE,TRUE,0,1,#N/A,101,#N/A,8.48192771084337,17.7058823529412,1,FALSE,FALSE,3,TRUE,1,FALSE,104,"Swvu.Sum._.Changes._.in._.Fin._.Position.","ACwvu.Sum._.Changes._.in._.Fin._.Position.",5,FALSE,FALSE,0,0,1,0,1,"","&amp;C&amp;""Times New Roman,Regular""&amp;9&amp;P",TRUE,FALSE,FALSE,FALSE,1,100,#N/A,#N/A,"=R102C1:R163C6","=Elims!R1:R4",#N/A,#N/A,TRUE,FALSE,TRUE,1,#N/A,#N/A,FALSE,FALSE,TRUE,TRUE,TRUE}</definedName>
    <definedName name="wvu.Sum._.Retained._.Earnings.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wvu.Sum._.Statement._.of._.Income.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4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turnover.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vuehypo." hidden="1">{TRUE,TRUE,-1.25,-15.5,484.5,279.75,FALSE,FALSE,TRUE,TRUE,0,2,1,139,#N/A,1.8125,19.875,2,TRUE,FALSE,3,TRUE,1,FALSE,75,"Swvu.vuehypo.","ACwvu.vuehypo.",1,FALSE,FALSE,0.196850393700787,0.196850393700787,0.47244094488189,0.590551181102362,1,"","&amp;L&amp;D&amp;Rpage &amp;P",FALSE,FALSE,FALSE,FALSE,1,70,#N/A,#N/A,"=R1C1:R689C11",FALSE,#N/A,#N/A,FALSE,FALSE}</definedName>
    <definedName name="WVUPRESENTATIONS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w" hidden="1">{#N/A,#N/A,FALSE,"FY97";#N/A,#N/A,FALSE,"FY98";#N/A,#N/A,FALSE,"FY99";#N/A,#N/A,FALSE,"FY00";#N/A,#N/A,FALSE,"FY01"}</definedName>
    <definedName name="ww.Rele">#REF!</definedName>
    <definedName name="WW_1" hidden="1">{"page1",#N/A,TRUE,"CSC";"page2",#N/A,TRUE,"CSC"}</definedName>
    <definedName name="WW_2" hidden="1">{"page1",#N/A,TRUE,"CSC";"page2",#N/A,TRUE,"CSC"}</definedName>
    <definedName name="WW_3" hidden="1">{"page1",#N/A,TRUE,"CSC";"page2",#N/A,TRUE,"CSC"}</definedName>
    <definedName name="wwe" localSheetId="9">IF(adaeddddddddddd=2,INDEX('Cashflow 2025'!aadadada,2),0)</definedName>
    <definedName name="wwew" hidden="1">#REF!</definedName>
    <definedName name="wwqety" hidden="1">{"Full-model",#N/A,FALSE,"ProForma-ASPT"}</definedName>
    <definedName name="wwqq" localSheetId="9">IF(adaeddddddddddd=21,INDEX('Cashflow 2025'!aadadada,21),0)</definedName>
    <definedName name="wwreqwreqwrewerasfd" hidden="1">{"Current V Prior, Current Month",#N/A,FALSE,"Current v Prior"}</definedName>
    <definedName name="wwreweqqweqwreasfd" hidden="1">{"Budget V Actual YTD",#N/A,FALSE,"Budget v Actual"}</definedName>
    <definedName name="www" hidden="1">{"divisions",#N/A,TRUE,"Drivers";"PandL_Ratios",#N/A,TRUE,"P&amp;L"}</definedName>
    <definedName name="www.audit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ww.cc" hidden="1">{"qtrs",#N/A,FALSE,"External Mnth-Qtr-Ytd (EBITDA)";"months",#N/A,FALSE,"External Mnth-Qtr-Ytd (EBITDA)";"qtrs",#N/A,FALSE,"External Mnth-Qtr-Ytd (EBIT)";"monthsl",#N/A,FALSE,"External Mnth-Qtr-Ytd (EBIT)";"qtrs",#N/A,FALSE,"Internal Mth-Qtr-Ytd";"months",#N/A,FALSE,"Internal Mth-Qtr-Ytd"}</definedName>
    <definedName name="www.nuevahoja." hidden="1">{#N/A,#N/A,FALSE,"CNS_ADJ";"Balance Consolidado",#N/A,FALSE,"BCEC_CNS";#N/A,#N/A,FALSE,"USGAAP_ADJ"}</definedName>
    <definedName name="WWW.STATEMENT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www_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w" hidden="1">#REF!</definedName>
    <definedName name="wwwww" hidden="1">#REF!</definedName>
    <definedName name="wwwwwww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wwwwww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wwwwwww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wwwwwwwwwwwwwwww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wwwwwwwwwwwwwwwwwww">#REF!</definedName>
    <definedName name="wwwwwwwwwwwwwwwwwwwwwww">#REF!</definedName>
    <definedName name="wx" hidden="1">{#N/A,#N/A,FALSE,"Pharm";#N/A,#N/A,FALSE,"WWCM"}</definedName>
    <definedName name="WYTQTE" hidden="1">{#N/A,#N/A,FALSE,"Umsatz 99";#N/A,#N/A,FALSE,"ER 99 "}</definedName>
    <definedName name="WYTQTE_1" hidden="1">{#N/A,#N/A,FALSE,"Umsatz 99";#N/A,#N/A,FALSE,"ER 99 "}</definedName>
    <definedName name="WYTQTE_1_1" hidden="1">{#N/A,#N/A,FALSE,"Umsatz 99";#N/A,#N/A,FALSE,"ER 99 "}</definedName>
    <definedName name="WYTQTE_1_2" hidden="1">{#N/A,#N/A,FALSE,"Umsatz 99";#N/A,#N/A,FALSE,"ER 99 "}</definedName>
    <definedName name="WYTQTE_1_3" hidden="1">{#N/A,#N/A,FALSE,"Umsatz 99";#N/A,#N/A,FALSE,"ER 99 "}</definedName>
    <definedName name="WYTQTE_1_4" hidden="1">{#N/A,#N/A,FALSE,"Umsatz 99";#N/A,#N/A,FALSE,"ER 99 "}</definedName>
    <definedName name="WYTQTE_1_5" hidden="1">{#N/A,#N/A,FALSE,"Umsatz 99";#N/A,#N/A,FALSE,"ER 99 "}</definedName>
    <definedName name="WYTQTE_2" hidden="1">{#N/A,#N/A,FALSE,"Umsatz 99";#N/A,#N/A,FALSE,"ER 99 "}</definedName>
    <definedName name="WYTQTE_2_1" hidden="1">{#N/A,#N/A,FALSE,"Umsatz 99";#N/A,#N/A,FALSE,"ER 99 "}</definedName>
    <definedName name="WYTQTE_2_2" hidden="1">{#N/A,#N/A,FALSE,"Umsatz 99";#N/A,#N/A,FALSE,"ER 99 "}</definedName>
    <definedName name="WYTQTE_2_3" hidden="1">{#N/A,#N/A,FALSE,"Umsatz 99";#N/A,#N/A,FALSE,"ER 99 "}</definedName>
    <definedName name="WYTQTE_2_4" hidden="1">{#N/A,#N/A,FALSE,"Umsatz 99";#N/A,#N/A,FALSE,"ER 99 "}</definedName>
    <definedName name="WYTQTE_2_5" hidden="1">{#N/A,#N/A,FALSE,"Umsatz 99";#N/A,#N/A,FALSE,"ER 99 "}</definedName>
    <definedName name="WYTQTE_3" hidden="1">{#N/A,#N/A,FALSE,"Umsatz 99";#N/A,#N/A,FALSE,"ER 99 "}</definedName>
    <definedName name="WYTQTE_3_1" hidden="1">{#N/A,#N/A,FALSE,"Umsatz 99";#N/A,#N/A,FALSE,"ER 99 "}</definedName>
    <definedName name="WYTQTE_3_2" hidden="1">{#N/A,#N/A,FALSE,"Umsatz 99";#N/A,#N/A,FALSE,"ER 99 "}</definedName>
    <definedName name="WYTQTE_3_3" hidden="1">{#N/A,#N/A,FALSE,"Umsatz 99";#N/A,#N/A,FALSE,"ER 99 "}</definedName>
    <definedName name="WYTQTE_3_4" hidden="1">{#N/A,#N/A,FALSE,"Umsatz 99";#N/A,#N/A,FALSE,"ER 99 "}</definedName>
    <definedName name="WYTQTE_3_5" hidden="1">{#N/A,#N/A,FALSE,"Umsatz 99";#N/A,#N/A,FALSE,"ER 99 "}</definedName>
    <definedName name="WYTQTE_4" hidden="1">{#N/A,#N/A,FALSE,"Umsatz 99";#N/A,#N/A,FALSE,"ER 99 "}</definedName>
    <definedName name="WYTQTE_4_1" hidden="1">{#N/A,#N/A,FALSE,"Umsatz 99";#N/A,#N/A,FALSE,"ER 99 "}</definedName>
    <definedName name="WYTQTE_4_2" hidden="1">{#N/A,#N/A,FALSE,"Umsatz 99";#N/A,#N/A,FALSE,"ER 99 "}</definedName>
    <definedName name="WYTQTE_4_3" hidden="1">{#N/A,#N/A,FALSE,"Umsatz 99";#N/A,#N/A,FALSE,"ER 99 "}</definedName>
    <definedName name="WYTQTE_4_4" hidden="1">{#N/A,#N/A,FALSE,"Umsatz 99";#N/A,#N/A,FALSE,"ER 99 "}</definedName>
    <definedName name="WYTQTE_4_5" hidden="1">{#N/A,#N/A,FALSE,"Umsatz 99";#N/A,#N/A,FALSE,"ER 99 "}</definedName>
    <definedName name="WYTQTE_5" hidden="1">{#N/A,#N/A,FALSE,"Umsatz 99";#N/A,#N/A,FALSE,"ER 99 "}</definedName>
    <definedName name="WYTQTE_5_1" hidden="1">{#N/A,#N/A,FALSE,"Umsatz 99";#N/A,#N/A,FALSE,"ER 99 "}</definedName>
    <definedName name="WYTQTE_5_2" hidden="1">{#N/A,#N/A,FALSE,"Umsatz 99";#N/A,#N/A,FALSE,"ER 99 "}</definedName>
    <definedName name="WYTQTE_5_3" hidden="1">{#N/A,#N/A,FALSE,"Umsatz 99";#N/A,#N/A,FALSE,"ER 99 "}</definedName>
    <definedName name="WYTQTE_5_4" hidden="1">{#N/A,#N/A,FALSE,"Umsatz 99";#N/A,#N/A,FALSE,"ER 99 "}</definedName>
    <definedName name="WYTQTE_5_5" hidden="1">{#N/A,#N/A,FALSE,"Umsatz 99";#N/A,#N/A,FALSE,"ER 99 "}</definedName>
    <definedName name="x">#REF!</definedName>
    <definedName name="X_axis_dates">OFFSET(#REF!,0,#REF!,1,#REF!)</definedName>
    <definedName name="X_Summary">#REF!</definedName>
    <definedName name="XAxisIncr" hidden="1">#REF!</definedName>
    <definedName name="xc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xcb" hidden="1">{"Budget V Actual YTD",#N/A,FALSE,"Budget v Actual"}</definedName>
    <definedName name="xccvbcbvcb" hidden="1">{"comps2",#N/A,FALSE,"AERO";"footnotes",#N/A,FALSE,"AERO"}</definedName>
    <definedName name="xccvbcbvcb_1" hidden="1">{"comps2",#N/A,FALSE,"AERO";"footnotes",#N/A,FALSE,"AERO"}</definedName>
    <definedName name="xcgjgy" hidden="1">{"Full-model",#N/A,FALSE,"ProForma-ASPT"}</definedName>
    <definedName name="xcv" hidden="1">{#N/A,#N/A,FALSE,"Pharm";#N/A,#N/A,FALSE,"WWCM"}</definedName>
    <definedName name="xcvbn" hidden="1">{"Full-model",#N/A,FALSE,"ProForma-ASPT"}</definedName>
    <definedName name="xcvm" hidden="1">{"Valuation",#N/A,FALSE,"ProForma-ASPT"}</definedName>
    <definedName name="xcx">!#REF!</definedName>
    <definedName name="xcxccxcx" localSheetId="9">OFFSET(rngVol,0,1)</definedName>
    <definedName name="xcxzc" hidden="1">{"NOPCAPEVA",#N/A,FALSE,"Nopat";"FCFCSTAR",#N/A,FALSE,"FCFVAL";"EVAVL",#N/A,FALSE,"EVAVAL";"LEASE",#N/A,FALSE,"OpLease"}</definedName>
    <definedName name="xdfgzr" hidden="1">{#N/A,#N/A,FALSE,"Tracking";#N/A,#N/A,FALSE,"Lost Cycles ";#N/A,#N/A,FALSE,"VAR COST";#N/A,#N/A,FALSE,"RWIP Inv. ";#N/A,#N/A,FALSE,"CCI";#N/A,#N/A,FALSE,"Reconciliation"}</definedName>
    <definedName name="xdif_AutomationCreateFolderStructure" hidden="1">FALSE</definedName>
    <definedName name="xdif_AutomationDropFormulas" hidden="1">"DropIncludingOtherWorkbookFormulas"</definedName>
    <definedName name="xdif_AutomationIgnoreHiddenRows" hidden="1">TRUE</definedName>
    <definedName name="xdif_AutomationMode" hidden="1">"AutomationSheet"</definedName>
    <definedName name="xdif_AutomationProtection" hidden="1">FALSE</definedName>
    <definedName name="xdif_AutomationSuppressZeros" hidden="1">FALSE</definedName>
    <definedName name="xdif_AutomationType01" hidden="1">"SingleSheet"</definedName>
    <definedName name="xdif_AutomationUpdateLists" hidden="1">FALSE</definedName>
    <definedName name="xdif_RefreshIncludeLists" hidden="1">FALSE</definedName>
    <definedName name="XDS" hidden="1">{#N/A,#N/A,FALSE,"을지 (4)";#N/A,#N/A,FALSE,"을지 (5)";#N/A,#N/A,FALSE,"을지 (6)"}</definedName>
    <definedName name="XFDG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LDW_UID" hidden="1">"us037208"</definedName>
    <definedName name="XLDW_VER" hidden="1">"Office 2003-07+ 12.5 wBOLO"</definedName>
    <definedName name="XLOPTvec">"12 14 1 125 1 0 1 1 1 1 1 2 0 0 1 0 0 0 0 0"</definedName>
    <definedName name="xnvhlk" hidden="1">{"Full-model",#N/A,FALSE,"ProForma-ASPT"}</definedName>
    <definedName name="xrate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2">#REF!</definedName>
    <definedName name="XREF_COLUMN_3">#REF!</definedName>
    <definedName name="XREF_COLUMN_4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3" hidden="1">#REF!</definedName>
    <definedName name="XRefCopy13Row" hidden="1">#REF!</definedName>
    <definedName name="XRefCopy14" hidden="1">#REF!</definedName>
    <definedName name="XRefCopy15" hidden="1">#REF!</definedName>
    <definedName name="XRefCopy15Row" hidden="1">#REF!</definedName>
    <definedName name="XRefCopy16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>#REF!</definedName>
    <definedName name="XRefCopy2">#REF!</definedName>
    <definedName name="XRefCopy20" hidden="1">#REF!</definedName>
    <definedName name="XRefCopy21" hidden="1">#REF!</definedName>
    <definedName name="XRefCopy22" hidden="1">#REF!</definedName>
    <definedName name="XRefCopy23" hidden="1">#REF!</definedName>
    <definedName name="XRefCopy23Row" hidden="1">#REF!</definedName>
    <definedName name="XRefCopy24" hidden="1">#REF!</definedName>
    <definedName name="XRefCopy2Row" hidden="1">#REF!</definedName>
    <definedName name="XRefCopy3">#REF!</definedName>
    <definedName name="XRefCopy3Row">#REF!</definedName>
    <definedName name="XRefCopy4">#REF!</definedName>
    <definedName name="XRefCopy4Row">#REF!</definedName>
    <definedName name="XRefCopy5">#REF!</definedName>
    <definedName name="XRefCopy5Row">#REF!</definedName>
    <definedName name="XRefCopy6" hidden="1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 hidden="1">#REF!</definedName>
    <definedName name="XRefCopy9Row" hidden="1">#REF!</definedName>
    <definedName name="XRefCopyRangeCount" hidden="1">2</definedName>
    <definedName name="XRefPaste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6" hidden="1">#REF!</definedName>
    <definedName name="XRefPaste17" hidden="1">#REF!</definedName>
    <definedName name="XRefPaste18" hidden="1">#REF!</definedName>
    <definedName name="XRefPaste19" hidden="1">#REF!</definedName>
    <definedName name="XRefPaste1Row">#REF!</definedName>
    <definedName name="XRefPaste2">#REF!</definedName>
    <definedName name="XRefPaste2Row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1</definedName>
    <definedName name="xRng_01b6fd33940d4b85a854fb871f1b497c">#REF!</definedName>
    <definedName name="xRng_0482331a503044bb90c4d1a78b37c482">#REF!</definedName>
    <definedName name="xRng_057c429cc3f242578242037839682400">#REF!</definedName>
    <definedName name="xRng_06e687f16729433597cad4f7d8297ece">#REF!</definedName>
    <definedName name="xRng_0f4fcf89768548c196e138117647cb41">#REF!</definedName>
    <definedName name="xRng_14135cfce32741a2a07b38e871e87342">#REF!</definedName>
    <definedName name="xRng_209e3ddac0bb454a8e4bef6472ef67a6">#REF!</definedName>
    <definedName name="xRng_228f36741e384f3d99774b4f6e775bc6">#REF!</definedName>
    <definedName name="xRng_3e5c2177793d4b93b6c2072921a12954">#REF!</definedName>
    <definedName name="xRng_4680b2692b774fb3afa860a5d85578b2">#REF!</definedName>
    <definedName name="xRng_4bb7bd7b308b45658abb897bdd1b0b30">#REF!</definedName>
    <definedName name="xRng_5f95935a0158499cabe99d29216911d3">#REF!</definedName>
    <definedName name="xRng_776e86eb9b724dbb983e2b8e22ade8f8">#REF!</definedName>
    <definedName name="xRng_77f301fd7a7b406d949bd712982e2d18">#REF!</definedName>
    <definedName name="xRng_7ae6b1b3fcdf4f4b997e54e8e517993e">#REF!</definedName>
    <definedName name="xRng_88be117fce224479adfd4ee81e50d0f8">#REF!</definedName>
    <definedName name="xRng_9734f195d6bc4171920ece164510bd27">#REF!</definedName>
    <definedName name="xRng_a8b4f4b738b841f1ba7e7667857f2ca4">#REF!</definedName>
    <definedName name="xRng_a9af96ed824c4e4796c276857151b061">#REF!</definedName>
    <definedName name="xRng_b4bc8c99d8a6496f8dfaec655bce01ce">#REF!</definedName>
    <definedName name="xRng_d2551327978b482fa25435d0ff830e57">#REF!</definedName>
    <definedName name="xRng_d34856764252439b9628821b7b0bce9f">#REF!</definedName>
    <definedName name="xRng_e96230ebd5d14c278d46beedc99a21f0">#REF!</definedName>
    <definedName name="XS" hidden="1">{#N/A,#N/A,FALSE,"을지 (4)";#N/A,#N/A,FALSE,"을지 (5)";#N/A,#N/A,FALSE,"을지 (6)"}</definedName>
    <definedName name="xsx" hidden="1">{"mgmt forecast",#N/A,FALSE,"Mgmt Forecast";"dcf table",#N/A,FALSE,"Mgmt Forecast";"sensitivity",#N/A,FALSE,"Mgmt Forecast";"table inputs",#N/A,FALSE,"Mgmt Forecast";"calculations",#N/A,FALSE,"Mgmt Forecast"}</definedName>
    <definedName name="xuan">#REF!</definedName>
    <definedName name="xv" hidden="1">{"'DIFPRE'!$A$2:$M$54"}</definedName>
    <definedName name="XVCWXV" hidden="1">#REF!</definedName>
    <definedName name="xx" hidden="1">{"ProjectInput",#N/A,FALSE,"INPUT-AREA"}</definedName>
    <definedName name="xx_1" hidden="1">{#N/A,#N/A,FALSE,"²Ä1­Ó¤ë"}</definedName>
    <definedName name="xx_1_1" hidden="1">{#N/A,#N/A,FALSE,"²Ä1­Ó¤ë"}</definedName>
    <definedName name="xx_1_2" hidden="1">{#N/A,#N/A,FALSE,"²Ä1­Ó¤ë"}</definedName>
    <definedName name="xx_1_3" hidden="1">{#N/A,#N/A,FALSE,"²Ä1­Ó¤ë"}</definedName>
    <definedName name="xx_1_4" hidden="1">{#N/A,#N/A,FALSE,"²Ä1­Ó¤ë"}</definedName>
    <definedName name="xx_1_5" hidden="1">{#N/A,#N/A,FALSE,"²Ä1­Ó¤ë"}</definedName>
    <definedName name="xx_2" hidden="1">{#N/A,#N/A,FALSE,"²Ä1­Ó¤ë"}</definedName>
    <definedName name="xx_2_1" hidden="1">{#N/A,#N/A,FALSE,"²Ä1­Ó¤ë"}</definedName>
    <definedName name="xx_2_2" hidden="1">{#N/A,#N/A,FALSE,"²Ä1­Ó¤ë"}</definedName>
    <definedName name="xx_2_3" hidden="1">{#N/A,#N/A,FALSE,"²Ä1­Ó¤ë"}</definedName>
    <definedName name="xx_2_4" hidden="1">{#N/A,#N/A,FALSE,"²Ä1­Ó¤ë"}</definedName>
    <definedName name="xx_2_5" hidden="1">{#N/A,#N/A,FALSE,"²Ä1­Ó¤ë"}</definedName>
    <definedName name="xx_3" hidden="1">{#N/A,#N/A,FALSE,"²Ä1­Ó¤ë"}</definedName>
    <definedName name="xx_3_1" hidden="1">{#N/A,#N/A,FALSE,"²Ä1­Ó¤ë"}</definedName>
    <definedName name="xx_3_2" hidden="1">{#N/A,#N/A,FALSE,"²Ä1­Ó¤ë"}</definedName>
    <definedName name="xx_3_3" hidden="1">{#N/A,#N/A,FALSE,"²Ä1­Ó¤ë"}</definedName>
    <definedName name="xx_3_4" hidden="1">{#N/A,#N/A,FALSE,"²Ä1­Ó¤ë"}</definedName>
    <definedName name="xx_3_5" hidden="1">{#N/A,#N/A,FALSE,"²Ä1­Ó¤ë"}</definedName>
    <definedName name="xx_4" hidden="1">{#N/A,#N/A,FALSE,"²Ä1­Ó¤ë"}</definedName>
    <definedName name="xx_4_1" hidden="1">{#N/A,#N/A,FALSE,"²Ä1­Ó¤ë"}</definedName>
    <definedName name="xx_4_2" hidden="1">{#N/A,#N/A,FALSE,"²Ä1­Ó¤ë"}</definedName>
    <definedName name="xx_4_3" hidden="1">{#N/A,#N/A,FALSE,"²Ä1­Ó¤ë"}</definedName>
    <definedName name="xx_4_4" hidden="1">{#N/A,#N/A,FALSE,"²Ä1­Ó¤ë"}</definedName>
    <definedName name="xx_4_5" hidden="1">{#N/A,#N/A,FALSE,"²Ä1­Ó¤ë"}</definedName>
    <definedName name="xx_5" hidden="1">{#N/A,#N/A,FALSE,"²Ä1­Ó¤ë"}</definedName>
    <definedName name="xx_5_1" hidden="1">{#N/A,#N/A,FALSE,"²Ä1­Ó¤ë"}</definedName>
    <definedName name="xx_5_2" hidden="1">{#N/A,#N/A,FALSE,"²Ä1­Ó¤ë"}</definedName>
    <definedName name="xx_5_3" hidden="1">{#N/A,#N/A,FALSE,"²Ä1­Ó¤ë"}</definedName>
    <definedName name="xx_5_4" hidden="1">{#N/A,#N/A,FALSE,"²Ä1­Ó¤ë"}</definedName>
    <definedName name="xx_5_5" hidden="1">{#N/A,#N/A,FALSE,"²Ä1­Ó¤ë"}</definedName>
    <definedName name="xxx">#REF!</definedName>
    <definedName name="xxx.xxx" hidden="1">{"INCOME",#N/A,FALSE,"INCOME STATEMENT"}</definedName>
    <definedName name="xxx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X" hidden="1">{"Vinyl1999Q1IFOrecon",#N/A,TRUE,"Vinyl";"Vinyl1999Q2IFOrecon",#N/A,TRUE,"Vinyl";"Vinyl1999Q3IFOrecon",#N/A,TRUE,"Vinyl";"Vinyl1999Q4IFOrecon",#N/A,TRUE,"Vinyl";"Vinyl1999TotalIFOrecon",#N/A,TRUE,"Vinyl";#N/A,#N/A,TRUE,"Vinyl"}</definedName>
    <definedName name="xxxx777" hidden="1">{0,0,0,0;0,0,0,0;0,0,0,0;TRUE,0,0,0;0,0,0,0;0,0,0,0;0,0,0,0;0,0,147.84,147.84;12,1774.08,0,0;0,0,0,#NULL!;0,0,0,0;0,0,TRUE,0;0,TRUE,TRUE,TRUE;0,0,0,0;0,0,0,0;0,0,0,0;0,0,0,0;0,0,0,0;0,0,0,0;0,0,0,0}</definedName>
    <definedName name="xxxxx" hidden="1">{#N/A,#N/A,FALSE,"Calc";#N/A,#N/A,FALSE,"Sensitivity";#N/A,#N/A,FALSE,"LT Earn.Dil.";#N/A,#N/A,FALSE,"Dil. AVP"}</definedName>
    <definedName name="xxxxx_1" hidden="1">{#N/A,#N/A,FALSE,"CBE";#N/A,#N/A,FALSE,"SWK"}</definedName>
    <definedName name="xxxxxx" hidden="1">{#N/A,#N/A,FALSE,"Aging Summary";#N/A,#N/A,FALSE,"Ratio Analysis";#N/A,#N/A,FALSE,"Test 120 Day Accts";#N/A,#N/A,FALSE,"Tickmarks"}</definedName>
    <definedName name="xxxxxxx" hidden="1">{#N/A,#N/A,FALSE,"Aging Summary";#N/A,#N/A,FALSE,"Ratio Analysis";#N/A,#N/A,FALSE,"Test 120 Day Accts";#N/A,#N/A,FALSE,"Tickmarks"}</definedName>
    <definedName name="xxxxxxxx">#REF!</definedName>
    <definedName name="xxxxxxxxxx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xx" hidden="1">{#N/A,#N/A,FALSE,"NGM Consolidated";#N/A,#N/A,FALSE,"NGM";#N/A,#N/A,FALSE,"NGP"}</definedName>
    <definedName name="xxxxxxxxxxxxx" hidden="1">{#N/A,#N/A,FALSE,"Aging Summary";#N/A,#N/A,FALSE,"Ratio Analysis";#N/A,#N/A,FALSE,"Test 120 Day Accts";#N/A,#N/A,FALSE,"Tickmarks"}</definedName>
    <definedName name="xxxxxxxxxxxxxx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xxxxxxxxxxxxxxxxxxxxx" hidden="1">{#N/A,#N/A,FALSE,"NTI";#N/A,#N/A,FALSE,"Co 04 - Pipeline Corp";#N/A,#N/A,FALSE,"Gasdel Pipeline";#N/A,#N/A,FALSE,"Producers Service Inc";#N/A,#N/A,FALSE,"HGC Inc";#N/A,#N/A,FALSE,"HIPS Inc"}</definedName>
    <definedName name="xxxxxxxxxxxxxxxxxxxxxxxxxx" hidden="1">{#N/A,#N/A,FALSE,"NAI";#N/A,#N/A,FALSE,"NAI Eliminations";#N/A,#N/A,FALSE,"Ardmore";#N/A,#N/A,FALSE,"NPM Inc";#N/A,#N/A,FALSE,"Co 45 - Royalty Corp";#N/A,#N/A,FALSE,"Samedan Eliminations (10-49)"}</definedName>
    <definedName name="xxxxxxxxxxxxxxxxxxxxxxxxxxxxxxxxxxxxxxxxxxxxxxxxxx">{#N/A,#N/A,TRUE,"Deckblatt PMS";#N/A,#N/A,TRUE,"Ergebnis und Cash-flow PMS";#N/A,#N/A,TRUE,"Kennzahlen PMS"}</definedName>
    <definedName name="xxxxy" hidden="1">{"Billed Performance 1998",#N/A,FALSE,"Billed Performance 94-C";"Cash Performance 1998",#N/A,FALSE,"MT Cash Performance";"COF 1998",#N/A,FALSE,"COF $";#N/A,#N/A,FALSE,"LLR";#N/A,#N/A,FALSE,"Fcst Variances"}</definedName>
    <definedName name="xxxyy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y">!#REF!</definedName>
    <definedName name="xyd">!#REF!</definedName>
    <definedName name="xyz" hidden="1">{"histincome",#N/A,FALSE,"hyfins";"closing balance",#N/A,FALSE,"hyfins"}</definedName>
    <definedName name="XYZ501" hidden="1">#REF!</definedName>
    <definedName name="XYZ502" hidden="1">#REF!</definedName>
    <definedName name="XYZ504" hidden="1">#REF!</definedName>
    <definedName name="XYZ505" hidden="1">#REF!</definedName>
    <definedName name="XYZ506" hidden="1">#REF!</definedName>
    <definedName name="xz4_MM" hidden="1">{0,0,0,0;0,0,0,0;0,0,0,0;0,0,0,0;0,0,0,0;0,0,0,0}</definedName>
    <definedName name="xzcg" hidden="1">{"Valuation",#N/A,FALSE,"ProForma-ASPT"}</definedName>
    <definedName name="xzcxfdc" hidden="1">{#N/A,#N/A,FALSE,"2221";#N/A,#N/A,FALSE,"2225"}</definedName>
    <definedName name="xz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y" hidden="1">#REF!</definedName>
    <definedName name="y0" hidden="1">{"'Demand Units'!$Z$2:$AF$53"}</definedName>
    <definedName name="yale">#REF!</definedName>
    <definedName name="Yash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YAxisIncr" hidden="1">#REF!</definedName>
    <definedName name="YAxisMax" hidden="1">#REF!</definedName>
    <definedName name="YAxisMin" hidden="1">#REF!</definedName>
    <definedName name="YDD" hidden="1">{"INV_CF_IN",#N/A,FALSE,"LYAPO_US";"US_ATOI",#N/A,FALSE,"LYAPO_US";"EARN_IN",#N/A,FALSE,"LYAPO_US"}</definedName>
    <definedName name="ydfjs" hidden="1">{"Month End Performance",#N/A,FALSE,"Report";"Site Talk Times",#N/A,FALSE,"Report"}</definedName>
    <definedName name="ydrz" hidden="1">1/#NAME?</definedName>
    <definedName name="Year">#REF!</definedName>
    <definedName name="year_0">#REF!</definedName>
    <definedName name="Year00">#REF!</definedName>
    <definedName name="Year1">#REF!</definedName>
    <definedName name="Year10">#REF!</definedName>
    <definedName name="Year1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HIGH" hidden="1">"YEARHIGH"</definedName>
    <definedName name="YEARLOW" hidden="1">"YEARLOW"</definedName>
    <definedName name="YearPlan">!#REF!</definedName>
    <definedName name="yellow" hidden="1">{"SUMMARY",#N/A,FALSE,"Summary"}</definedName>
    <definedName name="yery" hidden="1">#REF!</definedName>
    <definedName name="yes">#REF!</definedName>
    <definedName name="yesno">#REF!</definedName>
    <definedName name="yfj" hidden="1">{#N/A,#N/A,TRUE,"Cover sheet";#N/A,#N/A,TRUE,"INPUTS";#N/A,#N/A,TRUE,"OUTPUTS";#N/A,#N/A,TRUE,"VALUATION"}</definedName>
    <definedName name="YG" hidden="1">{"Full-model",#N/A,FALSE,"ProForma-ASPT"}</definedName>
    <definedName name="ygjv" hidden="1">{"cap_structure",#N/A,FALSE,"Graph-Mkt Cap";"price",#N/A,FALSE,"Graph-Price";"ebit",#N/A,FALSE,"Graph-EBITDA";"ebitda",#N/A,FALSE,"Graph-EBITDA"}</definedName>
    <definedName name="yh" hidden="1">{"Data Worksheet",#N/A,FALSE,"CAREY97"}</definedName>
    <definedName name="yhgf" hidden="1">{"Full-model",#N/A,FALSE,"ProForma-ASPT"}</definedName>
    <definedName name="yhi" hidden="1">{"NOPCAPEVA",#N/A,FALSE,"Nopat";"FCFCSTAR",#N/A,FALSE,"FCFVAL";"EVAVL",#N/A,FALSE,"EVAVAL";"LEASE",#N/A,FALSE,"OpLease"}</definedName>
    <definedName name="yhn" hidden="1">#REF!</definedName>
    <definedName name="yinyin" hidden="1">{"'Model'!$A$1:$N$53"}</definedName>
    <definedName name="yioyi" hidden="1">{#N/A,#N/A,TRUE,"1Q BCG";#N/A,#N/A,TRUE,"1Q w|o Wireless";#N/A,#N/A,TRUE,"1Q Wireless"}</definedName>
    <definedName name="yjhgj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yjtydvjn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YTIUK" hidden="1">{"'Demand Units'!$X$11:$AD$45"}</definedName>
    <definedName name="yjytrikuyriiuk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Yorktowne" hidden="1">{"prt_wksht",#N/A,FALSE,"Sheet1"}</definedName>
    <definedName name="youh" hidden="1">{#N/A,#N/A,FALSE,"AD_Purchase";#N/A,#N/A,FALSE,"Credit";#N/A,#N/A,FALSE,"PF Acquisition";#N/A,#N/A,FALSE,"PF Offering"}</definedName>
    <definedName name="yq" hidden="1">{#N/A,#N/A,FALSE,"CNS_ADJ";"Balance Consolidado",#N/A,FALSE,"BCEC_CNS";#N/A,#N/A,FALSE,"USGAAP_ADJ"}</definedName>
    <definedName name="Yr1No">#REF!</definedName>
    <definedName name="Yr2No">#REF!</definedName>
    <definedName name="Yr3No">#REF!</definedName>
    <definedName name="yrd" hidden="1">{"PAGE 1",#N/A,FALSE,"WEST_OT"}</definedName>
    <definedName name="yre" hidden="1">{"NOPCAPEVA",#N/A,FALSE,"Nopat";"FCFCSTAR",#N/A,FALSE,"FCFVAL";"EVAVL",#N/A,FALSE,"EVAVAL";"LEASE",#N/A,FALSE,"OpLease"}</definedName>
    <definedName name="YrEnd_FFr_USD">0.1767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o">#REF!</definedName>
    <definedName name="yrty" hidden="1">{"NOPCAPEVA",#N/A,FALSE,"Nopat";"FCFCSTAR",#N/A,FALSE,"FCFVAL";"EVAVL",#N/A,FALSE,"EVAVAL";"LEASE",#N/A,FALSE,"OpLease"}</definedName>
    <definedName name="yt" hidden="1">{"'SYNTH FALLET'!$A$6:$L$22"}</definedName>
    <definedName name="YTD">#REF!</definedName>
    <definedName name="YTD1">#REF!</definedName>
    <definedName name="YTD2">#REF!</definedName>
    <definedName name="YTDBGT">8</definedName>
    <definedName name="YTDFREQ">#REF!</definedName>
    <definedName name="YTDLY">13</definedName>
    <definedName name="YTDYTG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YTDYTG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YTF" hidden="1">{"Full-model",#N/A,FALSE,"ProForma-ASPT"}</definedName>
    <definedName name="YTG1">#REF!</definedName>
    <definedName name="YTG2">#REF!</definedName>
    <definedName name="ytgf" hidden="1">{"Valuation",#N/A,FALSE,"ProForma-ASPT"}</definedName>
    <definedName name="YTGFDF" hidden="1">{"'Demand Units'!$X$11:$AD$45"}</definedName>
    <definedName name="ytr" hidden="1">{"AnnInc",#N/A,TRUE,"Inc";"QtrInc1",#N/A,TRUE,"Inc";"Balance",#N/A,TRUE,"Bal";"Cflow",#N/A,TRUE,"Cash"}</definedName>
    <definedName name="ytrytrd" hidden="1">{#N/A,#N/A,FALSE,"Aging Summary";#N/A,#N/A,FALSE,"Ratio Analysis";#N/A,#N/A,FALSE,"Test 120 Day Accts";#N/A,#N/A,FALSE,"Tickmarks"}</definedName>
    <definedName name="ytuio" hidden="1">{"Valuation",#N/A,FALSE,"ProForma-ASPT"}</definedName>
    <definedName name="YTW1">#REF!</definedName>
    <definedName name="YTW2">#REF!</definedName>
    <definedName name="YTW3">#REF!</definedName>
    <definedName name="YTWDATE1">#REF!</definedName>
    <definedName name="YTWDATE2">#REF!</definedName>
    <definedName name="YTWDATE3">#REF!</definedName>
    <definedName name="yty" hidden="1">{"Current V Prior, Current Month",#N/A,FALSE,"Current v Prior"}</definedName>
    <definedName name="ytyuhj" hidden="1">{"Budget V Actual YTD",#N/A,FALSE,"Budget v Actual"}</definedName>
    <definedName name="yu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yui" hidden="1">#REF!</definedName>
    <definedName name="yuili" hidden="1">{#N/A,#N/A,FALSE,"Nashua Plant";#N/A,#N/A,FALSE,"LWDI";#N/A,#N/A,FALSE,"Value Contribution";#N/A,#N/A,FALSE,"Productivity";#N/A,#N/A,FALSE,"RWIP Inv. Turns";#N/A,#N/A,FALSE,"Manning"}</definedName>
    <definedName name="yulkui" hidden="1">{"Full-model",#N/A,FALSE,"ProForma-ASPT"}</definedName>
    <definedName name="YUTTUTY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y" hidden="1">{"'Other IPS'!$A$5","'Other IPS'!$A$4:$K$38"}</definedName>
    <definedName name="yuyuyuyuyuk" hidden="1">{"'Other IPS'!$A$5","'Other IPS'!$A$4:$K$38"}</definedName>
    <definedName name="Yweeks">#REF!</definedName>
    <definedName name="yx" localSheetId="9" hidden="1">1/EUREXTOFRF</definedName>
    <definedName name="yx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yxfljkg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yxx" localSheetId="9" hidden="1">1/EUREXTOIEP</definedName>
    <definedName name="yy" hidden="1">{"consolidated",#N/A,FALSE,"Sheet1";"cms",#N/A,FALSE,"Sheet1";"fse",#N/A,FALSE,"Sheet1"}</definedName>
    <definedName name="yyaqw">!#REF!</definedName>
    <definedName name="yycyc">!#REF!</definedName>
    <definedName name="yytt" hidden="1">{"'SYNTH FALLET'!$A$6:$L$22"}</definedName>
    <definedName name="yyuyyyu" hidden="1">{"Budget V Actual YTD",#N/A,FALSE,"Budget v Actual"}</definedName>
    <definedName name="yyy" hidden="1">#REF!</definedName>
    <definedName name="yyyyyuyuy" hidden="1">{"'Other IPS'!$A$5","'Other IPS'!$A$4:$K$38"}</definedName>
    <definedName name="z">#REF!</definedName>
    <definedName name="Z_027C97D0_5218_4098_9AF0_6690F241DF90_.wvu.Rows">#REF!,#REF!,#REF!,#REF!</definedName>
    <definedName name="Z_0595F03A_10C1_11D1_BBF1_0020AF29375F_.wvu.Cols" hidden="1">#REF!</definedName>
    <definedName name="Z_0595F03C_10C1_11D1_BBF1_0020AF29375F_.wvu.Cols" hidden="1">#REF!</definedName>
    <definedName name="Z_0595F03D_10C1_11D1_BBF1_0020AF29375F_.wvu.Cols" hidden="1">#REF!</definedName>
    <definedName name="Z_0595F03F_10C1_11D1_BBF1_0020AF29375F_.wvu.Cols" hidden="1">#REF!</definedName>
    <definedName name="Z_0595F041_10C1_11D1_BBF1_0020AF29375F_.wvu.Cols" hidden="1">#REF!</definedName>
    <definedName name="Z_0595F052_10C1_11D1_BBF1_0020AF29375F_.wvu.Cols" hidden="1">#REF!</definedName>
    <definedName name="Z_0595F054_10C1_11D1_BBF1_0020AF29375F_.wvu.Cols" hidden="1">#REF!</definedName>
    <definedName name="Z_0595F055_10C1_11D1_BBF1_0020AF29375F_.wvu.Cols" hidden="1">#REF!</definedName>
    <definedName name="Z_0595F057_10C1_11D1_BBF1_0020AF29375F_.wvu.Cols" hidden="1">#REF!</definedName>
    <definedName name="Z_0595F059_10C1_11D1_BBF1_0020AF29375F_.wvu.Cols" hidden="1">#REF!</definedName>
    <definedName name="Z_0D0B497D_21F8_11D5_91EF_00B0D058E5A7_.wvu.Cols" hidden="1">#REF!</definedName>
    <definedName name="Z_0D0B497D_21F8_11D5_91EF_00B0D058E5A7_.wvu.FilterData" hidden="1">#REF!</definedName>
    <definedName name="Z_0FDEF005_6C86_11D3_B9EF_00C04F680B2A_.wvu.FilterData" hidden="1">#REF!</definedName>
    <definedName name="Z_0FDEF005_6C86_11D3_B9EF_00C04F680B2A_.wvu.PrintTitles" hidden="1">#REF!,#REF!</definedName>
    <definedName name="Z_0FDEF007_6C86_11D3_B9EF_00C04F680B2A_.wvu.Cols" hidden="1">#REF!,#REF!</definedName>
    <definedName name="Z_0FDEF007_6C86_11D3_B9EF_00C04F680B2A_.wvu.FilterData" hidden="1">#REF!</definedName>
    <definedName name="Z_0FDEF007_6C86_11D3_B9EF_00C04F680B2A_.wvu.PrintTitles" hidden="1">#REF!,#REF!</definedName>
    <definedName name="Z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4A1AC4C_425B_11D2_913A_00A024D72BFF_.wvu.PrintArea" hidden="1">#REF!</definedName>
    <definedName name="Z_14A1AC4C_425B_11D2_913A_00A024D72BFF_.wvu.PrintTitles" hidden="1">#REF!,#REF!</definedName>
    <definedName name="Z_14A1AC4D_425B_11D2_913A_00A024D72BFF_.wvu.PrintArea" hidden="1">#REF!</definedName>
    <definedName name="Z_14A1AC4D_425B_11D2_913A_00A024D72BFF_.wvu.PrintTitles" hidden="1">#REF!,#REF!</definedName>
    <definedName name="Z_16003E99_2AF6_11D3_9153_00A024D72BFF_.wvu.PrintArea" hidden="1">#REF!</definedName>
    <definedName name="Z_16003E99_2AF6_11D3_9153_00A024D72BFF_.wvu.PrintTitles" hidden="1">#REF!,#REF!</definedName>
    <definedName name="Z_16003E9A_2AF6_11D3_9153_00A024D72BFF_.wvu.PrintArea" hidden="1">#REF!</definedName>
    <definedName name="Z_16003E9A_2AF6_11D3_9153_00A024D72BFF_.wvu.PrintTitles" hidden="1">#REF!,#REF!</definedName>
    <definedName name="Z_195152F4_E1B3_11D0_BBF1_0020AF29375F_.wvu.Cols" hidden="1">#REF!</definedName>
    <definedName name="Z_195152F6_E1B3_11D0_BBF1_0020AF29375F_.wvu.Cols" hidden="1">#REF!</definedName>
    <definedName name="Z_195152F7_E1B3_11D0_BBF1_0020AF29375F_.wvu.Cols" hidden="1">#REF!</definedName>
    <definedName name="Z_195152F9_E1B3_11D0_BBF1_0020AF29375F_.wvu.Cols" hidden="1">#REF!</definedName>
    <definedName name="Z_195152FB_E1B3_11D0_BBF1_0020AF29375F_.wvu.Cols" hidden="1">#REF!</definedName>
    <definedName name="Z_1951530C_E1B3_11D0_BBF1_0020AF29375F_.wvu.Cols" hidden="1">#REF!</definedName>
    <definedName name="Z_1951530E_E1B3_11D0_BBF1_0020AF29375F_.wvu.Cols" hidden="1">#REF!</definedName>
    <definedName name="Z_1951530F_E1B3_11D0_BBF1_0020AF29375F_.wvu.Cols" hidden="1">#REF!</definedName>
    <definedName name="Z_19515311_E1B3_11D0_BBF1_0020AF29375F_.wvu.Cols" hidden="1">#REF!</definedName>
    <definedName name="Z_19515313_E1B3_11D0_BBF1_0020AF29375F_.wvu.Cols" hidden="1">#REF!</definedName>
    <definedName name="Z_1A51FA6A_9580_4092_B408_D48A823EA40D_.wvu.Cols">#REF!</definedName>
    <definedName name="Z_1A51FA6A_9580_4092_B408_D48A823EA40D_.wvu.PrintArea">#REF!</definedName>
    <definedName name="Z_1A51FA6A_9580_4092_B408_D48A823EA40D_.wvu.PrintTitles">#REF!</definedName>
    <definedName name="Z_1A51FA6A_9580_4092_B408_D48A823EA40D_.wvu.Rows">#REF!</definedName>
    <definedName name="Z_1A637F8A_4FA0_4E6E_BDB7_CE73B419C05F_.wvu.PrintArea" hidden="1">#REF!</definedName>
    <definedName name="Z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094128C_43D2_4A74_ADDE_ED3ED3FD281A_.wvu.Cols">#REF!</definedName>
    <definedName name="Z_2094128C_43D2_4A74_ADDE_ED3ED3FD281A_.wvu.PrintArea">#REF!</definedName>
    <definedName name="Z_2094128C_43D2_4A74_ADDE_ED3ED3FD281A_.wvu.PrintTitles">#REF!</definedName>
    <definedName name="Z_2094128C_43D2_4A74_ADDE_ED3ED3FD281A_.wvu.Rows">#REF!</definedName>
    <definedName name="Z_21144F7D_496E_11D2_913C_00A024D72BFF_.wvu.PrintArea" hidden="1">#REF!</definedName>
    <definedName name="Z_21144F7D_496E_11D2_913C_00A024D72BFF_.wvu.PrintTitles" hidden="1">#REF!,#REF!</definedName>
    <definedName name="Z_21144F7E_496E_11D2_913C_00A024D72BFF_.wvu.PrintArea" hidden="1">#REF!</definedName>
    <definedName name="Z_21144F7E_496E_11D2_913C_00A024D72BFF_.wvu.PrintTitles" hidden="1">#REF!,#REF!</definedName>
    <definedName name="Z_237981C0_131D_11D1_9F3C_000021A79766_.wvu.Cols" hidden="1">#REF!,#REF!</definedName>
    <definedName name="Z_237981C1_131D_11D1_9F3C_000021A79766_.wvu.Cols" hidden="1">#REF!,#REF!</definedName>
    <definedName name="Z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7B34331_6D13_11D3_A342_0050040526C4_.wvu.Cols" hidden="1">#REF!</definedName>
    <definedName name="Z_37B34331_6D13_11D3_A342_0050040526C4_.wvu.FilterData" hidden="1">#REF!</definedName>
    <definedName name="Z_37B34331_6D13_11D3_A342_0050040526C4_.wvu.PrintTitles" hidden="1">#REF!,#REF!</definedName>
    <definedName name="Z_39BC5E81_0594_11D1_8C74_006097B34275_.wvu.FilterData" hidden="1">#REF!</definedName>
    <definedName name="Z_39BC5E82_0594_11D1_8C74_006097B34275_.wvu.FilterData" hidden="1">#REF!</definedName>
    <definedName name="Z_3EDFFF40_9BDD_11D1_B731_00A0C94121CC_.wvu.PrintArea">#REF!</definedName>
    <definedName name="Z_3EDFFF41_9BDD_11D1_B731_00A0C94121CC_.wvu.PrintArea">#REF!</definedName>
    <definedName name="Z_3FF835A2_A4C0_4941_9E4A_4EABDC6914AE_.wvu.Cols" hidden="1">#REF!,#REF!,#REF!</definedName>
    <definedName name="Z_3FF835A2_A4C0_4941_9E4A_4EABDC6914AE_.wvu.FilterData" hidden="1">#REF!</definedName>
    <definedName name="Z_3FF835A2_A4C0_4941_9E4A_4EABDC6914AE_.wvu.PrintArea" hidden="1">#REF!</definedName>
    <definedName name="Z_3FF835A2_A4C0_4941_9E4A_4EABDC6914AE_.wvu.Rows" hidden="1">#REF!</definedName>
    <definedName name="Z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0829AA8_3695_11D2_913A_00A024D72BFF_.wvu.PrintArea" hidden="1">#REF!</definedName>
    <definedName name="Z_40829AA8_3695_11D2_913A_00A024D72BFF_.wvu.PrintTitles" hidden="1">#REF!,#REF!</definedName>
    <definedName name="Z_40829AA9_3695_11D2_913A_00A024D72BFF_.wvu.PrintArea" hidden="1">#REF!</definedName>
    <definedName name="Z_40829AA9_3695_11D2_913A_00A024D72BFF_.wvu.PrintTitles" hidden="1">#REF!,#REF!</definedName>
    <definedName name="Z_43C80C15_5E78_4F74_80CC_ACD313AFB509_.wvu.PrintArea" hidden="1">#REF!</definedName>
    <definedName name="Z_467F25C7_42B4_11D2_913A_00A024D72BFF_.wvu.PrintArea" hidden="1">#REF!</definedName>
    <definedName name="Z_467F25C7_42B4_11D2_913A_00A024D72BFF_.wvu.PrintTitles" hidden="1">#REF!,#REF!</definedName>
    <definedName name="Z_467F25C8_42B4_11D2_913A_00A024D72BFF_.wvu.PrintArea" hidden="1">#REF!</definedName>
    <definedName name="Z_467F25C8_42B4_11D2_913A_00A024D72BFF_.wvu.PrintTitles" hidden="1">#REF!,#REF!</definedName>
    <definedName name="Z_497A5DB9_EB5E_11D2_BF79_00C04FD8D8D2_.wvu.PrintArea" hidden="1">#REF!</definedName>
    <definedName name="Z_497A5DB9_EB5E_11D2_BF79_00C04FD8D8D2_.wvu.Rows" hidden="1">#REF!</definedName>
    <definedName name="Z_49B219E1_4786_11D6_A7AB_00062912FA68_.wvu.Cols" hidden="1">#REF!</definedName>
    <definedName name="Z_49B219E1_4786_11D6_A7AB_00062912FA68_.wvu.PrintArea" hidden="1">#REF!</definedName>
    <definedName name="Z_4A5CD1A9_369B_11D2_B9F9_00C04F8F7D66_.wvu.PrintArea" hidden="1">#REF!</definedName>
    <definedName name="Z_4A5CD1A9_369B_11D2_B9F9_00C04F8F7D66_.wvu.PrintTitles" hidden="1">#REF!,#REF!</definedName>
    <definedName name="Z_4A5CD1AA_369B_11D2_B9F9_00C04F8F7D66_.wvu.PrintArea" hidden="1">#REF!</definedName>
    <definedName name="Z_4A5CD1AA_369B_11D2_B9F9_00C04F8F7D66_.wvu.PrintTitles" hidden="1">#REF!,#REF!</definedName>
    <definedName name="Z_4AA2929F_9415_44F8_AF7B_A8B6C1C8F0DA_.wvu.PrintArea">#REF!</definedName>
    <definedName name="Z_4AA2929F_9415_44F8_AF7B_A8B6C1C8F0DA_.wvu.PrintTitles">#REF!</definedName>
    <definedName name="Z_4B5573A2_25FD_11D1_8C74_006097B34275_.wvu.FilterData" hidden="1">#REF!</definedName>
    <definedName name="Z_4B5573A3_25FD_11D1_8C74_006097B34275_.wvu.FilterData" hidden="1">#REF!</definedName>
    <definedName name="Z_4C289101_0FD6_11D1_A510_006097B38048_.wvu.FilterData" hidden="1">#REF!</definedName>
    <definedName name="Z_4C854AA2_3991_11D1_8C74_006097B34275_.wvu.FilterData" hidden="1">#REF!</definedName>
    <definedName name="Z_4E9FC601_CB8F_11D0_8C74_006097B34275_.wvu.FilterData" hidden="1">#REF!</definedName>
    <definedName name="Z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1EC4F14_B692_4163_92A0_A1566D2E6458_.wvu.Cols">#REF!</definedName>
    <definedName name="Z_529B0032_091E_11D6_94FD_00B0D071B22D_.wvu.Rows" hidden="1">#REF!</definedName>
    <definedName name="Z_57A5B6D1_774C_11D3_A34A_0050040526C4_.wvu.Cols" hidden="1">#REF!</definedName>
    <definedName name="Z_57A5B6D1_774C_11D3_A34A_0050040526C4_.wvu.FilterData" hidden="1">#REF!</definedName>
    <definedName name="Z_57A5B6D1_774C_11D3_A34A_0050040526C4_.wvu.PrintTitles" hidden="1">#REF!,#REF!</definedName>
    <definedName name="Z_6130956C_E3A2_11D7_A0AC_00508B59D76D_.wvu.Rows">#REF!,#REF!,#REF!</definedName>
    <definedName name="Z_62FF1AC6_7B79_11D1_B72F_00A0C94121CC_.wvu.PrintArea">#REF!</definedName>
    <definedName name="Z_62FF1AC6_7B79_11D1_B72F_00A0C94121CC_.wvu.PrintTitles">#REF!</definedName>
    <definedName name="Z_62FF1AC7_7B79_11D1_B72F_00A0C94121CC_.wvu.PrintArea">#REF!</definedName>
    <definedName name="Z_62FF1AC7_7B79_11D1_B72F_00A0C94121CC_.wvu.PrintTitles">#REF!</definedName>
    <definedName name="Z_62FF1AC8_7B79_11D1_B72F_00A0C94121CC_.wvu.PrintArea">#REF!</definedName>
    <definedName name="Z_62FF1AC8_7B79_11D1_B72F_00A0C94121CC_.wvu.PrintTitles">#REF!</definedName>
    <definedName name="Z_6969DCE0_D26E_11D7_A0AC_00508B59D76D_.wvu.Rows">#REF!,#REF!,#REF!,#REF!,#REF!</definedName>
    <definedName name="Z_6E0ADC42_F22D_11D0_8C74_006097B34275_.wvu.FilterData" hidden="1">#REF!</definedName>
    <definedName name="Z_6EE4AFEC_8A42_11D0_BBF1_0020AF29375F_.wvu.Cols" hidden="1">#REF!</definedName>
    <definedName name="Z_6EE4AFEE_8A42_11D0_BBF1_0020AF29375F_.wvu.Cols" hidden="1">#REF!</definedName>
    <definedName name="Z_6EE4AFEF_8A42_11D0_BBF1_0020AF29375F_.wvu.Cols" hidden="1">#REF!</definedName>
    <definedName name="Z_6EE4AFF1_8A42_11D0_BBF1_0020AF29375F_.wvu.Cols" hidden="1">#REF!</definedName>
    <definedName name="Z_6EE4AFF3_8A42_11D0_BBF1_0020AF29375F_.wvu.Cols" hidden="1">#REF!</definedName>
    <definedName name="Z_6EE4B004_8A42_11D0_BBF1_0020AF29375F_.wvu.Cols" hidden="1">#REF!</definedName>
    <definedName name="Z_6EE4B006_8A42_11D0_BBF1_0020AF29375F_.wvu.Cols" hidden="1">#REF!</definedName>
    <definedName name="Z_6EE4B007_8A42_11D0_BBF1_0020AF29375F_.wvu.Cols" hidden="1">#REF!</definedName>
    <definedName name="Z_6EE4B009_8A42_11D0_BBF1_0020AF29375F_.wvu.Cols" hidden="1">#REF!</definedName>
    <definedName name="Z_6EE4B00B_8A42_11D0_BBF1_0020AF29375F_.wvu.Cols" hidden="1">#REF!</definedName>
    <definedName name="Z_74348A01_6D24_11D3_A342_0050040526C4_.wvu.FilterData" hidden="1">#REF!</definedName>
    <definedName name="Z_74348A01_6D24_11D3_A342_0050040526C4_.wvu.PrintTitles" hidden="1">#REF!,#REF!</definedName>
    <definedName name="Z_75C1FA22_9982_11D1_B731_00A0C94121CC_.wvu.PrintArea">#REF!</definedName>
    <definedName name="Z_75C1FA22_9982_11D1_B731_00A0C94121CC_.wvu.PrintTitles">#REF!</definedName>
    <definedName name="Z_75CF27B1_2E28_11D3_9156_00A024D72BFF_.wvu.PrintArea" hidden="1">#REF!</definedName>
    <definedName name="Z_75CF27B1_2E28_11D3_9156_00A024D72BFF_.wvu.PrintTitles" hidden="1">#REF!,#REF!</definedName>
    <definedName name="Z_75CF27B2_2E28_11D3_9156_00A024D72BFF_.wvu.PrintArea" hidden="1">#REF!</definedName>
    <definedName name="Z_75CF27B2_2E28_11D3_9156_00A024D72BFF_.wvu.PrintTitles" hidden="1">#REF!,#REF!</definedName>
    <definedName name="Z_7E0A45E1_0993_11D1_8C74_006097B34275_.wvu.FilterData" hidden="1">#REF!</definedName>
    <definedName name="Z_82212322_246D_11D1_8C74_006097B34275_.wvu.FilterData" hidden="1">#REF!</definedName>
    <definedName name="Z_870DA93B_C7EC_11D1_935A_00A0C95F1362_.wvu.PrintArea">#REF!</definedName>
    <definedName name="Z_88502491_EC58_4C91_B832_6301F71F733D_.wvu.Cols">#REF!</definedName>
    <definedName name="Z_88502491_EC58_4C91_B832_6301F71F733D_.wvu.PrintArea">#REF!</definedName>
    <definedName name="Z_88502491_EC58_4C91_B832_6301F71F733D_.wvu.PrintTitles">#REF!</definedName>
    <definedName name="Z_88502491_EC58_4C91_B832_6301F71F733D_.wvu.Rows">#REF!</definedName>
    <definedName name="Z_8A433870_3DA5_11D2_9EFC_00A024504215_.wvu.PrintArea" hidden="1">#REF!</definedName>
    <definedName name="Z_8A433870_3DA5_11D2_9EFC_00A024504215_.wvu.PrintTitles" hidden="1">#REF!,#REF!</definedName>
    <definedName name="Z_8A433871_3DA5_11D2_9EFC_00A024504215_.wvu.PrintArea" hidden="1">#REF!</definedName>
    <definedName name="Z_8A433871_3DA5_11D2_9EFC_00A024504215_.wvu.PrintTitles" hidden="1">#REF!,#REF!</definedName>
    <definedName name="Z_8B1045A1_B22C_434A_A0E8_EDD499520489_.wvu.PrintArea" hidden="1">#REF!</definedName>
    <definedName name="Z_9118CF73_A0E0_408F_82FC_D7B84F445576_.wvu.Cols" hidden="1">#REF!</definedName>
    <definedName name="Z_9118CF73_A0E0_408F_82FC_D7B84F445576_.wvu.PrintArea" hidden="1">#REF!</definedName>
    <definedName name="Z_9118CF73_A0E0_408F_82FC_D7B84F445576_.wvu.Rows" hidden="1">#REF!,#REF!</definedName>
    <definedName name="Z_9208C874_C6DF_11D0_B623_0020AF49B783_.wvu.Cols" hidden="1">#REF!</definedName>
    <definedName name="Z_9208C876_C6DF_11D0_B623_0020AF49B783_.wvu.Cols" hidden="1">#REF!</definedName>
    <definedName name="Z_9208C877_C6DF_11D0_B623_0020AF49B783_.wvu.Cols" hidden="1">#REF!</definedName>
    <definedName name="Z_9208C879_C6DF_11D0_B623_0020AF49B783_.wvu.Cols" hidden="1">#REF!</definedName>
    <definedName name="Z_9208C87B_C6DF_11D0_B623_0020AF49B783_.wvu.Cols" hidden="1">#REF!</definedName>
    <definedName name="Z_9208C88C_C6DF_11D0_B623_0020AF49B783_.wvu.Cols" hidden="1">#REF!</definedName>
    <definedName name="Z_9208C88E_C6DF_11D0_B623_0020AF49B783_.wvu.Cols" hidden="1">#REF!</definedName>
    <definedName name="Z_9208C88F_C6DF_11D0_B623_0020AF49B783_.wvu.Cols" hidden="1">#REF!</definedName>
    <definedName name="Z_9208C891_C6DF_11D0_B623_0020AF49B783_.wvu.Cols" hidden="1">#REF!</definedName>
    <definedName name="Z_9208C893_C6DF_11D0_B623_0020AF49B783_.wvu.Cols" hidden="1">#REF!</definedName>
    <definedName name="Z_92F7E09B_0E3C_11D1_BBF1_0020AF29375F_.wvu.Cols" hidden="1">#REF!</definedName>
    <definedName name="Z_92F7E09D_0E3C_11D1_BBF1_0020AF29375F_.wvu.Cols" hidden="1">#REF!</definedName>
    <definedName name="Z_92F7E09E_0E3C_11D1_BBF1_0020AF29375F_.wvu.Cols" hidden="1">#REF!</definedName>
    <definedName name="Z_92F7E0A0_0E3C_11D1_BBF1_0020AF29375F_.wvu.Cols" hidden="1">#REF!</definedName>
    <definedName name="Z_92F7E0A2_0E3C_11D1_BBF1_0020AF29375F_.wvu.Cols" hidden="1">#REF!</definedName>
    <definedName name="Z_92F7E0B3_0E3C_11D1_BBF1_0020AF29375F_.wvu.Cols" hidden="1">#REF!</definedName>
    <definedName name="Z_92F7E0B5_0E3C_11D1_BBF1_0020AF29375F_.wvu.Cols" hidden="1">#REF!</definedName>
    <definedName name="Z_92F7E0B6_0E3C_11D1_BBF1_0020AF29375F_.wvu.Cols" hidden="1">#REF!</definedName>
    <definedName name="Z_92F7E0B8_0E3C_11D1_BBF1_0020AF29375F_.wvu.Cols" hidden="1">#REF!</definedName>
    <definedName name="Z_92F7E0BA_0E3C_11D1_BBF1_0020AF29375F_.wvu.Cols" hidden="1">#REF!</definedName>
    <definedName name="Z_96968F18_D6E3_41C9_ACDE_814EE0ACF8CD_.wvu.FilterData" hidden="1">#REF!</definedName>
    <definedName name="Z_96AA1B54_E178_11D0_BBF1_0020AF29375F_.wvu.Cols" hidden="1">#REF!</definedName>
    <definedName name="Z_96AA1B56_E178_11D0_BBF1_0020AF29375F_.wvu.Cols" hidden="1">#REF!</definedName>
    <definedName name="Z_96AA1B57_E178_11D0_BBF1_0020AF29375F_.wvu.Cols" hidden="1">#REF!</definedName>
    <definedName name="Z_96AA1B59_E178_11D0_BBF1_0020AF29375F_.wvu.Cols" hidden="1">#REF!</definedName>
    <definedName name="Z_96AA1B5B_E178_11D0_BBF1_0020AF29375F_.wvu.Cols" hidden="1">#REF!</definedName>
    <definedName name="Z_96AA1B6C_E178_11D0_BBF1_0020AF29375F_.wvu.Cols" hidden="1">#REF!</definedName>
    <definedName name="Z_96AA1B6E_E178_11D0_BBF1_0020AF29375F_.wvu.Cols" hidden="1">#REF!</definedName>
    <definedName name="Z_96AA1B6F_E178_11D0_BBF1_0020AF29375F_.wvu.Cols" hidden="1">#REF!</definedName>
    <definedName name="Z_96AA1B71_E178_11D0_BBF1_0020AF29375F_.wvu.Cols" hidden="1">#REF!</definedName>
    <definedName name="Z_96AA1B73_E178_11D0_BBF1_0020AF29375F_.wvu.Cols" hidden="1">#REF!</definedName>
    <definedName name="Z_9944A555_2A6E_4775_AF28_A37C2EA58D79_.wvu.Cols" hidden="1">#REF!,#REF!,#REF!</definedName>
    <definedName name="Z_9944A555_2A6E_4775_AF28_A37C2EA58D79_.wvu.FilterData" hidden="1">#REF!</definedName>
    <definedName name="Z_9944A555_2A6E_4775_AF28_A37C2EA58D79_.wvu.PrintArea" hidden="1">#REF!</definedName>
    <definedName name="Z_9944A555_2A6E_4775_AF28_A37C2EA58D79_.wvu.Rows" hidden="1">#REF!</definedName>
    <definedName name="Z_9D0CDC68_8BF1_11D1_B72F_00A0C94121CC_.wvu.PrintArea">#REF!</definedName>
    <definedName name="Z_9D0CDC69_8BF1_11D1_B72F_00A0C94121CC_.wvu.PrintArea">#REF!</definedName>
    <definedName name="Z_9FEBD8EB_D6E8_11D2_9148_00A024D72BFF_.wvu.PrintArea" hidden="1">#REF!</definedName>
    <definedName name="Z_9FEBD8EB_D6E8_11D2_9148_00A024D72BFF_.wvu.PrintTitles" hidden="1">#REF!,#REF!</definedName>
    <definedName name="Z_9FEBD8EC_D6E8_11D2_9148_00A024D72BFF_.wvu.PrintArea" hidden="1">#REF!</definedName>
    <definedName name="Z_9FEBD8EC_D6E8_11D2_9148_00A024D72BFF_.wvu.PrintTitles" hidden="1">#REF!,#REF!</definedName>
    <definedName name="Z_A516D8F4_7068_404F_9C19_A1B991EB319C_.wvu.Cols">#REF!,#REF!,#REF!,#REF!,#REF!</definedName>
    <definedName name="Z_A63A1DDB_260F_11D2_8501_00A0246D366B_.wvu.PrintArea" hidden="1">#N/A</definedName>
    <definedName name="Z_ACFCE1D4_BFEF_44CA_AB19_84B9CFC2780F_.wvu.FilterData" hidden="1">#REF!</definedName>
    <definedName name="Z_ACFCE1D4_BFEF_44CA_AB19_84B9CFC2780F_.wvu.PrintArea" hidden="1">#REF!</definedName>
    <definedName name="Z_ACFCE1D4_BFEF_44CA_AB19_84B9CFC2780F_.wvu.PrintTitles" hidden="1">#REF!</definedName>
    <definedName name="Z_ACFCE1D4_BFEF_44CA_AB19_84B9CFC2780F_.wvu.Rows" hidden="1">#REF!</definedName>
    <definedName name="Z_AD1AC26F_B0C2_11D0_BBF1_0020AF29375F_.wvu.Cols" hidden="1">#REF!</definedName>
    <definedName name="Z_AD1AC271_B0C2_11D0_BBF1_0020AF29375F_.wvu.Cols" hidden="1">#REF!</definedName>
    <definedName name="Z_AD1AC272_B0C2_11D0_BBF1_0020AF29375F_.wvu.Cols" hidden="1">#REF!</definedName>
    <definedName name="Z_AD1AC274_B0C2_11D0_BBF1_0020AF29375F_.wvu.Cols" hidden="1">#REF!</definedName>
    <definedName name="Z_AD1AC276_B0C2_11D0_BBF1_0020AF29375F_.wvu.Cols" hidden="1">#REF!</definedName>
    <definedName name="Z_AD1AC287_B0C2_11D0_BBF1_0020AF29375F_.wvu.Cols" hidden="1">#REF!</definedName>
    <definedName name="Z_AD1AC289_B0C2_11D0_BBF1_0020AF29375F_.wvu.Cols" hidden="1">#REF!</definedName>
    <definedName name="Z_AD1AC28A_B0C2_11D0_BBF1_0020AF29375F_.wvu.Cols" hidden="1">#REF!</definedName>
    <definedName name="Z_AD1AC28C_B0C2_11D0_BBF1_0020AF29375F_.wvu.Cols" hidden="1">#REF!</definedName>
    <definedName name="Z_AD1AC28E_B0C2_11D0_BBF1_0020AF29375F_.wvu.Cols" hidden="1">#REF!</definedName>
    <definedName name="Z_ADBE8441_CF03_11D6_A40E_0010A4916D3B_.wvu.Cols" hidden="1">#REF!</definedName>
    <definedName name="Z_ADBE8441_CF03_11D6_A40E_0010A4916D3B_.wvu.Rows" hidden="1">#REF!,#REF!</definedName>
    <definedName name="Z_B21BDB45_3C17_11D2_913A_00A024D72BFF_.wvu.PrintArea" hidden="1">#REF!</definedName>
    <definedName name="Z_B21BDB45_3C17_11D2_913A_00A024D72BFF_.wvu.PrintTitles" hidden="1">#REF!,#REF!</definedName>
    <definedName name="Z_B21BDB46_3C17_11D2_913A_00A024D72BFF_.wvu.PrintArea" hidden="1">#REF!</definedName>
    <definedName name="Z_B21BDB46_3C17_11D2_913A_00A024D72BFF_.wvu.PrintTitles" hidden="1">#REF!,#REF!</definedName>
    <definedName name="Z_B21BDBC3_3C17_11D2_913A_00A024D72BFF_.wvu.PrintArea" hidden="1">#REF!</definedName>
    <definedName name="Z_B21BDBC3_3C17_11D2_913A_00A024D72BFF_.wvu.PrintTitles" hidden="1">#REF!,#REF!</definedName>
    <definedName name="Z_B21BDBC4_3C17_11D2_913A_00A024D72BFF_.wvu.PrintArea" hidden="1">#REF!</definedName>
    <definedName name="Z_B21BDBC4_3C17_11D2_913A_00A024D72BFF_.wvu.PrintTitles" hidden="1">#REF!,#REF!</definedName>
    <definedName name="Z_B3B99CDB_2547_11D2_8500_00A0246D366B_.wvu.PrintArea" hidden="1">#N/A</definedName>
    <definedName name="Z_B576C9D0_C905_4B74_B9C1_8E9B00748D9F_.wvu.Cols">#REF!</definedName>
    <definedName name="Z_B576C9D0_C905_4B74_B9C1_8E9B00748D9F_.wvu.PrintArea">#REF!</definedName>
    <definedName name="Z_B576C9D0_C905_4B74_B9C1_8E9B00748D9F_.wvu.PrintTitles">#REF!</definedName>
    <definedName name="Z_B8175DE2_E97C_11D0_8C74_006097B34275_.wvu.FilterData" hidden="1">#REF!</definedName>
    <definedName name="Z_B9852340_8F68_11D7_A0AC_00508B59D76D_.wvu.Cols">#REF!,#REF!</definedName>
    <definedName name="Z_BE42173A_2AC8_11D2_913A_00A024D72BFF_.wvu.PrintArea" hidden="1">#REF!</definedName>
    <definedName name="Z_BE42173A_2AC8_11D2_913A_00A024D72BFF_.wvu.PrintTitles" hidden="1">#REF!,#REF!</definedName>
    <definedName name="Z_BE42173B_2AC8_11D2_913A_00A024D72BFF_.wvu.PrintArea" hidden="1">#REF!</definedName>
    <definedName name="Z_BE42173B_2AC8_11D2_913A_00A024D72BFF_.wvu.PrintTitles" hidden="1">#REF!,#REF!</definedName>
    <definedName name="Z_C0A63334_F77B_11D0_B623_0020AF49B783_.wvu.Cols" hidden="1">#REF!</definedName>
    <definedName name="Z_C0A63336_F77B_11D0_B623_0020AF49B783_.wvu.Cols" hidden="1">#REF!</definedName>
    <definedName name="Z_C0A63337_F77B_11D0_B623_0020AF49B783_.wvu.Cols" hidden="1">#REF!</definedName>
    <definedName name="Z_C0A63339_F77B_11D0_B623_0020AF49B783_.wvu.Cols" hidden="1">#REF!</definedName>
    <definedName name="Z_C0A6333B_F77B_11D0_B623_0020AF49B783_.wvu.Cols" hidden="1">#REF!</definedName>
    <definedName name="Z_C0A6334C_F77B_11D0_B623_0020AF49B783_.wvu.Cols" hidden="1">#REF!</definedName>
    <definedName name="Z_C0A6334E_F77B_11D0_B623_0020AF49B783_.wvu.Cols" hidden="1">#REF!</definedName>
    <definedName name="Z_C0A6334F_F77B_11D0_B623_0020AF49B783_.wvu.Cols" hidden="1">#REF!</definedName>
    <definedName name="Z_C0A63351_F77B_11D0_B623_0020AF49B783_.wvu.Cols" hidden="1">#REF!</definedName>
    <definedName name="Z_C0A63353_F77B_11D0_B623_0020AF49B783_.wvu.Cols" hidden="1">#REF!</definedName>
    <definedName name="Z_C38D798C_080A_4519_9B17_6ABAC626E22C_.wvu.Cols" hidden="1">#REF!,#REF!,#REF!</definedName>
    <definedName name="Z_C38D798C_080A_4519_9B17_6ABAC626E22C_.wvu.FilterData" hidden="1">#REF!</definedName>
    <definedName name="Z_C38D798C_080A_4519_9B17_6ABAC626E22C_.wvu.PrintArea" hidden="1">#REF!</definedName>
    <definedName name="Z_C38D798C_080A_4519_9B17_6ABAC626E22C_.wvu.Rows" hidden="1">#REF!</definedName>
    <definedName name="Z_C445C288_2E22_11D2_913A_00A024D72BFF_.wvu.PrintArea" hidden="1">#REF!</definedName>
    <definedName name="Z_C445C288_2E22_11D2_913A_00A024D72BFF_.wvu.PrintTitles" hidden="1">#REF!,#REF!</definedName>
    <definedName name="Z_C445C289_2E22_11D2_913A_00A024D72BFF_.wvu.PrintArea" hidden="1">#REF!</definedName>
    <definedName name="Z_C445C289_2E22_11D2_913A_00A024D72BFF_.wvu.PrintTitles" hidden="1">#REF!,#REF!</definedName>
    <definedName name="Z_C507DA30_6D5C_11D1_9908_00AA00C84BEE_.wvu.Cols">#REF!</definedName>
    <definedName name="Z_C507DA33_6D5C_11D1_9908_00AA00C84BEE_.wvu.Cols">#REF!</definedName>
    <definedName name="Z_C507DA39_6D5C_11D1_9908_00AA00C84BEE_.wvu.Cols">#REF!</definedName>
    <definedName name="Z_C507DA3C_6D5C_11D1_9908_00AA00C84BEE_.wvu.Cols">#REF!</definedName>
    <definedName name="Z_C8219207_0A5B_11D1_9F3C_000021A79766_.wvu.Cols" hidden="1">#REF!,#REF!</definedName>
    <definedName name="Z_C8219208_0A5B_11D1_9F3C_000021A79766_.wvu.Cols" hidden="1">#REF!,#REF!</definedName>
    <definedName name="Z_CB1D7874_F78D_11D0_B623_0020AF49B783_.wvu.Cols" hidden="1">#REF!</definedName>
    <definedName name="Z_CB1D7876_F78D_11D0_B623_0020AF49B783_.wvu.Cols" hidden="1">#REF!</definedName>
    <definedName name="Z_CB1D7877_F78D_11D0_B623_0020AF49B783_.wvu.Cols" hidden="1">#REF!</definedName>
    <definedName name="Z_CB1D7879_F78D_11D0_B623_0020AF49B783_.wvu.Cols" hidden="1">#REF!</definedName>
    <definedName name="Z_CB1D787B_F78D_11D0_B623_0020AF49B783_.wvu.Cols" hidden="1">#REF!</definedName>
    <definedName name="Z_CB1D788C_F78D_11D0_B623_0020AF49B783_.wvu.Cols" hidden="1">#REF!</definedName>
    <definedName name="Z_CB1D788E_F78D_11D0_B623_0020AF49B783_.wvu.Cols" hidden="1">#REF!</definedName>
    <definedName name="Z_CB1D788F_F78D_11D0_B623_0020AF49B783_.wvu.Cols" hidden="1">#REF!</definedName>
    <definedName name="Z_CB1D7891_F78D_11D0_B623_0020AF49B783_.wvu.Cols" hidden="1">#REF!</definedName>
    <definedName name="Z_CB1D7893_F78D_11D0_B623_0020AF49B783_.wvu.Cols" hidden="1">#REF!</definedName>
    <definedName name="Z_CB1D7A3A_F78D_11D0_B623_0020AF49B783_.wvu.Cols" hidden="1">#REF!</definedName>
    <definedName name="Z_CB1D7A3C_F78D_11D0_B623_0020AF49B783_.wvu.Cols" hidden="1">#REF!</definedName>
    <definedName name="Z_CB1D7A3D_F78D_11D0_B623_0020AF49B783_.wvu.Cols" hidden="1">#REF!</definedName>
    <definedName name="Z_CB1D7A3F_F78D_11D0_B623_0020AF49B783_.wvu.Cols" hidden="1">#REF!</definedName>
    <definedName name="Z_CB1D7A41_F78D_11D0_B623_0020AF49B783_.wvu.Cols" hidden="1">#REF!</definedName>
    <definedName name="Z_CB1D7A52_F78D_11D0_B623_0020AF49B783_.wvu.Cols" hidden="1">#REF!</definedName>
    <definedName name="Z_CB1D7A54_F78D_11D0_B623_0020AF49B783_.wvu.Cols" hidden="1">#REF!</definedName>
    <definedName name="Z_CB1D7A55_F78D_11D0_B623_0020AF49B783_.wvu.Cols" hidden="1">#REF!</definedName>
    <definedName name="Z_CB1D7A57_F78D_11D0_B623_0020AF49B783_.wvu.Cols" hidden="1">#REF!</definedName>
    <definedName name="Z_CB1D7A59_F78D_11D0_B623_0020AF49B783_.wvu.Cols" hidden="1">#REF!</definedName>
    <definedName name="Z_CB8A7D88_8A72_11D0_BBF1_0020AF29375F_.wvu.Cols" hidden="1">#REF!</definedName>
    <definedName name="Z_CB8A7D8A_8A72_11D0_BBF1_0020AF29375F_.wvu.Cols" hidden="1">#REF!</definedName>
    <definedName name="Z_CB8A7D8B_8A72_11D0_BBF1_0020AF29375F_.wvu.Cols" hidden="1">#REF!</definedName>
    <definedName name="Z_CB8A7D8D_8A72_11D0_BBF1_0020AF29375F_.wvu.Cols" hidden="1">#REF!</definedName>
    <definedName name="Z_CB8A7D8F_8A72_11D0_BBF1_0020AF29375F_.wvu.Cols" hidden="1">#REF!</definedName>
    <definedName name="Z_CB8A7DA0_8A72_11D0_BBF1_0020AF29375F_.wvu.Cols" hidden="1">#REF!</definedName>
    <definedName name="Z_CB8A7DA2_8A72_11D0_BBF1_0020AF29375F_.wvu.Cols" hidden="1">#REF!</definedName>
    <definedName name="Z_CB8A7DA3_8A72_11D0_BBF1_0020AF29375F_.wvu.Cols" hidden="1">#REF!</definedName>
    <definedName name="Z_CB8A7DA5_8A72_11D0_BBF1_0020AF29375F_.wvu.Cols" hidden="1">#REF!</definedName>
    <definedName name="Z_CB8A7DA7_8A72_11D0_BBF1_0020AF29375F_.wvu.Cols" hidden="1">#REF!</definedName>
    <definedName name="Z_D2C4350C_8B21_11D0_BBF1_0020AF29375F_.wvu.Cols" hidden="1">#REF!</definedName>
    <definedName name="Z_D2C4350E_8B21_11D0_BBF1_0020AF29375F_.wvu.Cols" hidden="1">#REF!</definedName>
    <definedName name="Z_D2C4350F_8B21_11D0_BBF1_0020AF29375F_.wvu.Cols" hidden="1">#REF!</definedName>
    <definedName name="Z_D2C43511_8B21_11D0_BBF1_0020AF29375F_.wvu.Cols" hidden="1">#REF!</definedName>
    <definedName name="Z_D2C43513_8B21_11D0_BBF1_0020AF29375F_.wvu.Cols" hidden="1">#REF!</definedName>
    <definedName name="Z_D2C43524_8B21_11D0_BBF1_0020AF29375F_.wvu.Cols" hidden="1">#REF!</definedName>
    <definedName name="Z_D2C43526_8B21_11D0_BBF1_0020AF29375F_.wvu.Cols" hidden="1">#REF!</definedName>
    <definedName name="Z_D2C43527_8B21_11D0_BBF1_0020AF29375F_.wvu.Cols" hidden="1">#REF!</definedName>
    <definedName name="Z_D2C43529_8B21_11D0_BBF1_0020AF29375F_.wvu.Cols" hidden="1">#REF!</definedName>
    <definedName name="Z_D2C4352B_8B21_11D0_BBF1_0020AF29375F_.wvu.Cols" hidden="1">#REF!</definedName>
    <definedName name="Z_D6D6E1B2_4A4B_11D2_9EFE_00A024504215_.wvu.PrintArea" hidden="1">#REF!</definedName>
    <definedName name="Z_D6D6E1B2_4A4B_11D2_9EFE_00A024504215_.wvu.PrintTitles" hidden="1">#REF!,#REF!</definedName>
    <definedName name="Z_D6D6E1B3_4A4B_11D2_9EFE_00A024504215_.wvu.PrintArea" hidden="1">#REF!</definedName>
    <definedName name="Z_D6D6E1B3_4A4B_11D2_9EFE_00A024504215_.wvu.PrintTitles" hidden="1">#REF!,#REF!</definedName>
    <definedName name="Z_DCA8D884_2605_11D1_A510_006097B38048_.wvu.FilterData" hidden="1">#REF!</definedName>
    <definedName name="Z_DF5C41E6_E0D7_11D0_BBF1_0020AF29375F_.wvu.Cols" hidden="1">#REF!</definedName>
    <definedName name="Z_DF5C41E8_E0D7_11D0_BBF1_0020AF29375F_.wvu.Cols" hidden="1">#REF!</definedName>
    <definedName name="Z_DF5C41E9_E0D7_11D0_BBF1_0020AF29375F_.wvu.Cols" hidden="1">#REF!</definedName>
    <definedName name="Z_DF5C41EB_E0D7_11D0_BBF1_0020AF29375F_.wvu.Cols" hidden="1">#REF!</definedName>
    <definedName name="Z_DF5C41ED_E0D7_11D0_BBF1_0020AF29375F_.wvu.Cols" hidden="1">#REF!</definedName>
    <definedName name="Z_DF5C41FE_E0D7_11D0_BBF1_0020AF29375F_.wvu.Cols" hidden="1">#REF!</definedName>
    <definedName name="Z_DF5C4200_E0D7_11D0_BBF1_0020AF29375F_.wvu.Cols" hidden="1">#REF!</definedName>
    <definedName name="Z_DF5C4201_E0D7_11D0_BBF1_0020AF29375F_.wvu.Cols" hidden="1">#REF!</definedName>
    <definedName name="Z_DF5C4203_E0D7_11D0_BBF1_0020AF29375F_.wvu.Cols" hidden="1">#REF!</definedName>
    <definedName name="Z_DF5C4205_E0D7_11D0_BBF1_0020AF29375F_.wvu.Cols" hidden="1">#REF!</definedName>
    <definedName name="Z_DF9ECF1E_04DF_11D1_B623_0020AF49B783_.wvu.Cols" hidden="1">#REF!</definedName>
    <definedName name="Z_DF9ECF20_04DF_11D1_B623_0020AF49B783_.wvu.Cols" hidden="1">#REF!</definedName>
    <definedName name="Z_DF9ECF21_04DF_11D1_B623_0020AF49B783_.wvu.Cols" hidden="1">#REF!</definedName>
    <definedName name="Z_DF9ECF23_04DF_11D1_B623_0020AF49B783_.wvu.Cols" hidden="1">#REF!</definedName>
    <definedName name="Z_DF9ECF25_04DF_11D1_B623_0020AF49B783_.wvu.Cols" hidden="1">#REF!</definedName>
    <definedName name="Z_DF9ECF36_04DF_11D1_B623_0020AF49B783_.wvu.Cols" hidden="1">#REF!</definedName>
    <definedName name="Z_DF9ECF38_04DF_11D1_B623_0020AF49B783_.wvu.Cols" hidden="1">#REF!</definedName>
    <definedName name="Z_DF9ECF39_04DF_11D1_B623_0020AF49B783_.wvu.Cols" hidden="1">#REF!</definedName>
    <definedName name="Z_DF9ECF3B_04DF_11D1_B623_0020AF49B783_.wvu.Cols" hidden="1">#REF!</definedName>
    <definedName name="Z_DF9ECF3D_04DF_11D1_B623_0020AF49B783_.wvu.Cols" hidden="1">#REF!</definedName>
    <definedName name="Z_E2699901_D040_11D0_A510_006097B38048_.wvu.FilterData" hidden="1">#REF!</definedName>
    <definedName name="Z_EC12CE8E_AAB2_495A_8753_9BF3288FF7A7_.wvu.Cols" hidden="1">#REF!,#REF!</definedName>
    <definedName name="Z_EC12CE8E_AAB2_495A_8753_9BF3288FF7A7_.wvu.PrintTitles" hidden="1">#REF!</definedName>
    <definedName name="Z_F96E6FC7_35D4_11D2_913A_00A024D72BFF_.wvu.PrintArea" hidden="1">#REF!</definedName>
    <definedName name="Z_F96E6FC7_35D4_11D2_913A_00A024D72BFF_.wvu.PrintTitles" hidden="1">#REF!,#REF!</definedName>
    <definedName name="Z_F96E6FC8_35D4_11D2_913A_00A024D72BFF_.wvu.PrintArea" hidden="1">#REF!</definedName>
    <definedName name="Z_F96E6FC8_35D4_11D2_913A_00A024D72BFF_.wvu.PrintTitles" hidden="1">#REF!,#REF!</definedName>
    <definedName name="z_old">#REF!</definedName>
    <definedName name="Z_ssssssssksksjfhd">#REF!</definedName>
    <definedName name="za" hidden="1">{"Valuation - Letter",#N/A,TRUE,"Valuation Summary";"Financial Statements - Letter",#N/A,TRUE,"Results";"Results - Letter",#N/A,TRUE,"Results";"Ratios - Letter",#N/A,TRUE,"Results";"P2 Summary - Letter",#N/A,TRUE,"Results"}</definedName>
    <definedName name="zaa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zaCQW" hidden="1">{"turnover",#N/A,FALSE;"profits",#N/A,FALSE;"cash",#N/A,FALSE}</definedName>
    <definedName name="ZAE" localSheetId="9" hidden="1">#REF!</definedName>
    <definedName name="ZAE" hidden="1">[4]Proforma!#REF!</definedName>
    <definedName name="zaq" hidden="1">{#N/A,#N/A,FALSE,"Calc";#N/A,#N/A,FALSE,"Sensitivity";#N/A,#N/A,FALSE,"LT Earn.Dil.";#N/A,#N/A,FALSE,"Dil. AVP"}</definedName>
    <definedName name="zaq_1" hidden="1">{#N/A,#N/A,FALSE,"Calc";#N/A,#N/A,FALSE,"Sensitivity";#N/A,#N/A,FALSE,"LT Earn.Dil.";#N/A,#N/A,FALSE,"Dil. AVP"}</definedName>
    <definedName name="zas" hidden="1">{#N/A,#N/A,TRUE,"Sch-5a";#N/A,#N/A,TRUE,"Sch-5b";#N/A,#N/A,TRUE,"Sch-5c";#N/A,#N/A,TRUE,"Sch-5d";#N/A,#N/A,TRUE,"Sch-6a";#N/A,#N/A,TRUE,"Sch-6b";#N/A,#N/A,TRUE,"Sch-6c";#N/A,#N/A,TRUE,"Sch-6d";#N/A,#N/A,TRUE,"Sch-6e"}</definedName>
    <definedName name="zasdasdasfdasdf" hidden="1">{"Budget V Actual YTD",#N/A,FALSE,"Budget v Actual"}</definedName>
    <definedName name="zcvqa" hidden="1">{#N/A,#N/A,FALSE,"AD_Purchase";#N/A,#N/A,FALSE,"Credit";#N/A,#N/A,FALSE,"PF Acquisition";#N/A,#N/A,FALSE,"PF Offering"}</definedName>
    <definedName name="zcvzaa" hidden="1">{#N/A,#N/A,FALSE,"Debt Accr";#N/A,#N/A,FALSE,"Stock Accr";#N/A,#N/A,FALSE,"Debt Stock Accr"}</definedName>
    <definedName name="zcx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zcxzxva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zdcgsdfgsdf" hidden="1">#REF!</definedName>
    <definedName name="zdfb" hidden="1">{"Full-model",#N/A,FALSE,"ProForma-ASPT"}</definedName>
    <definedName name="zdrjxm" hidden="1">{"Valuation",#N/A,FALSE,"ProForma-ASPT"}</definedName>
    <definedName name="zdsfg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sds" hidden="1">{#N/A,#N/A,FALSE,"Charts";#N/A,#N/A,FALSE,"Input Sheet"}</definedName>
    <definedName name="ze">#REF!</definedName>
    <definedName name="zedaqzd" hidden="1">{#N/A,#N/A,FALSE,"Operations";#N/A,#N/A,FALSE,"Financials"}</definedName>
    <definedName name="zedaqzd_1" hidden="1">{#N/A,#N/A,FALSE,"Operations";#N/A,#N/A,FALSE,"Financials"}</definedName>
    <definedName name="zefz" hidden="1">{"First Page",#N/A,FALSE,"Surfactants LBO";"Second Page",#N/A,FALSE,"Surfactants LBO"}</definedName>
    <definedName name="zefz_1" hidden="1">{"First Page",#N/A,FALSE,"Surfactants LBO";"Second Page",#N/A,FALSE,"Surfactants LBO"}</definedName>
    <definedName name="Zeitfaktor">4/3</definedName>
    <definedName name="zer" hidden="1">{#N/A,#N/A,FALSE,"Calc";#N/A,#N/A,FALSE,"Sensitivity";#N/A,#N/A,FALSE,"LT Earn.Dil.";#N/A,#N/A,FALSE,"Dil. AVP"}</definedName>
    <definedName name="zero">0</definedName>
    <definedName name="ZERTRET" hidden="1">#REF!</definedName>
    <definedName name="ZETEHFN" localSheetId="9" hidden="1">#REF!</definedName>
    <definedName name="ZETEHFN" hidden="1">[7]Tradesum!$B$13:$B$22</definedName>
    <definedName name="zezrzrzerz" hidden="1">{"equity comps",#N/A,FALSE,"CS Comps";"equity comps",#N/A,FALSE,"PS Comps";"equity comps",#N/A,FALSE,"GIC_Comps";"equity comps",#N/A,FALSE,"GIC2_Comps"}</definedName>
    <definedName name="zezrzrzerz_1" hidden="1">{"equity comps",#N/A,FALSE,"CS Comps";"equity comps",#N/A,FALSE,"PS Comps";"equity comps",#N/A,FALSE,"GIC_Comps";"equity comps",#N/A,FALSE,"GIC2_Comps"}</definedName>
    <definedName name="ZFGHFDF" hidden="1">#REF!</definedName>
    <definedName name="zfill" hidden="1">#REF!</definedName>
    <definedName name="zfzsf" hidden="1">{"page1",#N/A,FALSE,"BHCOMPC5";"page2",#N/A,FALSE,"BHCOMPC5";"page3",#N/A,FALSE,"BHCOMPC5";"page4",#N/A,FALSE,"BHCOMPC5"}</definedName>
    <definedName name="zhguz" hidden="1">{"DCF","UPSIDE CASE",FALSE,"Sheet1";"DCF","BASE CASE",FALSE,"Sheet1";"DCF","DOWNSIDE CASE",FALSE,"Sheet1"}</definedName>
    <definedName name="zhu" hidden="1">{#N/A,#N/A,FALSE,"REPORT"}</definedName>
    <definedName name="zhutr" hidden="1">{#N/A,#N/A,FALSE,"REPORT"}</definedName>
    <definedName name="zi">{#N/A,#N/A,FALSE,"DCF Summary";#N/A,#N/A,FALSE,"Casema";#N/A,#N/A,FALSE,"Casema NoTel";#N/A,#N/A,FALSE,"UK";#N/A,#N/A,FALSE,"RCF";#N/A,#N/A,FALSE,"Intercable CZ";#N/A,#N/A,FALSE,"Interkabel P"}</definedName>
    <definedName name="Zinsen">#REF!</definedName>
    <definedName name="zizizui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zkit6sw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KJVAKJ" hidden="1">#REF!</definedName>
    <definedName name="zku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LE" hidden="1">{"'Overview'!$A$2:$E$37"}</definedName>
    <definedName name="Zone10">#REF!</definedName>
    <definedName name="Zone11">#REF!</definedName>
    <definedName name="Zone12">#REF!</definedName>
    <definedName name="Zone13">#REF!</definedName>
    <definedName name="Zone14">#REF!</definedName>
    <definedName name="Zone15">#REF!</definedName>
    <definedName name="Zone16">#REF!</definedName>
    <definedName name="Zone17">#REF!</definedName>
    <definedName name="Zone18">#REF!</definedName>
    <definedName name="Zone19">#REF!</definedName>
    <definedName name="Zone20">#REF!</definedName>
    <definedName name="Zone21">#REF!</definedName>
    <definedName name="Zone22">#REF!</definedName>
    <definedName name="Zone3">#REF!</definedName>
    <definedName name="Zone4">#REF!</definedName>
    <definedName name="Zone5">#REF!</definedName>
    <definedName name="Zone6">#REF!</definedName>
    <definedName name="Zone7">#REF!</definedName>
    <definedName name="Zone8">#REF!</definedName>
    <definedName name="Zone9">#REF!</definedName>
    <definedName name="zowp" hidden="1">{#N/A,#N/A,FALSE,"Adair";#N/A,#N/A,FALSE,"Blaine";#N/A,#N/A,FALSE,"Canadian";#N/A,#N/A,FALSE,"Cherokee";#N/A,#N/A,FALSE,"Cleveland";#N/A,#N/A,FALSE,"Craig";#N/A,#N/A,FALSE,"Creek";#N/A,#N/A,FALSE,"Delaware";#N/A,#N/A,FALSE,"Garfield";#N/A,#N/A,FALSE,"Garvin";#N/A,#N/A,FALSE,"Grady";#N/A,#N/A,FALSE,"Haskell";#N/A,#N/A,FALSE,"Hughes";#N/A,#N/A,FALSE,"Kingfisher";#N/A,#N/A,FALSE,"Lincoln";#N/A,#N/A,FALSE,"Logan";#N/A,#N/A,FALSE,"McClain";#N/A,#N/A,FALSE,"McIntosh";#N/A,#N/A,FALSE,"Major";#N/A,#N/A,FALSE,"Mayes";#N/A,#N/A,FALSE,"Muskogee";#N/A,#N/A,FALSE,"Noble";#N/A,#N/A,FALSE,"Nowata";#N/A,#N/A,FALSE,"Okfuskee";#N/A,#N/A,FALSE,"Oklahoma";#N/A,#N/A,FALSE,"Okmulgee";#N/A,#N/A,FALSE,"Osage";#N/A,#N/A,FALSE,"Ottawa";#N/A,#N/A,FALSE,"Pawnee";#N/A,#N/A,FALSE,"Payne";#N/A,#N/A,FALSE,"Pontotoc";#N/A,#N/A,FALSE,"Pottawatomie";#N/A,#N/A,FALSE,"Rogers";#N/A,#N/A,FALSE,"Seminole";#N/A,#N/A,FALSE,"Sequoyah";#N/A,#N/A,FALSE,"Tulsa";#N/A,#N/A,FALSE,"Wagoner";#N/A,#N/A,FALSE,"Washington"}</definedName>
    <definedName name="zPack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rtaz" hidden="1">{#N/A,#N/A,TRUE,"financial";#N/A,#N/A,TRUE,"plants"}</definedName>
    <definedName name="zrtaz_1" hidden="1">{#N/A,#N/A,TRUE,"financial";#N/A,#N/A,TRUE,"plants"}</definedName>
    <definedName name="zrtzrtzztrtz">!#REF!</definedName>
    <definedName name="zrtzzrtztrz">!#REF!</definedName>
    <definedName name="zrztfh">!#REF!</definedName>
    <definedName name="zscz" hidden="1">{#N/A,#N/A,FALSE,"Pooling";#N/A,#N/A,FALSE,"income";#N/A,#N/A,FALSE,"valuation"}</definedName>
    <definedName name="zsd" hidden="1">{#N/A,#N/A,FALSE,"Aging Summary";#N/A,#N/A,FALSE,"Ratio Analysis";#N/A,#N/A,FALSE,"Test 120 Day Accts";#N/A,#N/A,FALSE,"Tickmarks"}</definedName>
    <definedName name="zsdrsdf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zsx" hidden="1">#REF!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tax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rtree">!#REF!</definedName>
    <definedName name="zttttzzzz">!#REF!</definedName>
    <definedName name="zu">!#REF!</definedName>
    <definedName name="zui">!#REF!</definedName>
    <definedName name="zv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xc" hidden="1">{"mgmt forecast",#N/A,FALSE,"Mgmt Forecast";"dcf table",#N/A,FALSE,"Mgmt Forecast";"sensitivity",#N/A,FALSE,"Mgmt Forecast";"table inputs",#N/A,FALSE,"Mgmt Forecast";"calculations",#N/A,FALSE,"Mgmt Forecast"}</definedName>
    <definedName name="zxcc" hidden="1">{#N/A,#N/A,FALSE,"Projections";#N/A,#N/A,FALSE,"Contribution_Stock";#N/A,#N/A,FALSE,"PF_Combo_Stock";#N/A,#N/A,FALSE,"Projections";#N/A,#N/A,FALSE,"Contribution_Cash";#N/A,#N/A,FALSE,"PF_Combo_Cash";#N/A,#N/A,FALSE,"IPO_Cash"}</definedName>
    <definedName name="zxcv" hidden="1">{"NOPCAPEVA",#N/A,FALSE,"Nopat";"FCFCSTAR",#N/A,FALSE,"FCFVAL";"EVAVL",#N/A,FALSE,"EVAVAL";"LEASE",#N/A,FALSE,"OpLease"}</definedName>
    <definedName name="zxcvv" hidden="1">{"SUMMARY",#N/A,FALSE,"Summary"}</definedName>
    <definedName name="zxcvzxvczxvc" hidden="1">{"Budget V Actual YTD",#N/A,FALSE,"Budget v Actual"}</definedName>
    <definedName name="zxcvzxvczxvcxvcz" hidden="1">{#N/A,#N/A,FALSE,"Aging Summary";#N/A,#N/A,FALSE,"Ratio Analysis";#N/A,#N/A,FALSE,"Test 120 Day Accts";#N/A,#N/A,FALSE,"Tickmarks"}</definedName>
    <definedName name="zxcvzxvczxvczxvczxvcxvczxvczxc" hidden="1">{"Budget V Actual YTD",#N/A,FALSE,"Budget v Actual"}</definedName>
    <definedName name="zxdxzd" hidden="1">{#N/A,#N/A,FALSE,"MTD"}</definedName>
    <definedName name="zxgjfky" hidden="1">{"Full-model",#N/A,FALSE,"ProForma-ASPT"}</definedName>
    <definedName name="zxnxg" hidden="1">{"Full-model",#N/A,FALSE,"ProForma-ASPT"}</definedName>
    <definedName name="zxs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zxvczxvcxc" hidden="1">{"Current V Prior, Current Month",#N/A,FALSE,"Current v Prior"}</definedName>
    <definedName name="zxvczxvczxvczxvc" hidden="1">{"Current V Prior, Current Month",#N/A,FALSE,"Current v Prior"}</definedName>
    <definedName name="zxzd" localSheetId="9">OFFSET(rngVol,0,2)</definedName>
    <definedName name="zxzxcv" hidden="1">{"Current V Prior, Current Month",#N/A,FALSE,"Current v Prior"}</definedName>
    <definedName name="zxzxvczxvc" hidden="1">{"Budget V Actual YTD",#N/A,FALSE,"Budget v Actual"}</definedName>
    <definedName name="zz" localSheetId="9" hidden="1">#REF!</definedName>
    <definedName name="zz" hidden="1">#REF!</definedName>
    <definedName name="ZZ_EVCOMOPTS" hidden="1">10</definedName>
    <definedName name="zza4pg" hidden="1">{#N/A,#N/A,FALSE,"REPORT"}</definedName>
    <definedName name="zzee" hidden="1">{#N/A,#N/A,FALSE,"Pharm";#N/A,#N/A,FALSE,"WWCM"}</definedName>
    <definedName name="zzrtzrztztz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zzui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zzxzx" hidden="1">{"Budget V Actual YTD",#N/A,FALSE,"Budget v Actual"}</definedName>
    <definedName name="zzz" hidden="1">#REF!</definedName>
    <definedName name="zzz.com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zzz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A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" hidden="1">{"Summary",#N/A,FALSE,"Sheet1";"Source_Data",#N/A,FALSE,"Sheet1"}</definedName>
    <definedName name="zzzzz" hidden="1">{#N/A,#N/A,FALSE,"FY97";#N/A,#N/A,FALSE,"FY98";#N/A,#N/A,FALSE,"FY99";#N/A,#N/A,FALSE,"FY00";#N/A,#N/A,FALSE,"FY01"}</definedName>
    <definedName name="zzzzzz" hidden="1">{"Sensitivity","2500/18",FALSE,"Senstivity analysis master"}</definedName>
    <definedName name="ZZZZZZZ">{"Cover Pages",#N/A,FALSE,"Covers";"Sum Balance Sheet",#N/A,FALSE,"Sum1";"Sum Stockholders Equity",#N/A,FALSE,"Consol";"Sum Statement of Income",#N/A,FALSE,"Sum2";"Sum Cash Flows",#N/A,FALSE,"Sum2";"Sum Changes in Fin Position",#N/A,FALSE,"Sum2";"Con Balance Sheet",#N/A,FALSE,"Consol";"Con Retained Earnings",#N/A,FALSE,"Consol";"Con Statement of Income",#N/A,FALSE,"Consol";"Con Cash Flows",#N/A,FALSE,"Consol";"Con Changes in Fin Position",#N/A,FALSE,"Consol"}</definedName>
    <definedName name="ZZZZZZZX">{TRUE,TRUE,-1.25,-15.5,484.5,252.75,FALSE,TRUE,TRUE,TRUE,0,1,#N/A,40,#N/A,9.34939759036145,16.2352941176471,1,FALSE,FALSE,3,TRUE,1,FALSE,104,"Swvu.Cash._.Flows._.8._.page.","ACwvu.Cash._.Flows._.8._.page.",4,FALSE,FALSE,0,0,1,0,1,"","&amp;C&amp;""Times New Roman,Regular""&amp;9&amp;P",TRUE,FALSE,FALSE,FALSE,1,100,#N/A,#N/A,"=R41C1:R100C6","=Elims!R1:R4","Rwvu.Cash._.Flows._.8._.page.",#N/A,TRUE,FALSE,TRUE,1,#N/A,#N/A,FALSE,FALSE,TRUE,TRUE,TRUE}</definedName>
    <definedName name="ZZZZZZZZZZZ" hidden="1">{#N/A,#N/A,FALSE,"USA";#N/A,#N/A,FALSE,"GER";#N/A,#N/A,FALSE,"EASTERN";#N/A,#N/A,FALSE,"TOTGER";#N/A,#N/A,FALSE,"AUS";#N/A,#N/A,FALSE,"SWI";#N/A,#N/A,FALSE,"FRA";#N/A,#N/A,FALSE,"ITA";#N/A,#N/A,FALSE,"GRE";#N/A,#N/A,FALSE,"UK";#N/A,#N/A,FALSE,"NET";#N/A,#N/A,FALSE,"BEL";#N/A,#N/A,FALSE,"DEN";#N/A,#N/A,FALSE,"NOR";#N/A,#N/A,FALSE,"SWE";#N/A,#N/A,FALSE,"SPA";#N/A,#N/A,FALSE,"POR";#N/A,#N/A,FALSE,"TOTEUR";#N/A,#N/A,FALSE,"DEAP";#N/A,#N/A,FALSE,"JPN";#N/A,#N/A,FALSE,"AUST";#N/A,#N/A,FALSE,"NZEA";#N/A,#N/A,FALSE,"HKG";#N/A,#N/A,FALSE,"CHI";#N/A,#N/A,FALSE,"KOR";#N/A,#N/A,FALSE,"IND";#N/A,#N/A,FALSE,"INDO";#N/A,#N/A,FALSE,"MAL";#N/A,#N/A,FALSE,"PAK";#N/A,#N/A,FALSE,"PHI";#N/A,#N/A,FALSE,"SIN";#N/A,#N/A,FALSE,"THA";#N/A,#N/A,FALSE,"TOTAP";#N/A,#N/A,FALSE,"DEAF";#N/A,#N/A,FALSE,"ARG";#N/A,#N/A,FALSE,"BRA";#N/A,#N/A,FALSE,"CHIL";#N/A,#N/A,FALSE,"COL";#N/A,#N/A,FALSE,"ECU";#N/A,#N/A,FALSE,"MEX";#N/A,#N/A,FALSE,"PER";#N/A,#N/A,FALSE,"TUR";#N/A,#N/A,FALSE,"URU";#N/A,#N/A,FALSE,"VEN";#N/A,#N/A,FALSE,"MOR";#N/A,#N/A,FALSE,"SAF";#N/A,#N/A,FALSE,"TOTDEAF";#N/A,#N/A,FALSE,"TOTPMS"}</definedName>
    <definedName name="ааа" hidden="1">{#N/A,#N/A,FALSE,"Aging Summary";#N/A,#N/A,FALSE,"Ratio Analysis";#N/A,#N/A,FALSE,"Test 120 Day Accts";#N/A,#N/A,FALSE,"Tickmarks"}</definedName>
    <definedName name="ааа_2" hidden="1">{#N/A,#N/A,FALSE,"Aging Summary";#N/A,#N/A,FALSE,"Ratio Analysis";#N/A,#N/A,FALSE,"Test 120 Day Accts";#N/A,#N/A,FALSE,"Tickmarks"}</definedName>
    <definedName name="ааа_3" hidden="1">{#N/A,#N/A,FALSE,"Aging Summary";#N/A,#N/A,FALSE,"Ratio Analysis";#N/A,#N/A,FALSE,"Test 120 Day Accts";#N/A,#N/A,FALSE,"Tickmarks"}</definedName>
    <definedName name="вла" hidden="1">{#N/A,#N/A,FALSE,"Aging Summary";#N/A,#N/A,FALSE,"Ratio Analysis";#N/A,#N/A,FALSE,"Test 120 Day Accts";#N/A,#N/A,FALSE,"Tickmarks"}</definedName>
    <definedName name="вла_2" hidden="1">{#N/A,#N/A,FALSE,"Aging Summary";#N/A,#N/A,FALSE,"Ratio Analysis";#N/A,#N/A,FALSE,"Test 120 Day Accts";#N/A,#N/A,FALSE,"Tickmarks"}</definedName>
    <definedName name="вла_3" hidden="1">{#N/A,#N/A,FALSE,"Aging Summary";#N/A,#N/A,FALSE,"Ratio Analysis";#N/A,#N/A,FALSE,"Test 120 Day Accts";#N/A,#N/A,FALSE,"Tickmarks"}</definedName>
    <definedName name="ф" hidden="1">{#N/A,#N/A,FALSE,"Aging Summary";#N/A,#N/A,FALSE,"Ratio Analysis";#N/A,#N/A,FALSE,"Test 120 Day Accts";#N/A,#N/A,FALSE,"Tickmarks"}</definedName>
    <definedName name="ф_2" hidden="1">{#N/A,#N/A,FALSE,"Aging Summary";#N/A,#N/A,FALSE,"Ratio Analysis";#N/A,#N/A,FALSE,"Test 120 Day Accts";#N/A,#N/A,FALSE,"Tickmarks"}</definedName>
    <definedName name="ф_3" hidden="1">{#N/A,#N/A,FALSE,"Aging Summary";#N/A,#N/A,FALSE,"Ratio Analysis";#N/A,#N/A,FALSE,"Test 120 Day Accts";#N/A,#N/A,FALSE,"Tickmarks"}</definedName>
    <definedName name="Ыгь" hidden="1">{#N/A,#N/A,FALSE,"Aging Summary";#N/A,#N/A,FALSE,"Ratio Analysis";#N/A,#N/A,FALSE,"Test 120 Day Accts";#N/A,#N/A,FALSE,"Tickmarks"}</definedName>
    <definedName name="Ыгь_2" hidden="1">{#N/A,#N/A,FALSE,"Aging Summary";#N/A,#N/A,FALSE,"Ratio Analysis";#N/A,#N/A,FALSE,"Test 120 Day Accts";#N/A,#N/A,FALSE,"Tickmarks"}</definedName>
    <definedName name="Ыгь_3" hidden="1">{#N/A,#N/A,FALSE,"Aging Summary";#N/A,#N/A,FALSE,"Ratio Analysis";#N/A,#N/A,FALSE,"Test 120 Day Accts";#N/A,#N/A,FALSE,"Tickmarks"}</definedName>
    <definedName name="השקעה" hidden="1">{"REP1",#N/A,FALSE,"ריכוז";"REP2",#N/A,FALSE,"מפורט1";"REP3",#N/A,FALSE,"מפורט1";"REP4",#N/A,FALSE,"מפורט2";"REP5",#N/A,FALSE,"מפורט2";"REP6",#N/A,FALSE,"מפורט2"}</definedName>
    <definedName name="קרן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ก" hidden="1">{"'Model'!$A$1:$N$53"}</definedName>
    <definedName name="ㄱㅇ" hidden="1">{#N/A,#N/A,FALSE,"단축1";#N/A,#N/A,FALSE,"단축2";#N/A,#N/A,FALSE,"단축3";#N/A,#N/A,FALSE,"장축";#N/A,#N/A,FALSE,"4WD"}</definedName>
    <definedName name="고">{#N/A,#N/A,FALSE,"REPORT"}</definedName>
    <definedName name="기말재공">#REF!</definedName>
    <definedName name="기초재공">#REF!</definedName>
    <definedName name="ㄶㅇ노ㅗㄶ호">{#N/A,#N/A,FALSE,"REPORT"}</definedName>
    <definedName name="도어" hidden="1">#REF!</definedName>
    <definedName name="도어1" hidden="1">#REF!</definedName>
    <definedName name="로커커버" hidden="1">{#N/A,#N/A,FALSE,"단축1";#N/A,#N/A,FALSE,"단축2";#N/A,#N/A,FALSE,"단축3";#N/A,#N/A,FALSE,"장축";#N/A,#N/A,FALSE,"4WD"}</definedName>
    <definedName name="ㅀ미리밀ㅎ밈림" hidden="1">{#N/A,#N/A,FALSE,"을지 (4)";#N/A,#N/A,FALSE,"을지 (5)";#N/A,#N/A,FALSE,"을지 (6)"}</definedName>
    <definedName name="미애">{#N/A,#N/A,FALSE,"REPORT"}</definedName>
    <definedName name="민총2" hidden="1">{#N/A,#N/A,FALSE,"을지 (4)";#N/A,#N/A,FALSE,"을지 (5)";#N/A,#N/A,FALSE,"을지 (6)"}</definedName>
    <definedName name="볼트수정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전사1">#REF!</definedName>
    <definedName name="중앙" hidden="1">{#N/A,#N/A,FALSE,"단축1";#N/A,#N/A,FALSE,"단축2";#N/A,#N/A,FALSE,"단축3";#N/A,#N/A,FALSE,"장축";#N/A,#N/A,FALSE,"4WD"}</definedName>
    <definedName name="카니발연료누유" hidden="1">#REF!</definedName>
    <definedName name="키프코" hidden="1">{#N/A,#N/A,FALSE,"을지 (4)";#N/A,#N/A,FALSE,"을지 (5)";#N/A,#N/A,FALSE,"을지 (6)"}</definedName>
    <definedName name="한총2" hidden="1">{#N/A,#N/A,FALSE,"을지 (4)";#N/A,#N/A,FALSE,"을지 (5)";#N/A,#N/A,FALSE,"을지 (6)"}</definedName>
    <definedName name="问问" hidden="1">{#N/A,#N/A,FALSE,"SF"}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0" l="1"/>
  <c r="B10" i="10" s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W54" i="1"/>
  <c r="V54" i="1"/>
  <c r="U54" i="1"/>
  <c r="T54" i="1"/>
  <c r="P54" i="1"/>
  <c r="H54" i="1"/>
  <c r="X54" i="1" s="1"/>
  <c r="N53" i="1"/>
  <c r="P75" i="1" s="1"/>
  <c r="H53" i="1"/>
  <c r="G53" i="1"/>
  <c r="F53" i="1"/>
  <c r="E53" i="1"/>
  <c r="D53" i="1"/>
  <c r="N52" i="1"/>
  <c r="P72" i="1" s="1"/>
  <c r="H52" i="1"/>
  <c r="F52" i="1"/>
  <c r="E52" i="1"/>
  <c r="D52" i="1"/>
  <c r="N51" i="1"/>
  <c r="P65" i="1" s="1"/>
  <c r="O65" i="1" s="1"/>
  <c r="F51" i="1"/>
  <c r="E51" i="1"/>
  <c r="D51" i="1"/>
  <c r="N50" i="1"/>
  <c r="P78" i="1" s="1"/>
  <c r="H50" i="1"/>
  <c r="E50" i="1"/>
  <c r="D50" i="1"/>
  <c r="N49" i="1"/>
  <c r="P69" i="1" s="1"/>
  <c r="G49" i="1"/>
  <c r="F49" i="1"/>
  <c r="E49" i="1"/>
  <c r="L16" i="1" s="1"/>
  <c r="H49" i="1" s="1"/>
  <c r="D49" i="1"/>
  <c r="V48" i="1"/>
  <c r="U48" i="1"/>
  <c r="T48" i="1"/>
  <c r="P48" i="1"/>
  <c r="H48" i="1"/>
  <c r="X48" i="1" s="1"/>
  <c r="G48" i="1"/>
  <c r="W48" i="1" s="1"/>
  <c r="V47" i="1"/>
  <c r="U47" i="1"/>
  <c r="T47" i="1"/>
  <c r="P47" i="1"/>
  <c r="H47" i="1"/>
  <c r="X47" i="1" s="1"/>
  <c r="G47" i="1"/>
  <c r="N46" i="1"/>
  <c r="I46" i="1"/>
  <c r="N45" i="1"/>
  <c r="P81" i="1" s="1"/>
  <c r="G45" i="1"/>
  <c r="E45" i="1"/>
  <c r="D45" i="1"/>
  <c r="N44" i="1"/>
  <c r="X44" i="1" s="1"/>
  <c r="E44" i="1"/>
  <c r="D44" i="1"/>
  <c r="X43" i="1"/>
  <c r="W43" i="1"/>
  <c r="V43" i="1"/>
  <c r="U43" i="1"/>
  <c r="T43" i="1"/>
  <c r="P43" i="1"/>
  <c r="I43" i="1"/>
  <c r="K43" i="1" s="1"/>
  <c r="L43" i="1" s="1"/>
  <c r="N42" i="1"/>
  <c r="H42" i="1"/>
  <c r="G42" i="1"/>
  <c r="E42" i="1"/>
  <c r="D42" i="1"/>
  <c r="P41" i="1"/>
  <c r="H41" i="1"/>
  <c r="X41" i="1" s="1"/>
  <c r="G41" i="1"/>
  <c r="W41" i="1" s="1"/>
  <c r="F41" i="1"/>
  <c r="V41" i="1" s="1"/>
  <c r="E41" i="1"/>
  <c r="U41" i="1" s="1"/>
  <c r="D41" i="1"/>
  <c r="N40" i="1"/>
  <c r="P40" i="1" s="1"/>
  <c r="H40" i="1"/>
  <c r="G40" i="1"/>
  <c r="E40" i="1"/>
  <c r="D40" i="1"/>
  <c r="P39" i="1"/>
  <c r="H39" i="1"/>
  <c r="X39" i="1" s="1"/>
  <c r="G39" i="1"/>
  <c r="F39" i="1"/>
  <c r="V39" i="1" s="1"/>
  <c r="E39" i="1"/>
  <c r="U39" i="1" s="1"/>
  <c r="D39" i="1"/>
  <c r="D30" i="1" s="1"/>
  <c r="D29" i="1"/>
  <c r="D21" i="1"/>
  <c r="D17" i="1"/>
  <c r="D15" i="1"/>
  <c r="T10" i="1"/>
  <c r="T11" i="1" s="1"/>
  <c r="G6" i="1"/>
  <c r="G7" i="1" s="1"/>
  <c r="E2" i="1"/>
  <c r="N1" i="1" s="1"/>
  <c r="F94" i="2"/>
  <c r="F93" i="2"/>
  <c r="M88" i="2"/>
  <c r="L88" i="2"/>
  <c r="K88" i="2"/>
  <c r="I88" i="2"/>
  <c r="G88" i="2"/>
  <c r="F88" i="2"/>
  <c r="E88" i="2"/>
  <c r="C88" i="2"/>
  <c r="B88" i="2"/>
  <c r="AC86" i="2"/>
  <c r="AB86" i="2"/>
  <c r="AC85" i="2"/>
  <c r="AB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U84" i="2"/>
  <c r="AC83" i="2"/>
  <c r="AB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U82" i="2"/>
  <c r="AC81" i="2"/>
  <c r="AB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U80" i="2"/>
  <c r="AC79" i="2"/>
  <c r="AB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U77" i="2"/>
  <c r="AC76" i="2"/>
  <c r="AB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U71" i="2"/>
  <c r="AC70" i="2"/>
  <c r="AB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U69" i="2"/>
  <c r="AC68" i="2"/>
  <c r="AB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U67" i="2"/>
  <c r="AC66" i="2"/>
  <c r="AB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U65" i="2"/>
  <c r="AC64" i="2"/>
  <c r="AB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U63" i="2"/>
  <c r="AC62" i="2"/>
  <c r="AB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U60" i="2"/>
  <c r="AC59" i="2"/>
  <c r="AB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U58" i="2"/>
  <c r="AC57" i="2"/>
  <c r="AB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U55" i="2"/>
  <c r="AC54" i="2"/>
  <c r="AB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U51" i="2"/>
  <c r="AC50" i="2"/>
  <c r="AB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U47" i="2"/>
  <c r="AC46" i="2"/>
  <c r="AB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U45" i="2"/>
  <c r="AC44" i="2"/>
  <c r="AB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U43" i="2"/>
  <c r="AC42" i="2"/>
  <c r="AB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U38" i="2"/>
  <c r="AC37" i="2"/>
  <c r="AB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U36" i="2"/>
  <c r="AC35" i="2"/>
  <c r="AB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U34" i="2"/>
  <c r="AC33" i="2"/>
  <c r="AB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U32" i="2"/>
  <c r="AC31" i="2"/>
  <c r="AB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U30" i="2"/>
  <c r="AC29" i="2"/>
  <c r="AB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U28" i="2"/>
  <c r="AC27" i="2"/>
  <c r="AB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U26" i="2"/>
  <c r="AC25" i="2"/>
  <c r="AB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U24" i="2"/>
  <c r="AC23" i="2"/>
  <c r="AB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U22" i="2"/>
  <c r="AC21" i="2"/>
  <c r="AB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U20" i="2"/>
  <c r="AC19" i="2"/>
  <c r="AB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U18" i="2"/>
  <c r="AC17" i="2"/>
  <c r="AB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U16" i="2"/>
  <c r="AC15" i="2"/>
  <c r="AB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U14" i="2"/>
  <c r="AC13" i="2"/>
  <c r="AB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U11" i="2"/>
  <c r="AC10" i="2"/>
  <c r="AB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U8" i="2"/>
  <c r="AC7" i="2"/>
  <c r="AB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L4" i="2"/>
  <c r="K4" i="2"/>
  <c r="J4" i="2"/>
  <c r="I4" i="2"/>
  <c r="H4" i="2"/>
  <c r="G4" i="2"/>
  <c r="F4" i="2"/>
  <c r="E4" i="2"/>
  <c r="D4" i="2"/>
  <c r="C4" i="2"/>
  <c r="B4" i="2"/>
  <c r="A4" i="2"/>
  <c r="AC3" i="2"/>
  <c r="AB3" i="2"/>
  <c r="U3" i="2"/>
  <c r="C14" i="9"/>
  <c r="D14" i="9" s="1"/>
  <c r="C13" i="9"/>
  <c r="D13" i="9" s="1"/>
  <c r="C12" i="9"/>
  <c r="D12" i="9" s="1"/>
  <c r="C11" i="9"/>
  <c r="D11" i="9" s="1"/>
  <c r="L8" i="9"/>
  <c r="P8" i="9" s="1"/>
  <c r="D7" i="9"/>
  <c r="D6" i="9"/>
  <c r="D5" i="9"/>
  <c r="D4" i="9"/>
  <c r="D3" i="9"/>
  <c r="L2" i="9"/>
  <c r="L4" i="9" s="1"/>
  <c r="D2" i="9"/>
  <c r="J98" i="5"/>
  <c r="I97" i="5"/>
  <c r="I98" i="5"/>
  <c r="I96" i="5"/>
  <c r="T50" i="1" l="1"/>
  <c r="U50" i="1"/>
  <c r="X50" i="1"/>
  <c r="U44" i="1"/>
  <c r="P62" i="1"/>
  <c r="O62" i="1" s="1"/>
  <c r="V51" i="1"/>
  <c r="I42" i="1"/>
  <c r="J42" i="1" s="1"/>
  <c r="I44" i="1"/>
  <c r="J44" i="1" s="1"/>
  <c r="W49" i="1"/>
  <c r="P76" i="1"/>
  <c r="O76" i="1" s="1"/>
  <c r="I45" i="1"/>
  <c r="J45" i="1" s="1"/>
  <c r="W50" i="1"/>
  <c r="I41" i="1"/>
  <c r="K41" i="1" s="1"/>
  <c r="P77" i="1"/>
  <c r="O77" i="1" s="1"/>
  <c r="V50" i="1"/>
  <c r="I47" i="1"/>
  <c r="J47" i="1" s="1"/>
  <c r="I51" i="1"/>
  <c r="J51" i="1" s="1"/>
  <c r="K86" i="2"/>
  <c r="K89" i="2" s="1"/>
  <c r="X49" i="1"/>
  <c r="U51" i="1"/>
  <c r="X53" i="1"/>
  <c r="D8" i="9"/>
  <c r="W47" i="1"/>
  <c r="W51" i="1"/>
  <c r="P70" i="1"/>
  <c r="O70" i="1" s="1"/>
  <c r="I52" i="1"/>
  <c r="J52" i="1" s="1"/>
  <c r="X51" i="1"/>
  <c r="U88" i="2"/>
  <c r="D34" i="2"/>
  <c r="U89" i="2"/>
  <c r="P64" i="1"/>
  <c r="O64" i="1" s="1"/>
  <c r="W40" i="1"/>
  <c r="A34" i="2"/>
  <c r="A90" i="2" s="1"/>
  <c r="G34" i="2"/>
  <c r="G90" i="2" s="1"/>
  <c r="E34" i="2"/>
  <c r="E90" i="2" s="1"/>
  <c r="L86" i="2"/>
  <c r="L89" i="2" s="1"/>
  <c r="M86" i="2"/>
  <c r="M89" i="2" s="1"/>
  <c r="I48" i="1"/>
  <c r="K48" i="1" s="1"/>
  <c r="T39" i="1"/>
  <c r="P71" i="1"/>
  <c r="O71" i="1" s="1"/>
  <c r="J86" i="2"/>
  <c r="U42" i="1"/>
  <c r="T44" i="1"/>
  <c r="P51" i="1"/>
  <c r="U53" i="1"/>
  <c r="T40" i="1"/>
  <c r="T51" i="1"/>
  <c r="V53" i="1"/>
  <c r="L34" i="2"/>
  <c r="L90" i="2" s="1"/>
  <c r="K34" i="2"/>
  <c r="K90" i="2" s="1"/>
  <c r="F86" i="2"/>
  <c r="F89" i="2" s="1"/>
  <c r="C86" i="2"/>
  <c r="C89" i="2" s="1"/>
  <c r="B34" i="2"/>
  <c r="B90" i="2" s="1"/>
  <c r="H34" i="2"/>
  <c r="F34" i="2"/>
  <c r="F90" i="2" s="1"/>
  <c r="A86" i="2"/>
  <c r="A89" i="2" s="1"/>
  <c r="C34" i="2"/>
  <c r="C90" i="2" s="1"/>
  <c r="B86" i="2"/>
  <c r="B89" i="2" s="1"/>
  <c r="I86" i="2"/>
  <c r="I89" i="2" s="1"/>
  <c r="P44" i="1"/>
  <c r="Q65" i="1"/>
  <c r="D15" i="9"/>
  <c r="M34" i="2"/>
  <c r="M90" i="2" s="1"/>
  <c r="V44" i="1"/>
  <c r="D31" i="1"/>
  <c r="T41" i="1"/>
  <c r="W44" i="1"/>
  <c r="T49" i="1"/>
  <c r="P50" i="1"/>
  <c r="P61" i="1"/>
  <c r="O61" i="1" s="1"/>
  <c r="P73" i="1"/>
  <c r="O73" i="1" s="1"/>
  <c r="V40" i="1"/>
  <c r="J34" i="2"/>
  <c r="I34" i="2"/>
  <c r="I90" i="2" s="1"/>
  <c r="X40" i="1"/>
  <c r="G86" i="2"/>
  <c r="G89" i="2" s="1"/>
  <c r="D86" i="2"/>
  <c r="H86" i="2"/>
  <c r="E86" i="2"/>
  <c r="E89" i="2" s="1"/>
  <c r="U49" i="1"/>
  <c r="BA99" i="5"/>
  <c r="Q81" i="1"/>
  <c r="O81" i="1"/>
  <c r="Q72" i="1"/>
  <c r="O72" i="1"/>
  <c r="Q78" i="1"/>
  <c r="O78" i="1"/>
  <c r="W53" i="1"/>
  <c r="I53" i="1"/>
  <c r="W39" i="1"/>
  <c r="I39" i="1"/>
  <c r="K42" i="1"/>
  <c r="Q69" i="1"/>
  <c r="O69" i="1"/>
  <c r="U40" i="1"/>
  <c r="I40" i="1"/>
  <c r="V49" i="1"/>
  <c r="I49" i="1"/>
  <c r="Q75" i="1"/>
  <c r="O75" i="1"/>
  <c r="P42" i="1"/>
  <c r="P45" i="1"/>
  <c r="I54" i="1"/>
  <c r="P67" i="1"/>
  <c r="O67" i="1" s="1"/>
  <c r="T42" i="1"/>
  <c r="V42" i="1"/>
  <c r="W42" i="1"/>
  <c r="P68" i="1"/>
  <c r="O68" i="1" s="1"/>
  <c r="T53" i="1"/>
  <c r="P79" i="1"/>
  <c r="O79" i="1" s="1"/>
  <c r="T45" i="1"/>
  <c r="P52" i="1"/>
  <c r="U45" i="1"/>
  <c r="T52" i="1"/>
  <c r="V45" i="1"/>
  <c r="U52" i="1"/>
  <c r="W45" i="1"/>
  <c r="V52" i="1"/>
  <c r="P74" i="1"/>
  <c r="O74" i="1" s="1"/>
  <c r="P80" i="1"/>
  <c r="O80" i="1" s="1"/>
  <c r="X42" i="1"/>
  <c r="X45" i="1"/>
  <c r="W52" i="1"/>
  <c r="P53" i="1"/>
  <c r="P49" i="1"/>
  <c r="X52" i="1"/>
  <c r="P60" i="1"/>
  <c r="P63" i="1"/>
  <c r="P66" i="1"/>
  <c r="I50" i="1"/>
  <c r="K98" i="5"/>
  <c r="Z40" i="18"/>
  <c r="AC40" i="18" s="1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D45" i="24"/>
  <c r="AL99" i="5"/>
  <c r="H32" i="24" s="1"/>
  <c r="AI99" i="5"/>
  <c r="G32" i="24" s="1"/>
  <c r="AF99" i="5"/>
  <c r="F32" i="24" s="1"/>
  <c r="Z99" i="5"/>
  <c r="D32" i="24" s="1"/>
  <c r="W99" i="5"/>
  <c r="C32" i="24" s="1"/>
  <c r="T99" i="5"/>
  <c r="Q99" i="5"/>
  <c r="B32" i="24" s="1"/>
  <c r="N99" i="5"/>
  <c r="A32" i="24" s="1"/>
  <c r="K47" i="1" l="1"/>
  <c r="L47" i="1" s="1"/>
  <c r="K44" i="1"/>
  <c r="L44" i="1" s="1"/>
  <c r="Q70" i="1"/>
  <c r="J48" i="1"/>
  <c r="Q73" i="1"/>
  <c r="K45" i="1"/>
  <c r="L45" i="1" s="1"/>
  <c r="L48" i="1"/>
  <c r="J41" i="1"/>
  <c r="L41" i="1" s="1"/>
  <c r="K52" i="1"/>
  <c r="L52" i="1" s="1"/>
  <c r="Q62" i="1"/>
  <c r="Q77" i="1"/>
  <c r="U90" i="2"/>
  <c r="L42" i="1"/>
  <c r="Q76" i="1"/>
  <c r="T89" i="2"/>
  <c r="K51" i="1"/>
  <c r="L51" i="1" s="1"/>
  <c r="Q61" i="1"/>
  <c r="D20" i="9"/>
  <c r="V55" i="1"/>
  <c r="D12" i="1" s="1"/>
  <c r="T14" i="1" s="1"/>
  <c r="T15" i="1" s="1"/>
  <c r="Q74" i="1"/>
  <c r="Q64" i="1"/>
  <c r="T55" i="1"/>
  <c r="D10" i="1" s="1"/>
  <c r="T5" i="1" s="1"/>
  <c r="Q80" i="1"/>
  <c r="Q71" i="1"/>
  <c r="X55" i="1"/>
  <c r="D14" i="1" s="1"/>
  <c r="D4" i="22"/>
  <c r="M32" i="24"/>
  <c r="U55" i="1"/>
  <c r="D11" i="1" s="1"/>
  <c r="Q63" i="1"/>
  <c r="O63" i="1"/>
  <c r="K54" i="1"/>
  <c r="J54" i="1"/>
  <c r="L54" i="1" s="1"/>
  <c r="Q67" i="1"/>
  <c r="K39" i="1"/>
  <c r="J39" i="1"/>
  <c r="Q68" i="1"/>
  <c r="K50" i="1"/>
  <c r="J50" i="1"/>
  <c r="J40" i="1"/>
  <c r="K40" i="1"/>
  <c r="Q66" i="1"/>
  <c r="O66" i="1"/>
  <c r="Q60" i="1"/>
  <c r="O60" i="1"/>
  <c r="W55" i="1"/>
  <c r="D13" i="1" s="1"/>
  <c r="Q79" i="1"/>
  <c r="J49" i="1"/>
  <c r="K49" i="1"/>
  <c r="K53" i="1"/>
  <c r="J53" i="1"/>
  <c r="C45" i="24"/>
  <c r="L53" i="1" l="1"/>
  <c r="D18" i="1"/>
  <c r="D19" i="1" s="1"/>
  <c r="D33" i="1" s="1"/>
  <c r="L49" i="1"/>
  <c r="J55" i="1"/>
  <c r="L40" i="1"/>
  <c r="K55" i="1"/>
  <c r="L50" i="1"/>
  <c r="T3" i="1"/>
  <c r="T7" i="1"/>
  <c r="T2" i="1" s="1"/>
  <c r="T1" i="1" s="1"/>
  <c r="T5" i="14"/>
  <c r="T6" i="14"/>
  <c r="T7" i="14"/>
  <c r="T8" i="14"/>
  <c r="T9" i="14"/>
  <c r="T10" i="14"/>
  <c r="T11" i="14"/>
  <c r="T12" i="14"/>
  <c r="T13" i="14"/>
  <c r="T14" i="14"/>
  <c r="T15" i="14"/>
  <c r="T17" i="14"/>
  <c r="T18" i="14"/>
  <c r="T19" i="14"/>
  <c r="T21" i="14"/>
  <c r="T23" i="14"/>
  <c r="T24" i="14"/>
  <c r="T26" i="14"/>
  <c r="T27" i="14"/>
  <c r="T28" i="14"/>
  <c r="T29" i="14"/>
  <c r="F14" i="24"/>
  <c r="R15" i="18"/>
  <c r="R16" i="18"/>
  <c r="R17" i="18"/>
  <c r="B6" i="24" s="1"/>
  <c r="R19" i="18"/>
  <c r="R20" i="18"/>
  <c r="R23" i="18"/>
  <c r="R24" i="18"/>
  <c r="R25" i="18"/>
  <c r="R26" i="18"/>
  <c r="R27" i="18"/>
  <c r="R30" i="18"/>
  <c r="R34" i="18"/>
  <c r="R37" i="18"/>
  <c r="D27" i="1" l="1"/>
  <c r="E5" i="1" s="1"/>
  <c r="H5" i="1" s="1"/>
  <c r="L55" i="1"/>
  <c r="R21" i="18"/>
  <c r="R28" i="18"/>
  <c r="G80" i="22"/>
  <c r="Q38" i="22"/>
  <c r="P38" i="22"/>
  <c r="Q37" i="22"/>
  <c r="P37" i="22"/>
  <c r="X32" i="22"/>
  <c r="W31" i="22"/>
  <c r="V31" i="22"/>
  <c r="W30" i="22"/>
  <c r="V30" i="22"/>
  <c r="W29" i="22"/>
  <c r="V29" i="22"/>
  <c r="W28" i="22"/>
  <c r="V28" i="22"/>
  <c r="W27" i="22"/>
  <c r="V27" i="22"/>
  <c r="W26" i="22"/>
  <c r="V26" i="22"/>
  <c r="W25" i="22"/>
  <c r="V25" i="22"/>
  <c r="W24" i="22"/>
  <c r="V24" i="22"/>
  <c r="W23" i="22"/>
  <c r="V23" i="22"/>
  <c r="V6" i="22"/>
  <c r="X5" i="22"/>
  <c r="W5" i="22"/>
  <c r="V5" i="22"/>
  <c r="X4" i="22"/>
  <c r="W4" i="22"/>
  <c r="V4" i="22"/>
  <c r="AM38" i="21"/>
  <c r="AL38" i="21"/>
  <c r="AM37" i="21"/>
  <c r="AL37" i="21"/>
  <c r="AT32" i="21"/>
  <c r="AS31" i="21"/>
  <c r="AR31" i="21"/>
  <c r="AS30" i="21"/>
  <c r="AR30" i="21"/>
  <c r="AS29" i="21"/>
  <c r="AR29" i="21"/>
  <c r="AS28" i="21"/>
  <c r="AR28" i="21"/>
  <c r="AS27" i="21"/>
  <c r="AR27" i="21"/>
  <c r="AS26" i="21"/>
  <c r="AR26" i="21"/>
  <c r="AS25" i="21"/>
  <c r="AR25" i="21"/>
  <c r="AS24" i="21"/>
  <c r="AR24" i="21"/>
  <c r="AS23" i="21"/>
  <c r="AR23" i="21"/>
  <c r="AR6" i="21"/>
  <c r="AT5" i="21"/>
  <c r="AS5" i="21"/>
  <c r="AR5" i="21"/>
  <c r="AT4" i="21"/>
  <c r="AS4" i="21"/>
  <c r="AR4" i="21"/>
  <c r="F80" i="21"/>
  <c r="U4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V29" i="14"/>
  <c r="U29" i="14"/>
  <c r="AM40" i="19"/>
  <c r="AL40" i="19"/>
  <c r="AM39" i="19"/>
  <c r="AL39" i="19"/>
  <c r="AT34" i="19"/>
  <c r="AS33" i="19"/>
  <c r="AR33" i="19"/>
  <c r="AS32" i="19"/>
  <c r="AR32" i="19"/>
  <c r="AS31" i="19"/>
  <c r="AR31" i="19"/>
  <c r="AS30" i="19"/>
  <c r="AR30" i="19"/>
  <c r="AS29" i="19"/>
  <c r="AR29" i="19"/>
  <c r="AS28" i="19"/>
  <c r="AR28" i="19"/>
  <c r="AS27" i="19"/>
  <c r="AR27" i="19"/>
  <c r="AS26" i="19"/>
  <c r="AR26" i="19"/>
  <c r="AS25" i="19"/>
  <c r="AR25" i="19"/>
  <c r="AR7" i="19"/>
  <c r="AT6" i="19"/>
  <c r="AS6" i="19"/>
  <c r="AR6" i="19"/>
  <c r="AT5" i="19"/>
  <c r="AS5" i="19"/>
  <c r="AR5" i="19"/>
  <c r="B4" i="19"/>
  <c r="AC80" i="18"/>
  <c r="AC79" i="18"/>
  <c r="AC78" i="18"/>
  <c r="AC77" i="18"/>
  <c r="AC76" i="18"/>
  <c r="AC75" i="18"/>
  <c r="W21" i="18"/>
  <c r="V21" i="18"/>
  <c r="AD66" i="18"/>
  <c r="AB57" i="18"/>
  <c r="Z57" i="18"/>
  <c r="X57" i="18"/>
  <c r="U57" i="18"/>
  <c r="R64" i="18"/>
  <c r="R57" i="18" s="1"/>
  <c r="AC63" i="18"/>
  <c r="AC62" i="18" s="1"/>
  <c r="AB63" i="18"/>
  <c r="AB62" i="18" s="1"/>
  <c r="AA63" i="18"/>
  <c r="AA62" i="18" s="1"/>
  <c r="Z63" i="18"/>
  <c r="Z62" i="18" s="1"/>
  <c r="Y63" i="18"/>
  <c r="Y62" i="18" s="1"/>
  <c r="X63" i="18"/>
  <c r="X62" i="18" s="1"/>
  <c r="W63" i="18"/>
  <c r="W62" i="18" s="1"/>
  <c r="V63" i="18"/>
  <c r="V62" i="18" s="1"/>
  <c r="U63" i="18"/>
  <c r="U62" i="18" s="1"/>
  <c r="T63" i="18"/>
  <c r="T62" i="18" s="1"/>
  <c r="S63" i="18"/>
  <c r="S62" i="18" s="1"/>
  <c r="R63" i="18"/>
  <c r="R60" i="18"/>
  <c r="AD60" i="18" s="1"/>
  <c r="AC57" i="18"/>
  <c r="AA57" i="18"/>
  <c r="Y57" i="18"/>
  <c r="W57" i="18"/>
  <c r="V57" i="18"/>
  <c r="S57" i="18"/>
  <c r="AD54" i="18"/>
  <c r="AC53" i="18"/>
  <c r="AB53" i="18"/>
  <c r="AA53" i="18"/>
  <c r="Z53" i="18"/>
  <c r="Y53" i="18"/>
  <c r="X53" i="18"/>
  <c r="W53" i="18"/>
  <c r="V53" i="18"/>
  <c r="U53" i="18"/>
  <c r="R53" i="18"/>
  <c r="AC52" i="18"/>
  <c r="AB52" i="18"/>
  <c r="AA52" i="18"/>
  <c r="Z52" i="18"/>
  <c r="Y52" i="18"/>
  <c r="X52" i="18"/>
  <c r="W52" i="18"/>
  <c r="V52" i="18"/>
  <c r="U52" i="18"/>
  <c r="R52" i="18"/>
  <c r="AC50" i="18"/>
  <c r="AB50" i="18"/>
  <c r="AA50" i="18"/>
  <c r="Z50" i="18"/>
  <c r="Y50" i="18"/>
  <c r="X50" i="18"/>
  <c r="R50" i="18"/>
  <c r="AC48" i="18"/>
  <c r="AB48" i="18"/>
  <c r="AA48" i="18"/>
  <c r="Z48" i="18"/>
  <c r="Y48" i="18"/>
  <c r="X48" i="18"/>
  <c r="W48" i="18"/>
  <c r="V48" i="18"/>
  <c r="U48" i="18"/>
  <c r="R48" i="18"/>
  <c r="AC39" i="18"/>
  <c r="AB40" i="18"/>
  <c r="AA40" i="18"/>
  <c r="AA39" i="18" s="1"/>
  <c r="Z39" i="18"/>
  <c r="Y40" i="18"/>
  <c r="Y39" i="18" s="1"/>
  <c r="X40" i="18"/>
  <c r="X39" i="18" s="1"/>
  <c r="V40" i="18"/>
  <c r="V39" i="18" s="1"/>
  <c r="U40" i="18"/>
  <c r="U39" i="18" s="1"/>
  <c r="R40" i="18"/>
  <c r="R39" i="18" s="1"/>
  <c r="W39" i="18"/>
  <c r="T39" i="18"/>
  <c r="S39" i="18"/>
  <c r="AC38" i="18"/>
  <c r="AC36" i="18" s="1"/>
  <c r="AB38" i="18"/>
  <c r="AA38" i="18"/>
  <c r="Z38" i="18"/>
  <c r="Z36" i="18" s="1"/>
  <c r="Y38" i="18"/>
  <c r="X38" i="18"/>
  <c r="W38" i="18"/>
  <c r="W36" i="18" s="1"/>
  <c r="V38" i="18"/>
  <c r="U38" i="18"/>
  <c r="R38" i="18"/>
  <c r="R36" i="18" s="1"/>
  <c r="AB37" i="18"/>
  <c r="AA37" i="18"/>
  <c r="Y37" i="18"/>
  <c r="X37" i="18"/>
  <c r="V37" i="18"/>
  <c r="U37" i="18"/>
  <c r="T36" i="18"/>
  <c r="S36" i="18"/>
  <c r="AD34" i="18"/>
  <c r="AC30" i="18"/>
  <c r="AB30" i="18"/>
  <c r="AA30" i="18"/>
  <c r="Z30" i="18"/>
  <c r="Y30" i="18"/>
  <c r="X30" i="18"/>
  <c r="W30" i="18"/>
  <c r="AC27" i="18"/>
  <c r="AB27" i="18"/>
  <c r="AA27" i="18"/>
  <c r="Z27" i="18"/>
  <c r="Y27" i="18"/>
  <c r="X27" i="18"/>
  <c r="U27" i="18"/>
  <c r="V27" i="18" s="1"/>
  <c r="W27" i="18" s="1"/>
  <c r="AC26" i="18"/>
  <c r="AB26" i="18"/>
  <c r="AA26" i="18"/>
  <c r="Z26" i="18"/>
  <c r="Y26" i="18"/>
  <c r="X26" i="18"/>
  <c r="U26" i="18"/>
  <c r="V26" i="18" s="1"/>
  <c r="W26" i="18" s="1"/>
  <c r="T25" i="18"/>
  <c r="S25" i="18"/>
  <c r="T24" i="18"/>
  <c r="S24" i="18"/>
  <c r="AC23" i="18"/>
  <c r="AC25" i="18" s="1"/>
  <c r="AB23" i="18"/>
  <c r="AB25" i="18" s="1"/>
  <c r="AA23" i="18"/>
  <c r="AA25" i="18" s="1"/>
  <c r="Z23" i="18"/>
  <c r="Z25" i="18" s="1"/>
  <c r="Y23" i="18"/>
  <c r="Y25" i="18" s="1"/>
  <c r="X23" i="18"/>
  <c r="X25" i="18" s="1"/>
  <c r="U25" i="18"/>
  <c r="U21" i="18"/>
  <c r="T21" i="18"/>
  <c r="S21" i="18"/>
  <c r="AD20" i="18"/>
  <c r="AC19" i="18"/>
  <c r="AC21" i="18" s="1"/>
  <c r="AB19" i="18"/>
  <c r="AB21" i="18" s="1"/>
  <c r="AA19" i="18"/>
  <c r="AA21" i="18" s="1"/>
  <c r="Z19" i="18"/>
  <c r="Z21" i="18" s="1"/>
  <c r="Y19" i="18"/>
  <c r="Y21" i="18" s="1"/>
  <c r="X19" i="18"/>
  <c r="X21" i="18" s="1"/>
  <c r="T17" i="18"/>
  <c r="D6" i="24" s="1"/>
  <c r="S17" i="18"/>
  <c r="R71" i="18"/>
  <c r="AA75" i="18" s="1"/>
  <c r="AC16" i="18"/>
  <c r="AB16" i="18"/>
  <c r="AA16" i="18"/>
  <c r="Z16" i="18"/>
  <c r="Y16" i="18"/>
  <c r="X16" i="18"/>
  <c r="W17" i="18"/>
  <c r="V17" i="18"/>
  <c r="F6" i="24" s="1"/>
  <c r="U17" i="18"/>
  <c r="AC15" i="18"/>
  <c r="AB15" i="18"/>
  <c r="AA15" i="18"/>
  <c r="Z15" i="18"/>
  <c r="Y15" i="18"/>
  <c r="X15" i="18"/>
  <c r="T4" i="14"/>
  <c r="AM40" i="17"/>
  <c r="AL40" i="17"/>
  <c r="AM39" i="17"/>
  <c r="AL39" i="17"/>
  <c r="AT34" i="17"/>
  <c r="AS33" i="17"/>
  <c r="AR33" i="17"/>
  <c r="AS32" i="17"/>
  <c r="AR32" i="17"/>
  <c r="AS31" i="17"/>
  <c r="AR31" i="17"/>
  <c r="AS30" i="17"/>
  <c r="AR30" i="17"/>
  <c r="AS29" i="17"/>
  <c r="AR29" i="17"/>
  <c r="AS28" i="17"/>
  <c r="AR28" i="17"/>
  <c r="AS27" i="17"/>
  <c r="AR27" i="17"/>
  <c r="AS26" i="17"/>
  <c r="AR26" i="17"/>
  <c r="AS25" i="17"/>
  <c r="AR25" i="17"/>
  <c r="AR7" i="17"/>
  <c r="AT6" i="17"/>
  <c r="AS6" i="17"/>
  <c r="AR6" i="17"/>
  <c r="AT5" i="17"/>
  <c r="AS5" i="17"/>
  <c r="AR5" i="17"/>
  <c r="B4" i="17"/>
  <c r="R69" i="18" s="1"/>
  <c r="S69" i="18" s="1"/>
  <c r="T69" i="18" s="1"/>
  <c r="U69" i="18" s="1"/>
  <c r="V69" i="18" s="1"/>
  <c r="W69" i="18" s="1"/>
  <c r="V34" i="16"/>
  <c r="U34" i="16"/>
  <c r="V33" i="16"/>
  <c r="U33" i="16"/>
  <c r="AC28" i="16"/>
  <c r="AB27" i="16"/>
  <c r="AA27" i="16"/>
  <c r="AB26" i="16"/>
  <c r="AA26" i="16"/>
  <c r="AB25" i="16"/>
  <c r="AA25" i="16"/>
  <c r="AB24" i="16"/>
  <c r="AA24" i="16"/>
  <c r="AB23" i="16"/>
  <c r="AA23" i="16"/>
  <c r="AB22" i="16"/>
  <c r="AA22" i="16"/>
  <c r="AB21" i="16"/>
  <c r="AA21" i="16"/>
  <c r="AB20" i="16"/>
  <c r="AA20" i="16"/>
  <c r="AB19" i="16"/>
  <c r="AA19" i="16"/>
  <c r="AA7" i="16"/>
  <c r="AC6" i="16"/>
  <c r="AB6" i="16"/>
  <c r="AA6" i="16"/>
  <c r="AC5" i="16"/>
  <c r="AB5" i="16"/>
  <c r="AA5" i="16"/>
  <c r="B4" i="16"/>
  <c r="BP96" i="5"/>
  <c r="BP99" i="5" s="1"/>
  <c r="BL96" i="5"/>
  <c r="BL98" i="5" s="1"/>
  <c r="M53" i="14"/>
  <c r="M54" i="14" s="1"/>
  <c r="M56" i="14" s="1"/>
  <c r="M47" i="14"/>
  <c r="M48" i="14" s="1"/>
  <c r="M50" i="14" s="1"/>
  <c r="M41" i="14"/>
  <c r="M42" i="14" s="1"/>
  <c r="M44" i="14" s="1"/>
  <c r="M35" i="14"/>
  <c r="M36" i="14" s="1"/>
  <c r="M38" i="14" s="1"/>
  <c r="M29" i="14"/>
  <c r="M23" i="14"/>
  <c r="M24" i="14" s="1"/>
  <c r="M26" i="14" s="1"/>
  <c r="M6" i="14"/>
  <c r="M7" i="14" s="1"/>
  <c r="M9" i="14" s="1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3" i="5"/>
  <c r="T7" i="13"/>
  <c r="C4" i="13"/>
  <c r="U34" i="13"/>
  <c r="T34" i="13"/>
  <c r="U33" i="13"/>
  <c r="T33" i="13"/>
  <c r="V6" i="13"/>
  <c r="U6" i="13"/>
  <c r="T6" i="13"/>
  <c r="V5" i="13"/>
  <c r="U5" i="13"/>
  <c r="T5" i="13"/>
  <c r="E1" i="11"/>
  <c r="Q6" i="10"/>
  <c r="E6" i="1" l="1"/>
  <c r="H6" i="1" s="1"/>
  <c r="E4" i="1"/>
  <c r="H4" i="1" s="1"/>
  <c r="R32" i="18"/>
  <c r="BH96" i="5"/>
  <c r="BH99" i="5" s="1"/>
  <c r="X36" i="18"/>
  <c r="X42" i="18" s="1"/>
  <c r="U35" i="13"/>
  <c r="AS34" i="17"/>
  <c r="BP98" i="5"/>
  <c r="BP101" i="5" s="1"/>
  <c r="S71" i="18"/>
  <c r="AA76" i="18" s="1"/>
  <c r="C6" i="24"/>
  <c r="AM41" i="19"/>
  <c r="R6" i="10"/>
  <c r="AC99" i="5"/>
  <c r="W71" i="18"/>
  <c r="AA80" i="18" s="1"/>
  <c r="G6" i="24"/>
  <c r="V71" i="18"/>
  <c r="AA79" i="18" s="1"/>
  <c r="U71" i="18"/>
  <c r="AA78" i="18" s="1"/>
  <c r="E6" i="24"/>
  <c r="W32" i="22"/>
  <c r="Q39" i="22"/>
  <c r="T42" i="18"/>
  <c r="R55" i="18"/>
  <c r="AC17" i="18"/>
  <c r="M6" i="24" s="1"/>
  <c r="Y55" i="18"/>
  <c r="T28" i="18"/>
  <c r="T72" i="18" s="1"/>
  <c r="T73" i="18" s="1"/>
  <c r="AB77" i="18" s="1"/>
  <c r="X55" i="18"/>
  <c r="Z17" i="18"/>
  <c r="J6" i="24" s="1"/>
  <c r="AD53" i="18"/>
  <c r="T71" i="18"/>
  <c r="AA77" i="18" s="1"/>
  <c r="AM39" i="21"/>
  <c r="AS32" i="21"/>
  <c r="AS34" i="19"/>
  <c r="AA17" i="18"/>
  <c r="K6" i="24" s="1"/>
  <c r="AD30" i="18"/>
  <c r="AB17" i="18"/>
  <c r="L6" i="24" s="1"/>
  <c r="S28" i="18"/>
  <c r="S72" i="18" s="1"/>
  <c r="S73" i="18" s="1"/>
  <c r="AB76" i="18" s="1"/>
  <c r="AB24" i="18"/>
  <c r="AB28" i="18" s="1"/>
  <c r="AB36" i="18"/>
  <c r="Y17" i="18"/>
  <c r="I6" i="24" s="1"/>
  <c r="S42" i="18"/>
  <c r="AD37" i="18"/>
  <c r="AD27" i="18"/>
  <c r="V36" i="18"/>
  <c r="V42" i="18" s="1"/>
  <c r="X17" i="18"/>
  <c r="H6" i="24" s="1"/>
  <c r="AD38" i="18"/>
  <c r="R41" i="18"/>
  <c r="AD41" i="18" s="1"/>
  <c r="Y36" i="18"/>
  <c r="Y42" i="18" s="1"/>
  <c r="AC42" i="18"/>
  <c r="Z42" i="18"/>
  <c r="AD63" i="18"/>
  <c r="AD62" i="18" s="1"/>
  <c r="AD15" i="18"/>
  <c r="AA36" i="18"/>
  <c r="AA42" i="18" s="1"/>
  <c r="Z55" i="18"/>
  <c r="AD57" i="18"/>
  <c r="AD40" i="18"/>
  <c r="AD50" i="18"/>
  <c r="AA55" i="18"/>
  <c r="R62" i="18"/>
  <c r="AD48" i="18"/>
  <c r="AB55" i="18"/>
  <c r="AD16" i="18"/>
  <c r="W42" i="18"/>
  <c r="AD26" i="18"/>
  <c r="W23" i="18"/>
  <c r="U24" i="18"/>
  <c r="U36" i="18"/>
  <c r="U42" i="18" s="1"/>
  <c r="AC55" i="18"/>
  <c r="AB39" i="18"/>
  <c r="Y24" i="18"/>
  <c r="Y28" i="18" s="1"/>
  <c r="AD52" i="18"/>
  <c r="Z24" i="18"/>
  <c r="Z28" i="18" s="1"/>
  <c r="AD19" i="18"/>
  <c r="AD21" i="18" s="1"/>
  <c r="AA24" i="18"/>
  <c r="AA28" i="18" s="1"/>
  <c r="AC24" i="18"/>
  <c r="AC28" i="18" s="1"/>
  <c r="X24" i="18"/>
  <c r="X28" i="18" s="1"/>
  <c r="AM41" i="17"/>
  <c r="AB28" i="16"/>
  <c r="V35" i="16"/>
  <c r="BL99" i="5"/>
  <c r="M30" i="14"/>
  <c r="M32" i="14" s="1"/>
  <c r="E7" i="1" l="1"/>
  <c r="H7" i="1" s="1"/>
  <c r="B4" i="24"/>
  <c r="F13" i="24" s="1"/>
  <c r="G14" i="24" s="1"/>
  <c r="E32" i="24"/>
  <c r="AO99" i="5"/>
  <c r="I32" i="24" s="1"/>
  <c r="S6" i="10"/>
  <c r="M7" i="24"/>
  <c r="J7" i="24"/>
  <c r="I7" i="24"/>
  <c r="K7" i="24"/>
  <c r="BH98" i="5"/>
  <c r="BL101" i="5" s="1"/>
  <c r="H7" i="24"/>
  <c r="AC32" i="18"/>
  <c r="AC59" i="18" s="1"/>
  <c r="T32" i="18"/>
  <c r="T59" i="18" s="1"/>
  <c r="D5" i="24" s="1"/>
  <c r="D7" i="24"/>
  <c r="C7" i="24"/>
  <c r="AD17" i="18"/>
  <c r="AB42" i="18"/>
  <c r="L7" i="24" s="1"/>
  <c r="S32" i="18"/>
  <c r="S59" i="18" s="1"/>
  <c r="C5" i="24" s="1"/>
  <c r="AB32" i="18"/>
  <c r="AD55" i="18"/>
  <c r="AD36" i="18"/>
  <c r="AD23" i="18"/>
  <c r="X32" i="18"/>
  <c r="X59" i="18" s="1"/>
  <c r="R72" i="18"/>
  <c r="R73" i="18" s="1"/>
  <c r="AB75" i="18" s="1"/>
  <c r="AD75" i="18" s="1"/>
  <c r="AA32" i="18"/>
  <c r="AA59" i="18" s="1"/>
  <c r="W25" i="18"/>
  <c r="W24" i="18"/>
  <c r="Z32" i="18"/>
  <c r="Z59" i="18" s="1"/>
  <c r="Y32" i="18"/>
  <c r="Y59" i="18" s="1"/>
  <c r="V25" i="18"/>
  <c r="V24" i="18"/>
  <c r="AD39" i="18"/>
  <c r="R42" i="18"/>
  <c r="B7" i="24" s="1"/>
  <c r="U28" i="18"/>
  <c r="E7" i="24" s="1"/>
  <c r="AU99" i="5" l="1"/>
  <c r="K32" i="24" s="1"/>
  <c r="AX99" i="5"/>
  <c r="L32" i="24" s="1"/>
  <c r="AR99" i="5"/>
  <c r="J32" i="24" s="1"/>
  <c r="C4" i="24"/>
  <c r="G13" i="24" s="1"/>
  <c r="H14" i="24" s="1"/>
  <c r="AD24" i="18"/>
  <c r="AD25" i="18"/>
  <c r="Y70" i="18"/>
  <c r="I5" i="24"/>
  <c r="AB59" i="18"/>
  <c r="Z70" i="18"/>
  <c r="J5" i="24"/>
  <c r="AC70" i="18"/>
  <c r="M5" i="24"/>
  <c r="X70" i="18"/>
  <c r="H5" i="24"/>
  <c r="AA70" i="18"/>
  <c r="K5" i="24"/>
  <c r="AD42" i="18"/>
  <c r="R59" i="18"/>
  <c r="B5" i="24" s="1"/>
  <c r="U32" i="18"/>
  <c r="U59" i="18" s="1"/>
  <c r="E5" i="24" s="1"/>
  <c r="U72" i="18"/>
  <c r="U73" i="18" s="1"/>
  <c r="AB78" i="18" s="1"/>
  <c r="AD78" i="18" s="1"/>
  <c r="W28" i="18"/>
  <c r="G7" i="24" s="1"/>
  <c r="V28" i="18"/>
  <c r="V72" i="18" l="1"/>
  <c r="V73" i="18" s="1"/>
  <c r="AB79" i="18" s="1"/>
  <c r="AD79" i="18" s="1"/>
  <c r="F7" i="24"/>
  <c r="AB70" i="18"/>
  <c r="L5" i="24"/>
  <c r="W32" i="18"/>
  <c r="W59" i="18" s="1"/>
  <c r="G5" i="24" s="1"/>
  <c r="W72" i="18"/>
  <c r="W73" i="18" s="1"/>
  <c r="AB80" i="18" s="1"/>
  <c r="AD80" i="18" s="1"/>
  <c r="V32" i="18"/>
  <c r="V59" i="18" s="1"/>
  <c r="F5" i="24" s="1"/>
  <c r="AD28" i="18"/>
  <c r="AD32" i="18" s="1"/>
  <c r="AD59" i="18" l="1"/>
  <c r="O1" i="11" l="1"/>
  <c r="L1" i="11"/>
  <c r="B1" i="11"/>
  <c r="J4" i="10"/>
  <c r="AD5" i="16" l="1"/>
  <c r="AU5" i="17"/>
  <c r="AU4" i="21"/>
  <c r="W5" i="13"/>
  <c r="AU5" i="19"/>
  <c r="Y4" i="22"/>
  <c r="AM1" i="5"/>
  <c r="AP1" i="5" s="1"/>
  <c r="AS1" i="5" s="1"/>
  <c r="F81" i="21" l="1"/>
  <c r="AV4" i="21"/>
  <c r="AU5" i="21"/>
  <c r="AV5" i="21" s="1"/>
  <c r="F82" i="21" s="1"/>
  <c r="Y5" i="22"/>
  <c r="Z5" i="22" s="1"/>
  <c r="G82" i="22" s="1"/>
  <c r="AD77" i="18" s="1"/>
  <c r="Z4" i="22"/>
  <c r="G81" i="22"/>
  <c r="AD76" i="18" s="1"/>
  <c r="AU6" i="19"/>
  <c r="AV6" i="19" s="1"/>
  <c r="B6" i="19" s="1"/>
  <c r="B5" i="19"/>
  <c r="AV5" i="19"/>
  <c r="W6" i="13"/>
  <c r="X6" i="13" s="1"/>
  <c r="C6" i="13" s="1"/>
  <c r="X5" i="13"/>
  <c r="C5" i="13"/>
  <c r="AU6" i="17"/>
  <c r="AV6" i="17" s="1"/>
  <c r="B6" i="17" s="1"/>
  <c r="B5" i="17"/>
  <c r="AV5" i="17"/>
  <c r="AD6" i="16"/>
  <c r="AE6" i="16" s="1"/>
  <c r="B6" i="16" s="1"/>
  <c r="AE5" i="16"/>
  <c r="B5" i="16"/>
  <c r="I88" i="5"/>
  <c r="I87" i="5"/>
  <c r="I86" i="5"/>
  <c r="I85" i="5"/>
  <c r="I84" i="5"/>
  <c r="I83" i="5"/>
  <c r="I15" i="5"/>
  <c r="I14" i="5"/>
  <c r="I13" i="5"/>
  <c r="I12" i="5"/>
  <c r="I52" i="5" l="1"/>
  <c r="R31" i="7" l="1"/>
  <c r="R35" i="7" l="1"/>
  <c r="R33" i="7"/>
  <c r="J93" i="5" l="1"/>
  <c r="J91" i="5"/>
  <c r="J90" i="5"/>
  <c r="J89" i="5"/>
  <c r="J86" i="5"/>
  <c r="J81" i="5"/>
  <c r="J78" i="5"/>
  <c r="J77" i="5"/>
  <c r="J76" i="5"/>
  <c r="J69" i="5"/>
  <c r="J68" i="5"/>
  <c r="J67" i="5"/>
  <c r="J66" i="5"/>
  <c r="J65" i="5"/>
  <c r="J62" i="5"/>
  <c r="J59" i="5"/>
  <c r="J57" i="5"/>
  <c r="J56" i="5"/>
  <c r="J52" i="5"/>
  <c r="J47" i="5"/>
  <c r="J46" i="5"/>
  <c r="J45" i="5"/>
  <c r="J44" i="5"/>
  <c r="J40" i="5"/>
  <c r="J38" i="5"/>
  <c r="J37" i="5"/>
  <c r="J33" i="5"/>
  <c r="J30" i="5"/>
  <c r="J29" i="5"/>
  <c r="J23" i="5"/>
  <c r="J21" i="5"/>
  <c r="J16" i="5"/>
  <c r="J14" i="5"/>
  <c r="I50" i="5"/>
  <c r="I42" i="5"/>
  <c r="I41" i="5"/>
  <c r="P65" i="7" s="1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I26" i="5"/>
  <c r="I25" i="5"/>
  <c r="I24" i="5"/>
  <c r="V65" i="7"/>
  <c r="T65" i="7"/>
  <c r="R65" i="7"/>
  <c r="K40" i="5" l="1"/>
  <c r="K29" i="5"/>
  <c r="K33" i="5"/>
  <c r="K37" i="5"/>
  <c r="K38" i="5"/>
  <c r="P29" i="7" l="1"/>
  <c r="U29" i="7" s="1"/>
  <c r="P31" i="7"/>
  <c r="U31" i="7" s="1"/>
  <c r="P33" i="7"/>
  <c r="U33" i="7" s="1"/>
  <c r="P35" i="7"/>
  <c r="U35" i="7" s="1"/>
  <c r="P36" i="7"/>
  <c r="U36" i="7" s="1"/>
  <c r="N16" i="7"/>
  <c r="M16" i="7"/>
  <c r="K16" i="7"/>
  <c r="I16" i="7"/>
  <c r="G16" i="7"/>
  <c r="I94" i="5"/>
  <c r="I93" i="5"/>
  <c r="I92" i="5"/>
  <c r="I89" i="5"/>
  <c r="F8" i="7"/>
  <c r="D65" i="7"/>
  <c r="B65" i="7"/>
  <c r="B8" i="7"/>
  <c r="K8" i="7"/>
  <c r="I3" i="5"/>
  <c r="I16" i="5"/>
  <c r="I23" i="5"/>
  <c r="I68" i="5"/>
  <c r="K68" i="5" s="1"/>
  <c r="I63" i="5"/>
  <c r="I51" i="5"/>
  <c r="I64" i="5"/>
  <c r="I48" i="5"/>
  <c r="I49" i="5"/>
  <c r="K52" i="5"/>
  <c r="I11" i="5"/>
  <c r="I46" i="5"/>
  <c r="K46" i="5" s="1"/>
  <c r="I45" i="5"/>
  <c r="K45" i="5" s="1"/>
  <c r="I47" i="5"/>
  <c r="K47" i="5" s="1"/>
  <c r="I69" i="5"/>
  <c r="K69" i="5" s="1"/>
  <c r="I57" i="5"/>
  <c r="K57" i="5" s="1"/>
  <c r="I65" i="5"/>
  <c r="K65" i="5" s="1"/>
  <c r="I62" i="5"/>
  <c r="K62" i="5" s="1"/>
  <c r="I61" i="5"/>
  <c r="I55" i="5"/>
  <c r="I53" i="5"/>
  <c r="I56" i="5"/>
  <c r="K56" i="5" s="1"/>
  <c r="I20" i="5"/>
  <c r="I21" i="5"/>
  <c r="I17" i="5"/>
  <c r="I67" i="5"/>
  <c r="K67" i="5" s="1"/>
  <c r="I66" i="5"/>
  <c r="K66" i="5" s="1"/>
  <c r="I91" i="5"/>
  <c r="I80" i="5"/>
  <c r="I79" i="5"/>
  <c r="I74" i="5"/>
  <c r="I82" i="5"/>
  <c r="I71" i="5"/>
  <c r="I73" i="5"/>
  <c r="I72" i="5"/>
  <c r="I81" i="5"/>
  <c r="K81" i="5" s="1"/>
  <c r="I70" i="5"/>
  <c r="I75" i="5"/>
  <c r="I44" i="5"/>
  <c r="K44" i="5" s="1"/>
  <c r="I77" i="5"/>
  <c r="K77" i="5" s="1"/>
  <c r="I76" i="5"/>
  <c r="K76" i="5" s="1"/>
  <c r="P66" i="7" l="1"/>
  <c r="B66" i="7"/>
  <c r="E6" i="7"/>
  <c r="E10" i="7"/>
  <c r="G6" i="7"/>
  <c r="K21" i="5"/>
  <c r="I5" i="7"/>
  <c r="I15" i="7" s="1"/>
  <c r="I17" i="7" s="1"/>
  <c r="K16" i="5"/>
  <c r="J10" i="7"/>
  <c r="J6" i="7"/>
  <c r="D3" i="7"/>
  <c r="F10" i="7"/>
  <c r="R66" i="7"/>
  <c r="E4" i="7"/>
  <c r="G10" i="7"/>
  <c r="K86" i="5"/>
  <c r="F4" i="7"/>
  <c r="D10" i="7"/>
  <c r="G4" i="7"/>
  <c r="K14" i="5"/>
  <c r="B10" i="7"/>
  <c r="G12" i="7"/>
  <c r="K91" i="5"/>
  <c r="G7" i="7"/>
  <c r="K23" i="5"/>
  <c r="H4" i="7"/>
  <c r="N11" i="7"/>
  <c r="K89" i="5"/>
  <c r="H13" i="7"/>
  <c r="K14" i="7"/>
  <c r="K15" i="7" s="1"/>
  <c r="K17" i="7" s="1"/>
  <c r="K93" i="5"/>
  <c r="L14" i="7"/>
  <c r="B2" i="7"/>
  <c r="J66" i="7"/>
  <c r="K66" i="7" s="1"/>
  <c r="J65" i="7"/>
  <c r="K65" i="7" s="1"/>
  <c r="B9" i="7"/>
  <c r="V66" i="7"/>
  <c r="N9" i="7"/>
  <c r="N66" i="7"/>
  <c r="O66" i="7" s="1"/>
  <c r="C9" i="7"/>
  <c r="H66" i="7"/>
  <c r="H9" i="7"/>
  <c r="L66" i="7"/>
  <c r="L9" i="7"/>
  <c r="D66" i="7"/>
  <c r="J9" i="7"/>
  <c r="F66" i="7"/>
  <c r="D9" i="7"/>
  <c r="T66" i="7"/>
  <c r="N8" i="7"/>
  <c r="N65" i="7"/>
  <c r="O65" i="7" s="1"/>
  <c r="H8" i="7"/>
  <c r="L65" i="7"/>
  <c r="C8" i="7"/>
  <c r="H65" i="7"/>
  <c r="H32" i="7"/>
  <c r="F65" i="7"/>
  <c r="Z53" i="7"/>
  <c r="AA53" i="7" s="1"/>
  <c r="C87" i="7" s="1"/>
  <c r="L8" i="7"/>
  <c r="Z51" i="7"/>
  <c r="AA51" i="7" s="1"/>
  <c r="Z50" i="7"/>
  <c r="AA50" i="7" s="1"/>
  <c r="M8" i="7"/>
  <c r="M15" i="7" s="1"/>
  <c r="M17" i="7" s="1"/>
  <c r="V50" i="7"/>
  <c r="X50" i="7"/>
  <c r="V56" i="7"/>
  <c r="V51" i="7"/>
  <c r="L50" i="7"/>
  <c r="M50" i="7" s="1"/>
  <c r="T56" i="7"/>
  <c r="R52" i="7"/>
  <c r="T50" i="7"/>
  <c r="U50" i="7" s="1"/>
  <c r="R50" i="7"/>
  <c r="R51" i="7"/>
  <c r="R48" i="7"/>
  <c r="N55" i="7"/>
  <c r="P47" i="7"/>
  <c r="Q47" i="7" s="1"/>
  <c r="C81" i="7" s="1"/>
  <c r="N50" i="7"/>
  <c r="N51" i="7"/>
  <c r="N46" i="7"/>
  <c r="L51" i="7"/>
  <c r="M51" i="7" s="1"/>
  <c r="L54" i="7"/>
  <c r="M54" i="7" s="1"/>
  <c r="C88" i="7" s="1"/>
  <c r="L48" i="7"/>
  <c r="M48" i="7" s="1"/>
  <c r="L49" i="7"/>
  <c r="M49" i="7" s="1"/>
  <c r="C83" i="7" s="1"/>
  <c r="L52" i="7"/>
  <c r="M52" i="7" s="1"/>
  <c r="J51" i="7"/>
  <c r="L46" i="7"/>
  <c r="M46" i="7" s="1"/>
  <c r="J46" i="7"/>
  <c r="J50" i="7"/>
  <c r="J52" i="7"/>
  <c r="H51" i="7"/>
  <c r="H50" i="7"/>
  <c r="H52" i="7"/>
  <c r="H48" i="7"/>
  <c r="H46" i="7"/>
  <c r="F51" i="7"/>
  <c r="F52" i="7"/>
  <c r="F45" i="7"/>
  <c r="D50" i="7"/>
  <c r="D51" i="7"/>
  <c r="B50" i="7"/>
  <c r="B51" i="7"/>
  <c r="B52" i="7"/>
  <c r="B44" i="7"/>
  <c r="AB51" i="7"/>
  <c r="I37" i="7"/>
  <c r="H29" i="7"/>
  <c r="H34" i="7"/>
  <c r="K36" i="7"/>
  <c r="I36" i="7"/>
  <c r="H36" i="7"/>
  <c r="H35" i="7"/>
  <c r="N34" i="7"/>
  <c r="I34" i="7"/>
  <c r="J32" i="7"/>
  <c r="N33" i="7"/>
  <c r="H33" i="7"/>
  <c r="I32" i="7"/>
  <c r="F32" i="7"/>
  <c r="E31" i="7"/>
  <c r="I28" i="7"/>
  <c r="M30" i="7"/>
  <c r="I30" i="7"/>
  <c r="H30" i="7"/>
  <c r="D30" i="7"/>
  <c r="H27" i="7"/>
  <c r="L29" i="7"/>
  <c r="I29" i="7"/>
  <c r="J29" i="7"/>
  <c r="G29" i="7"/>
  <c r="J28" i="7"/>
  <c r="F29" i="7"/>
  <c r="D29" i="7"/>
  <c r="H28" i="7"/>
  <c r="D28" i="7"/>
  <c r="I27" i="7"/>
  <c r="J27" i="7"/>
  <c r="F27" i="7"/>
  <c r="D27" i="7"/>
  <c r="J26" i="7"/>
  <c r="I26" i="7"/>
  <c r="C26" i="7"/>
  <c r="I25" i="7"/>
  <c r="H25" i="7"/>
  <c r="J24" i="7"/>
  <c r="I24" i="7"/>
  <c r="H24" i="7"/>
  <c r="B24" i="7"/>
  <c r="E9" i="7"/>
  <c r="O9" i="7"/>
  <c r="O15" i="7" s="1"/>
  <c r="F9" i="7"/>
  <c r="G8" i="7"/>
  <c r="J8" i="7"/>
  <c r="E8" i="7"/>
  <c r="G9" i="7"/>
  <c r="D78" i="13" l="1"/>
  <c r="C14" i="24"/>
  <c r="C78" i="16"/>
  <c r="C84" i="19"/>
  <c r="C84" i="17"/>
  <c r="C82" i="21"/>
  <c r="D81" i="13"/>
  <c r="C17" i="24"/>
  <c r="C87" i="17"/>
  <c r="C85" i="21"/>
  <c r="C87" i="19"/>
  <c r="C81" i="16"/>
  <c r="T33" i="7"/>
  <c r="W33" i="7" s="1"/>
  <c r="T24" i="7"/>
  <c r="T30" i="7"/>
  <c r="T36" i="7"/>
  <c r="O35" i="7"/>
  <c r="Q35" i="7" s="1"/>
  <c r="S35" i="7" s="1"/>
  <c r="T35" i="7"/>
  <c r="O31" i="7"/>
  <c r="Q31" i="7" s="1"/>
  <c r="S31" i="7" s="1"/>
  <c r="T31" i="7"/>
  <c r="T34" i="7"/>
  <c r="O37" i="7"/>
  <c r="T37" i="7"/>
  <c r="T32" i="7"/>
  <c r="T28" i="7"/>
  <c r="T27" i="7"/>
  <c r="T26" i="7"/>
  <c r="T29" i="7"/>
  <c r="D15" i="7"/>
  <c r="F15" i="7"/>
  <c r="B15" i="7"/>
  <c r="N15" i="7"/>
  <c r="N17" i="7" s="1"/>
  <c r="H15" i="7"/>
  <c r="L15" i="7"/>
  <c r="J15" i="7"/>
  <c r="AB57" i="7"/>
  <c r="X57" i="7"/>
  <c r="Y57" i="7" s="1"/>
  <c r="Y50" i="7"/>
  <c r="T57" i="7"/>
  <c r="U57" i="7" s="1"/>
  <c r="U56" i="7"/>
  <c r="P57" i="7"/>
  <c r="Q57" i="7" s="1"/>
  <c r="R57" i="7"/>
  <c r="V57" i="7"/>
  <c r="Z57" i="7"/>
  <c r="AA57" i="7" s="1"/>
  <c r="F57" i="7"/>
  <c r="N57" i="7"/>
  <c r="J57" i="7"/>
  <c r="O33" i="7"/>
  <c r="Q33" i="7" s="1"/>
  <c r="S33" i="7" s="1"/>
  <c r="B57" i="7"/>
  <c r="L57" i="7"/>
  <c r="M57" i="7" s="1"/>
  <c r="O28" i="7"/>
  <c r="O36" i="7"/>
  <c r="Q36" i="7" s="1"/>
  <c r="O30" i="7"/>
  <c r="O24" i="7"/>
  <c r="O27" i="7"/>
  <c r="O29" i="7"/>
  <c r="Q29" i="7" s="1"/>
  <c r="O32" i="7"/>
  <c r="O34" i="7"/>
  <c r="O26" i="7"/>
  <c r="E15" i="7"/>
  <c r="G15" i="7"/>
  <c r="G17" i="7" s="1"/>
  <c r="C78" i="13" l="1"/>
  <c r="B14" i="24"/>
  <c r="B84" i="19"/>
  <c r="B78" i="16"/>
  <c r="B84" i="17"/>
  <c r="B82" i="21"/>
  <c r="C90" i="13"/>
  <c r="B26" i="24"/>
  <c r="B94" i="21"/>
  <c r="B96" i="19"/>
  <c r="B96" i="17"/>
  <c r="B90" i="16"/>
  <c r="C84" i="13"/>
  <c r="B20" i="24"/>
  <c r="B88" i="21"/>
  <c r="B90" i="19"/>
  <c r="B90" i="17"/>
  <c r="B84" i="16"/>
  <c r="C81" i="13"/>
  <c r="B17" i="24"/>
  <c r="B81" i="16"/>
  <c r="B87" i="17"/>
  <c r="B85" i="21"/>
  <c r="B87" i="19"/>
  <c r="C83" i="13"/>
  <c r="B19" i="24"/>
  <c r="B87" i="21"/>
  <c r="B89" i="19"/>
  <c r="B89" i="17"/>
  <c r="B83" i="16"/>
  <c r="V33" i="7"/>
  <c r="V31" i="7"/>
  <c r="W31" i="7"/>
  <c r="W35" i="7"/>
  <c r="V35" i="7"/>
  <c r="V36" i="7"/>
  <c r="V29" i="7"/>
  <c r="H57" i="7" l="1"/>
  <c r="J73" i="5" l="1"/>
  <c r="K73" i="5" s="1"/>
  <c r="J51" i="5"/>
  <c r="K51" i="5" s="1"/>
  <c r="J49" i="5"/>
  <c r="K49" i="5" s="1"/>
  <c r="J48" i="5"/>
  <c r="K48" i="5" s="1"/>
  <c r="J50" i="5"/>
  <c r="K50" i="5" s="1"/>
  <c r="J63" i="5"/>
  <c r="K63" i="5" s="1"/>
  <c r="J64" i="5"/>
  <c r="K64" i="5" s="1"/>
  <c r="S66" i="7"/>
  <c r="S65" i="7"/>
  <c r="AC51" i="7"/>
  <c r="P37" i="7"/>
  <c r="AC57" i="7"/>
  <c r="O16" i="7"/>
  <c r="O17" i="7" s="1"/>
  <c r="Q37" i="7" l="1"/>
  <c r="U37" i="7"/>
  <c r="V37" i="7" s="1"/>
  <c r="C86" i="13"/>
  <c r="B22" i="24"/>
  <c r="B86" i="16"/>
  <c r="B92" i="17"/>
  <c r="B90" i="21"/>
  <c r="B92" i="19"/>
  <c r="C92" i="17"/>
  <c r="C22" i="24"/>
  <c r="C86" i="16"/>
  <c r="D86" i="13"/>
  <c r="C90" i="21"/>
  <c r="C92" i="19"/>
  <c r="J4" i="5" l="1"/>
  <c r="J8" i="5"/>
  <c r="J7" i="5"/>
  <c r="J5" i="5"/>
  <c r="J36" i="5"/>
  <c r="K36" i="5" s="1"/>
  <c r="J6" i="5"/>
  <c r="J10" i="5"/>
  <c r="J9" i="5"/>
  <c r="J74" i="5"/>
  <c r="K74" i="5" s="1"/>
  <c r="I66" i="7"/>
  <c r="C16" i="7"/>
  <c r="P25" i="7"/>
  <c r="U25" i="7" s="1"/>
  <c r="E50" i="7"/>
  <c r="I65" i="7"/>
  <c r="E51" i="7"/>
  <c r="J32" i="5"/>
  <c r="K32" i="5" s="1"/>
  <c r="J95" i="5"/>
  <c r="J94" i="5"/>
  <c r="K94" i="5" s="1"/>
  <c r="J71" i="5"/>
  <c r="K71" i="5" s="1"/>
  <c r="J31" i="5"/>
  <c r="K31" i="5" s="1"/>
  <c r="E66" i="7"/>
  <c r="W56" i="7"/>
  <c r="C90" i="7" s="1"/>
  <c r="W57" i="7"/>
  <c r="W50" i="7"/>
  <c r="W51" i="7"/>
  <c r="E65" i="7"/>
  <c r="L16" i="7"/>
  <c r="L17" i="7" s="1"/>
  <c r="P34" i="7"/>
  <c r="J22" i="5"/>
  <c r="J20" i="5"/>
  <c r="K20" i="5" s="1"/>
  <c r="J18" i="5"/>
  <c r="J19" i="5"/>
  <c r="J72" i="5"/>
  <c r="K72" i="5" s="1"/>
  <c r="J35" i="5"/>
  <c r="K35" i="5" s="1"/>
  <c r="J84" i="5"/>
  <c r="K84" i="5" s="1"/>
  <c r="G66" i="7"/>
  <c r="S57" i="7"/>
  <c r="P32" i="7"/>
  <c r="S50" i="7"/>
  <c r="S51" i="7"/>
  <c r="S52" i="7"/>
  <c r="J16" i="7"/>
  <c r="J17" i="7" s="1"/>
  <c r="S48" i="7"/>
  <c r="G65" i="7"/>
  <c r="J3" i="5"/>
  <c r="K3" i="5" s="1"/>
  <c r="J88" i="5"/>
  <c r="K88" i="5" s="1"/>
  <c r="J82" i="5"/>
  <c r="K82" i="5" s="1"/>
  <c r="J34" i="5"/>
  <c r="K34" i="5" s="1"/>
  <c r="W66" i="7"/>
  <c r="C57" i="7"/>
  <c r="W65" i="7"/>
  <c r="C44" i="7"/>
  <c r="C78" i="7" s="1"/>
  <c r="P24" i="7"/>
  <c r="C52" i="7"/>
  <c r="B16" i="7"/>
  <c r="B17" i="7" s="1"/>
  <c r="C51" i="7"/>
  <c r="C50" i="7"/>
  <c r="J97" i="5"/>
  <c r="K97" i="5" s="1"/>
  <c r="J96" i="5"/>
  <c r="K96" i="5" s="1"/>
  <c r="J39" i="5"/>
  <c r="K39" i="5" s="1"/>
  <c r="J92" i="5"/>
  <c r="K92" i="5" s="1"/>
  <c r="J80" i="5"/>
  <c r="K80" i="5" s="1"/>
  <c r="J15" i="5"/>
  <c r="K15" i="5" s="1"/>
  <c r="M66" i="7"/>
  <c r="O51" i="7"/>
  <c r="O50" i="7"/>
  <c r="O55" i="7"/>
  <c r="C89" i="7" s="1"/>
  <c r="P30" i="7"/>
  <c r="O46" i="7"/>
  <c r="H16" i="7"/>
  <c r="H17" i="7" s="1"/>
  <c r="O57" i="7"/>
  <c r="M65" i="7"/>
  <c r="J24" i="5"/>
  <c r="K24" i="5" s="1"/>
  <c r="J70" i="5"/>
  <c r="K70" i="5" s="1"/>
  <c r="J83" i="5"/>
  <c r="K83" i="5" s="1"/>
  <c r="J58" i="5"/>
  <c r="J28" i="5"/>
  <c r="K28" i="5" s="1"/>
  <c r="J53" i="5"/>
  <c r="K53" i="5" s="1"/>
  <c r="J26" i="5"/>
  <c r="K26" i="5" s="1"/>
  <c r="J25" i="5"/>
  <c r="K25" i="5" s="1"/>
  <c r="J12" i="5"/>
  <c r="K12" i="5" s="1"/>
  <c r="J17" i="5"/>
  <c r="K17" i="5" s="1"/>
  <c r="J27" i="5"/>
  <c r="K27" i="5" s="1"/>
  <c r="C65" i="7"/>
  <c r="C66" i="7"/>
  <c r="E16" i="7"/>
  <c r="E17" i="7" s="1"/>
  <c r="P27" i="7"/>
  <c r="I51" i="7"/>
  <c r="I50" i="7"/>
  <c r="I52" i="7"/>
  <c r="I48" i="7"/>
  <c r="I46" i="7"/>
  <c r="I57" i="7"/>
  <c r="J11" i="5"/>
  <c r="K11" i="5" s="1"/>
  <c r="J79" i="5"/>
  <c r="K79" i="5" s="1"/>
  <c r="J87" i="5"/>
  <c r="K87" i="5" s="1"/>
  <c r="U66" i="7"/>
  <c r="G52" i="7"/>
  <c r="G51" i="7"/>
  <c r="P26" i="7"/>
  <c r="G45" i="7"/>
  <c r="D16" i="7"/>
  <c r="D17" i="7" s="1"/>
  <c r="G57" i="7"/>
  <c r="U65" i="7"/>
  <c r="J41" i="5"/>
  <c r="K41" i="5" s="1"/>
  <c r="J85" i="5"/>
  <c r="K85" i="5" s="1"/>
  <c r="J13" i="5"/>
  <c r="K13" i="5" s="1"/>
  <c r="J75" i="5"/>
  <c r="K75" i="5" s="1"/>
  <c r="J54" i="5"/>
  <c r="J42" i="5"/>
  <c r="K42" i="5" s="1"/>
  <c r="J61" i="5"/>
  <c r="K61" i="5" s="1"/>
  <c r="J60" i="5"/>
  <c r="J55" i="5"/>
  <c r="K55" i="5" s="1"/>
  <c r="Q66" i="7"/>
  <c r="P28" i="7"/>
  <c r="K46" i="7"/>
  <c r="Q65" i="7"/>
  <c r="K50" i="7"/>
  <c r="K52" i="7"/>
  <c r="K57" i="7"/>
  <c r="K51" i="7"/>
  <c r="F16" i="7"/>
  <c r="F17" i="7" s="1"/>
  <c r="C82" i="7" l="1"/>
  <c r="C79" i="13"/>
  <c r="B79" i="16"/>
  <c r="B85" i="17"/>
  <c r="B15" i="24"/>
  <c r="B83" i="21"/>
  <c r="B85" i="19"/>
  <c r="D82" i="13"/>
  <c r="C18" i="24"/>
  <c r="C86" i="21"/>
  <c r="C88" i="17"/>
  <c r="C88" i="19"/>
  <c r="C82" i="16"/>
  <c r="C80" i="13"/>
  <c r="B86" i="17"/>
  <c r="B86" i="19"/>
  <c r="B16" i="24"/>
  <c r="B80" i="16"/>
  <c r="B84" i="21"/>
  <c r="D77" i="13"/>
  <c r="C13" i="24"/>
  <c r="C77" i="16"/>
  <c r="C81" i="21"/>
  <c r="C83" i="19"/>
  <c r="C83" i="17"/>
  <c r="R24" i="7"/>
  <c r="W24" i="7" s="1"/>
  <c r="Q34" i="7"/>
  <c r="U34" i="7"/>
  <c r="V34" i="7" s="1"/>
  <c r="C80" i="16"/>
  <c r="C84" i="21"/>
  <c r="C86" i="17"/>
  <c r="D80" i="13"/>
  <c r="C16" i="24"/>
  <c r="C86" i="19"/>
  <c r="U27" i="7"/>
  <c r="V27" i="7" s="1"/>
  <c r="Q27" i="7"/>
  <c r="B81" i="21"/>
  <c r="B83" i="17"/>
  <c r="B77" i="16"/>
  <c r="C77" i="13"/>
  <c r="B13" i="24"/>
  <c r="B83" i="19"/>
  <c r="C87" i="16"/>
  <c r="C93" i="19"/>
  <c r="C93" i="17"/>
  <c r="C91" i="21"/>
  <c r="D87" i="13"/>
  <c r="C23" i="24"/>
  <c r="Q28" i="7"/>
  <c r="U28" i="7"/>
  <c r="V28" i="7" s="1"/>
  <c r="Q30" i="7"/>
  <c r="U30" i="7"/>
  <c r="V30" i="7" s="1"/>
  <c r="D88" i="13"/>
  <c r="C88" i="16"/>
  <c r="C94" i="19"/>
  <c r="C24" i="24"/>
  <c r="C94" i="17"/>
  <c r="C92" i="21"/>
  <c r="C91" i="19"/>
  <c r="C85" i="16"/>
  <c r="C91" i="17"/>
  <c r="C89" i="21"/>
  <c r="D85" i="13"/>
  <c r="C21" i="24"/>
  <c r="C93" i="21"/>
  <c r="C95" i="19"/>
  <c r="D89" i="13"/>
  <c r="X65" i="7"/>
  <c r="C25" i="24"/>
  <c r="C95" i="17"/>
  <c r="C89" i="16"/>
  <c r="D84" i="7"/>
  <c r="Q26" i="7"/>
  <c r="U26" i="7"/>
  <c r="V26" i="7" s="1"/>
  <c r="D85" i="7"/>
  <c r="X66" i="7"/>
  <c r="C88" i="13"/>
  <c r="B94" i="19"/>
  <c r="B24" i="24"/>
  <c r="B92" i="21"/>
  <c r="B88" i="16"/>
  <c r="B94" i="17"/>
  <c r="C84" i="7"/>
  <c r="B25" i="24"/>
  <c r="B93" i="21"/>
  <c r="B95" i="19"/>
  <c r="C89" i="13"/>
  <c r="B89" i="16"/>
  <c r="B95" i="17"/>
  <c r="C85" i="7"/>
  <c r="U32" i="7"/>
  <c r="V32" i="7" s="1"/>
  <c r="Q32" i="7"/>
  <c r="C80" i="7"/>
  <c r="C87" i="13"/>
  <c r="B93" i="19"/>
  <c r="B23" i="24"/>
  <c r="B93" i="17"/>
  <c r="B91" i="21"/>
  <c r="B87" i="16"/>
  <c r="B88" i="17"/>
  <c r="B86" i="21"/>
  <c r="B88" i="19"/>
  <c r="B82" i="16"/>
  <c r="C82" i="13"/>
  <c r="B18" i="24"/>
  <c r="C86" i="7"/>
  <c r="C79" i="16"/>
  <c r="C85" i="17"/>
  <c r="C83" i="21"/>
  <c r="C85" i="19"/>
  <c r="D79" i="13"/>
  <c r="C15" i="24"/>
  <c r="Q24" i="7"/>
  <c r="U24" i="7"/>
  <c r="V24" i="7" s="1"/>
  <c r="C97" i="19" l="1"/>
  <c r="C97" i="17"/>
  <c r="D91" i="7"/>
  <c r="I4" i="5"/>
  <c r="C95" i="21"/>
  <c r="X67" i="7"/>
  <c r="C91" i="16"/>
  <c r="C27" i="24"/>
  <c r="S24" i="7"/>
  <c r="D91" i="13"/>
  <c r="R32" i="7" l="1"/>
  <c r="R28" i="7"/>
  <c r="R26" i="7"/>
  <c r="R30" i="7"/>
  <c r="R34" i="7"/>
  <c r="R27" i="7"/>
  <c r="R37" i="7"/>
  <c r="R36" i="7"/>
  <c r="R29" i="7"/>
  <c r="K4" i="5"/>
  <c r="K1" i="5" s="1"/>
  <c r="C3" i="7"/>
  <c r="C15" i="7" s="1"/>
  <c r="C17" i="7" s="1"/>
  <c r="P17" i="7" s="1"/>
  <c r="D45" i="7"/>
  <c r="C25" i="7"/>
  <c r="W26" i="7" l="1"/>
  <c r="S26" i="7"/>
  <c r="S36" i="7"/>
  <c r="W36" i="7"/>
  <c r="W37" i="7"/>
  <c r="S37" i="7"/>
  <c r="W28" i="7"/>
  <c r="S28" i="7"/>
  <c r="S29" i="7"/>
  <c r="W29" i="7"/>
  <c r="W27" i="7"/>
  <c r="S27" i="7"/>
  <c r="O25" i="7"/>
  <c r="Q25" i="7" s="1"/>
  <c r="T25" i="7"/>
  <c r="D57" i="7"/>
  <c r="E57" i="7" s="1"/>
  <c r="E45" i="7"/>
  <c r="C79" i="7" s="1"/>
  <c r="C91" i="7" s="1"/>
  <c r="W34" i="7"/>
  <c r="S34" i="7"/>
  <c r="W32" i="7"/>
  <c r="S32" i="7"/>
  <c r="W30" i="7"/>
  <c r="S30" i="7"/>
  <c r="C85" i="13" l="1"/>
  <c r="C91" i="13" s="1"/>
  <c r="B21" i="24"/>
  <c r="B27" i="24" s="1"/>
  <c r="B89" i="21"/>
  <c r="B95" i="21" s="1"/>
  <c r="B85" i="16"/>
  <c r="B91" i="16" s="1"/>
  <c r="B91" i="17"/>
  <c r="B97" i="17" s="1"/>
  <c r="B91" i="19"/>
  <c r="B97" i="19" s="1"/>
  <c r="V25" i="7"/>
  <c r="V38" i="7" s="1"/>
  <c r="R25" i="7"/>
  <c r="W25" i="7" s="1"/>
  <c r="Q38" i="7"/>
  <c r="S2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tc={222F4D0A-F446-4B6B-86E0-DAA2AB879DE8}</author>
    <author>Michael Ringeling</author>
    <author>tc={394EEE5B-D4CC-466B-B3C0-BFD28D1E449B}</author>
  </authors>
  <commentList>
    <comment ref="J15" authorId="0" shapeId="0" xr:uid="{222F4D0A-F446-4B6B-86E0-DAA2AB879DE8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account closed</t>
      </text>
    </comment>
    <comment ref="H39" authorId="1" shapeId="0" xr:uid="{AD91D9A4-66A4-446A-89BE-51FF111C4A5C}">
      <text>
        <r>
          <rPr>
            <b/>
            <sz val="9"/>
            <color indexed="81"/>
            <rFont val="Tahoma"/>
            <family val="2"/>
          </rPr>
          <t xml:space="preserve">Bock Capital Bidco B.v. At BNP Paribas+ Portugal Caixa +Portugal Millenium 
</t>
        </r>
      </text>
    </comment>
    <comment ref="N48" authorId="2" shapeId="0" xr:uid="{394EEE5B-D4CC-466B-B3C0-BFD28D1E449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update, month end Jan 2021, no rates available</t>
      </text>
    </comment>
    <comment ref="H49" authorId="1" shapeId="0" xr:uid="{918ACD73-1A55-40BF-ABE7-AAE637666EB9}">
      <text>
        <r>
          <rPr>
            <b/>
            <sz val="9"/>
            <color indexed="81"/>
            <rFont val="Tahoma"/>
            <family val="2"/>
          </rPr>
          <t>Michael Ringeling:</t>
        </r>
        <r>
          <rPr>
            <sz val="9"/>
            <color indexed="81"/>
            <rFont val="Tahoma"/>
            <family val="2"/>
          </rPr>
          <t xml:space="preserve">
Total Norwegian balances minus balances reported via ING
</t>
        </r>
      </text>
    </comment>
  </commentList>
</comments>
</file>

<file path=xl/sharedStrings.xml><?xml version="1.0" encoding="utf-8"?>
<sst xmlns="http://schemas.openxmlformats.org/spreadsheetml/2006/main" count="3551" uniqueCount="914">
  <si>
    <t>Jyske Bank Position</t>
  </si>
  <si>
    <t>Ex. Rate</t>
  </si>
  <si>
    <t>EUR</t>
  </si>
  <si>
    <t>Yesterday</t>
  </si>
  <si>
    <t>DKK</t>
  </si>
  <si>
    <t>Today</t>
  </si>
  <si>
    <t>GBP</t>
  </si>
  <si>
    <t>Difference</t>
  </si>
  <si>
    <t>USD</t>
  </si>
  <si>
    <t>SEK</t>
  </si>
  <si>
    <t>Receivable</t>
  </si>
  <si>
    <t>AUD</t>
  </si>
  <si>
    <t>Payment</t>
  </si>
  <si>
    <t>Small payments</t>
  </si>
  <si>
    <t>FKB Bank Position</t>
  </si>
  <si>
    <t>PLN</t>
  </si>
  <si>
    <t>CHF</t>
  </si>
  <si>
    <t>Total Payments</t>
  </si>
  <si>
    <t>Total:</t>
  </si>
  <si>
    <t>CAD</t>
  </si>
  <si>
    <t>SGD</t>
  </si>
  <si>
    <t>HUF</t>
  </si>
  <si>
    <t>CZK</t>
  </si>
  <si>
    <t>NOK</t>
  </si>
  <si>
    <t>Balances by Account Groups</t>
  </si>
  <si>
    <t>Account group / Account name</t>
  </si>
  <si>
    <t>Account number</t>
  </si>
  <si>
    <t>IBAN</t>
  </si>
  <si>
    <t>Country</t>
  </si>
  <si>
    <t>Currency</t>
  </si>
  <si>
    <t>boekdatum</t>
  </si>
  <si>
    <t>Account group / Account name</t>
  </si>
  <si>
    <t>Check</t>
  </si>
  <si>
    <t>Delta (Today - Yesterday)</t>
  </si>
  <si>
    <t>001 Interest compensation EUR</t>
  </si>
  <si>
    <t>001 interest compensation EUR</t>
  </si>
  <si>
    <t>UNIT4 Business Software Holding B.V. / NL87INGB0682431478/EUR</t>
  </si>
  <si>
    <t>NL87INGB0682431478</t>
  </si>
  <si>
    <t>NL</t>
  </si>
  <si>
    <t>VT - Unit4 Group Holding B.V. MASTER ACCOUNT 500</t>
  </si>
  <si>
    <t>UNIT4 Business Software Holding B.V. MASTER ACCOUNT/EUR</t>
  </si>
  <si>
    <t>NL40INGB0007041500</t>
  </si>
  <si>
    <t>56 - UNIT4 Business Software Netherlands BV EUR 368</t>
  </si>
  <si>
    <t>UNIT4 Business Software Netherlands B.V. / NL23INGB0658818368/EUR</t>
  </si>
  <si>
    <t>NL23INGB0658818368</t>
  </si>
  <si>
    <t>VT - UNIT4 Group Holding B.V.  EUR 478</t>
  </si>
  <si>
    <t>UNIT4 N.V. / NL77INGB0672598671/EUR</t>
  </si>
  <si>
    <t>NL77INGB0672598671</t>
  </si>
  <si>
    <t>27/06/23</t>
  </si>
  <si>
    <t>002 Interest compensation GBP</t>
  </si>
  <si>
    <t>UNIT4 Business Software Holding B.V. /  NL30INGB0020114079/GBP</t>
  </si>
  <si>
    <t>NL30INGB0020114079</t>
  </si>
  <si>
    <t>VT - Unit4 Group Holding B.V. GBP 079</t>
  </si>
  <si>
    <t>UNIT4 N.V. /  NL15INGB0020013663/GBP</t>
  </si>
  <si>
    <t>NL15INGB0020013663</t>
  </si>
  <si>
    <t>16/06/23</t>
  </si>
  <si>
    <t>003 Interest Compensation USD</t>
  </si>
  <si>
    <t>003 Interest compensation USD</t>
  </si>
  <si>
    <t>UNIT4 Business Software Holding B.V. / NL58INGB0020114060/USD</t>
  </si>
  <si>
    <t>NL58INGB0020114060</t>
  </si>
  <si>
    <t>VT - Unit4 Group Holding B.V. USD 060</t>
  </si>
  <si>
    <t>UNIT4 N.V. / NL91INGB0020012586/USD</t>
  </si>
  <si>
    <t>NL91INGB0020012586</t>
  </si>
  <si>
    <t>004 Interest compensation CAD</t>
  </si>
  <si>
    <t>UNIT4 Business Software Holding B.V. /  NL08INGB0020118937/CAD</t>
  </si>
  <si>
    <t>NL08INGB0020118937</t>
  </si>
  <si>
    <t>VT - UNIT4 Group Holding B.V. CAD 937</t>
  </si>
  <si>
    <t>005 Interest Compensation SEK</t>
  </si>
  <si>
    <t>005 Interest compensation SEK</t>
  </si>
  <si>
    <t>UNIT4 Business Software Holding B.V. /  NL86INGB0020118988/SEK</t>
  </si>
  <si>
    <t>NL86INGB0020118988</t>
  </si>
  <si>
    <t>VT - Unit4 Group Holding B.V. SEK 988</t>
  </si>
  <si>
    <t>006 Interest Compensation PLN</t>
  </si>
  <si>
    <t>006 Interest compensation PLN</t>
  </si>
  <si>
    <t>UNIT4 BSH BV 002.00.35.608 (PLN)</t>
  </si>
  <si>
    <t>NL73INGB0020035608</t>
  </si>
  <si>
    <t>VT - Unit4 Group Holding B.V. PLN 608</t>
  </si>
  <si>
    <t>007 Interest Compensation SGD</t>
  </si>
  <si>
    <t>007 Interest compensation SGD</t>
  </si>
  <si>
    <t>UNIT4 Business Software Holding B.V. /  NL90INGB0020157037/SGD</t>
  </si>
  <si>
    <t>NL90INGB0020157037</t>
  </si>
  <si>
    <t>VT- Unit4 Group Holding B.V. SGD 037</t>
  </si>
  <si>
    <t>008 Interest Compensation HUF</t>
  </si>
  <si>
    <t>008 Interest compensation HUF</t>
  </si>
  <si>
    <t>UNIT4 Business Software Holding B.V. / NL68INGB0020157045/HUF</t>
  </si>
  <si>
    <t>NL68INGB0020157045</t>
  </si>
  <si>
    <t>24/09/24</t>
  </si>
  <si>
    <t>009 Interest Compensation AUD</t>
  </si>
  <si>
    <t>009 Interest compensation AUD</t>
  </si>
  <si>
    <t>UNIT4 Business Software Holding B.V. / NL67INGB0020095953/AUD</t>
  </si>
  <si>
    <t>NL67INGB0020095953</t>
  </si>
  <si>
    <t>VT - UNIT4 Group Holding  B.V. AUD 953</t>
  </si>
  <si>
    <t>010 Interest Compensation CZK</t>
  </si>
  <si>
    <t>010 Interest compensation CZK</t>
  </si>
  <si>
    <t>UNIT4 Business Software Holding B.V. / NL46INGB0020157053/CZK</t>
  </si>
  <si>
    <t>NL46INGB0020157053</t>
  </si>
  <si>
    <t>15/11/24</t>
  </si>
  <si>
    <t>011 Interest Compensation NOK (ING)</t>
  </si>
  <si>
    <t xml:space="preserve"> </t>
  </si>
  <si>
    <t>011 Interest compensation NOK (ING)</t>
  </si>
  <si>
    <t>UNIT4 Business Software Holding B.V. / NL39INGB0020118961/NOK</t>
  </si>
  <si>
    <t>NL39INGB0020118961</t>
  </si>
  <si>
    <t>VT - Unit4 Group Holding B.V. NOK 961</t>
  </si>
  <si>
    <t>012 Interest Compensation DKK (ING)</t>
  </si>
  <si>
    <t>012 Interest compensation DKK (ING)</t>
  </si>
  <si>
    <t>UNIT4 Business Software Holding B.V. / NL23INGB0020087918/DKK</t>
  </si>
  <si>
    <t>NL23INGB0020087918</t>
  </si>
  <si>
    <t>VT -  UNIT4 Group Holding B.V. DKK 918</t>
  </si>
  <si>
    <t>013 Interest Compensation CHF</t>
  </si>
  <si>
    <t>013 Interest compensation CHF</t>
  </si>
  <si>
    <t>UNIT4 Business Software Holding B.V. / NL04INGB0020000669/CHF</t>
  </si>
  <si>
    <t>NL04INGB0020000669</t>
  </si>
  <si>
    <t>VT - UNIT4 Group Holding B.V. CHF 669</t>
  </si>
  <si>
    <t>050 Netherlands EUR</t>
  </si>
  <si>
    <t>Unit4 Oy Finland FI7633010001147461/EUR</t>
  </si>
  <si>
    <t>FI7633010001147461</t>
  </si>
  <si>
    <t>FI</t>
  </si>
  <si>
    <t>S8 - UNIT4 Oy EUR 461</t>
  </si>
  <si>
    <t>051 Business Software Netherlands B</t>
  </si>
  <si>
    <t>052 Prevero</t>
  </si>
  <si>
    <t>MIK GmbH / DE05500210000018001701/EUR</t>
  </si>
  <si>
    <t>DE05500210000018001701</t>
  </si>
  <si>
    <t>prevero GmbH 10168417 (EUR)</t>
  </si>
  <si>
    <t>DE67500210000010168417</t>
  </si>
  <si>
    <t>DE</t>
  </si>
  <si>
    <t>T2 - prevero GmbH EUR 417</t>
  </si>
  <si>
    <t>prevero Software GmbH / AT141936000454420925/EUR</t>
  </si>
  <si>
    <t>AT141936000454420925</t>
  </si>
  <si>
    <t>AT</t>
  </si>
  <si>
    <t>T5 - prevero Software GmbH EUR 925</t>
  </si>
  <si>
    <t>prevero Software GmbH / DE45500210000010168425/EUR</t>
  </si>
  <si>
    <t>DE45500210000010168425</t>
  </si>
  <si>
    <t>060 Norway</t>
  </si>
  <si>
    <t>UNIT4 R&amp;D AS ..506.62.710 (NOK) Top acc.</t>
  </si>
  <si>
    <t>NO4850050662710</t>
  </si>
  <si>
    <t>NO</t>
  </si>
  <si>
    <t>31/10/24</t>
  </si>
  <si>
    <t>061 Norway blocked tax account</t>
  </si>
  <si>
    <t>UNIT4 Agresso NO 506.44.054 NOK Tax acc.</t>
  </si>
  <si>
    <t>NO3950050644054</t>
  </si>
  <si>
    <t>29 - UNIT4 AS Tax Account 054</t>
  </si>
  <si>
    <t>065 Sweden</t>
  </si>
  <si>
    <t>UNIT4 Agresso AB ...499.03.209 (USD)</t>
  </si>
  <si>
    <t>SE6260000000000049903209</t>
  </si>
  <si>
    <t>SE</t>
  </si>
  <si>
    <t>30 - Unit4 AB USD</t>
  </si>
  <si>
    <t>UNIT4 Agresso AB ...499.03.349 (EUR)</t>
  </si>
  <si>
    <t>SE6560000000000049903349</t>
  </si>
  <si>
    <t>30 - Unit4 AB EUR 349</t>
  </si>
  <si>
    <t>UNIT4 Agresso AB 603371922 (SEK) Top acc</t>
  </si>
  <si>
    <t>30 - Unit4 AB SEK Main Account</t>
  </si>
  <si>
    <t>070 United Kingdom</t>
  </si>
  <si>
    <t>UNIT4 BS Ltd 20387184 (EUR)</t>
  </si>
  <si>
    <t>GB47INGB23885920387184</t>
  </si>
  <si>
    <t>GB</t>
  </si>
  <si>
    <t>I0 -  UNIT4 Business Software Ltd EUR 184</t>
  </si>
  <si>
    <t>UNIT4 BS Ltd 20387285 (USD)</t>
  </si>
  <si>
    <t>GB36INGB23885920387285</t>
  </si>
  <si>
    <t>I0 - Unit4 Business Software Limited USD 285</t>
  </si>
  <si>
    <t>UNIT4 Business Software Ltd. / GB67INGB23885920222991/GBP</t>
  </si>
  <si>
    <t>GB67INGB23885920222991</t>
  </si>
  <si>
    <t>I0 - UNIT4 Business Software Ltd GBP 991</t>
  </si>
  <si>
    <t>071 Ireland</t>
  </si>
  <si>
    <t>UNIT4 Business Software Ltd. / GB30INGB23885920448115/GBP</t>
  </si>
  <si>
    <t>GB30INGB23885920448115</t>
  </si>
  <si>
    <t>J1 - UNIT4 Business Software (Ireland) Ltd. GBP 115</t>
  </si>
  <si>
    <t>UNIT4 Business Software Ltd. / IE47INGB99024090029801/EUR</t>
  </si>
  <si>
    <t>IE47INGB99024090029801</t>
  </si>
  <si>
    <t>IE</t>
  </si>
  <si>
    <t>J1 - UNIT4 Business Software (Ireland) Ltd. EUR 801</t>
  </si>
  <si>
    <t>074 France</t>
  </si>
  <si>
    <t>FR7630438000083266403000015/EUR</t>
  </si>
  <si>
    <t>FR7630438000083266403000015</t>
  </si>
  <si>
    <t>FR</t>
  </si>
  <si>
    <t>K2 - UNIT4 Business Software France SA EUR 015</t>
  </si>
  <si>
    <t>076 Spain</t>
  </si>
  <si>
    <t>U4 R&amp;D Spain 1807934 (EUR)</t>
  </si>
  <si>
    <t>ES8301680001820001807934</t>
  </si>
  <si>
    <t>ES</t>
  </si>
  <si>
    <t>I8 - UNIT4 RD Spain S.L. EUR 934</t>
  </si>
  <si>
    <t>UNIT4 Business Software South S.L.U. /ES2514659000120001731445/EUR</t>
  </si>
  <si>
    <t>ES2514659000120001731445</t>
  </si>
  <si>
    <t>V9 - UNIT4 Business Software South S.L.U. 445</t>
  </si>
  <si>
    <t>077 Portugal</t>
  </si>
  <si>
    <t>UNIT4 Portugal Unipessoal LDA / PT50050000003110020035838/EUR</t>
  </si>
  <si>
    <t>PT50050000003110020035838</t>
  </si>
  <si>
    <t>PT</t>
  </si>
  <si>
    <t>G2 - UNIT4 Portugal Unipessoal LDA EUR 838</t>
  </si>
  <si>
    <t>078 Germany</t>
  </si>
  <si>
    <t>UNIT4 BS GmbH 0025010331 (EUR)</t>
  </si>
  <si>
    <t>DE27500210000025010331</t>
  </si>
  <si>
    <t>E5 - Unit4 Business Software GMBH EUR 331</t>
  </si>
  <si>
    <t>080 Belgium</t>
  </si>
  <si>
    <t>UNIT4 Business Software N.V. / BE07363029771966/EUR</t>
  </si>
  <si>
    <t>BE07363029771966</t>
  </si>
  <si>
    <t>BE</t>
  </si>
  <si>
    <t>F2 - UNIT4 Business Software N.V. EUR 966</t>
  </si>
  <si>
    <t>082 Denmark</t>
  </si>
  <si>
    <t>UNIT4 Agresso DK 52909020196006 (DKK)</t>
  </si>
  <si>
    <t>DK0952909020196006</t>
  </si>
  <si>
    <t>DK</t>
  </si>
  <si>
    <t>G9 - UNIT4 Group Holding B.V. DKK 006</t>
  </si>
  <si>
    <t>086 Poland</t>
  </si>
  <si>
    <t>Unit4 Polska Sp. z o.o / PL95105000861000009031520084/ EUR</t>
  </si>
  <si>
    <t>PL95105000861000009031520084</t>
  </si>
  <si>
    <t>PL</t>
  </si>
  <si>
    <t>H3  -  Unit4 Polska Sp. Z.o.o. 084</t>
  </si>
  <si>
    <t>Unit4 Polska Sp. z o.o. / PL25105000861000002352236174/ PLN</t>
  </si>
  <si>
    <t>PL25105000861000002352236174</t>
  </si>
  <si>
    <t>H3  - Unit4 Polska Sp. Z.o.o. 174</t>
  </si>
  <si>
    <t>Unit4 Polska Sp. z o.o. 273/ PL68105000861000002352236273/ PLN</t>
  </si>
  <si>
    <t>PL68105000861000002352236273</t>
  </si>
  <si>
    <t>H3 -  Unit4 Polska Sp. Z.o.o. 273</t>
  </si>
  <si>
    <t>Unit4 Polska Sp. z o.o/ PL97105000861000009030100938/ PLN</t>
  </si>
  <si>
    <t>PL97105000861000009030100938</t>
  </si>
  <si>
    <t>H3 - Unit4 Polska Sp. Z.o.o. Social Fund 938</t>
  </si>
  <si>
    <t>Unit4 Software Engineering Sp. z o.o./ PL46105000861000009032387467/ PLN</t>
  </si>
  <si>
    <t>PL46105000861000009032387467</t>
  </si>
  <si>
    <t>087 Poland blocked tax account</t>
  </si>
  <si>
    <t>Unit4 Polska Sp. z o.o / PL80105000861000002441306210/ PLN (VAT)</t>
  </si>
  <si>
    <t>PL80105000861000002441306210</t>
  </si>
  <si>
    <t>H3 - Unit4 Polska Sp. Z.o.o. VAT 210</t>
  </si>
  <si>
    <t>Unit4 Software Engineering Sp. z o.o. / PL17105000861000002472509625/ PLN (VAT)</t>
  </si>
  <si>
    <t>PL17105000861000002472509625</t>
  </si>
  <si>
    <t>090 cyprus</t>
  </si>
  <si>
    <t>090 Cyprus</t>
  </si>
  <si>
    <t>Unit4 Business Software Cyprus Ltd</t>
  </si>
  <si>
    <t>30/05/23</t>
  </si>
  <si>
    <t>V8 - Unit4 Business Software Cyprus Ltd 579</t>
  </si>
  <si>
    <t>091 estonia</t>
  </si>
  <si>
    <t>091 Estonia</t>
  </si>
  <si>
    <t>UNIT4 Eesti O.U.</t>
  </si>
  <si>
    <t>24/05/23</t>
  </si>
  <si>
    <t>G8 - UNIT4 Eesti O.U. EUR 935</t>
  </si>
  <si>
    <t>Total of account balances</t>
  </si>
  <si>
    <t>ING Cash pool</t>
  </si>
  <si>
    <t>Other reporting via ING</t>
  </si>
  <si>
    <t>MYR</t>
  </si>
  <si>
    <t>Total</t>
  </si>
  <si>
    <t>UNIT4</t>
  </si>
  <si>
    <t>Actuals</t>
  </si>
  <si>
    <t>Current Week</t>
  </si>
  <si>
    <t>Worldwide Bank Balances</t>
  </si>
  <si>
    <t>Latest CFF</t>
  </si>
  <si>
    <t>Other Banks</t>
  </si>
  <si>
    <t>Manual input</t>
  </si>
  <si>
    <t>Source</t>
  </si>
  <si>
    <t>AVAILABLE</t>
  </si>
  <si>
    <t>,</t>
  </si>
  <si>
    <t>OPERATIONAL CF</t>
  </si>
  <si>
    <t>Bock Capital Bidco B.V.</t>
  </si>
  <si>
    <t>UTILIZED</t>
  </si>
  <si>
    <t>WTD CF 3rd Party</t>
  </si>
  <si>
    <t>Portugal - CaixaBank</t>
  </si>
  <si>
    <t xml:space="preserve">Luis Raposo </t>
  </si>
  <si>
    <t xml:space="preserve">FACILITY ING : </t>
  </si>
  <si>
    <t>TOTAL</t>
  </si>
  <si>
    <t>MTD CF 3rd Party</t>
  </si>
  <si>
    <t>Portugal - Millennium BCP</t>
  </si>
  <si>
    <t>Utilised</t>
  </si>
  <si>
    <t>YTD CF 3rd Party</t>
  </si>
  <si>
    <t>Bank guarantee</t>
  </si>
  <si>
    <t>YTD Budget 2017</t>
  </si>
  <si>
    <t>FNB South Africa</t>
  </si>
  <si>
    <t>ZAR</t>
  </si>
  <si>
    <t>www.fnb.co.za</t>
  </si>
  <si>
    <t>REMAINING</t>
  </si>
  <si>
    <t>LAST WEEK</t>
  </si>
  <si>
    <t>NET CASH BALANCE (EUR)</t>
  </si>
  <si>
    <t>RCF</t>
  </si>
  <si>
    <t>NET CASH BALANCES</t>
  </si>
  <si>
    <t>ING Holding</t>
  </si>
  <si>
    <t>U4 Indonesia (UOB Bank)</t>
  </si>
  <si>
    <t>IDR</t>
  </si>
  <si>
    <t>Bank Desk Team</t>
  </si>
  <si>
    <t>Total ING Cash Pool</t>
  </si>
  <si>
    <t>ING</t>
  </si>
  <si>
    <t>Total ING Outside Cash Pool</t>
  </si>
  <si>
    <t>HSBC Holding</t>
  </si>
  <si>
    <t>U4 Asia Pacific (UOB Bank)</t>
  </si>
  <si>
    <t>Total HSBC Cash Pool</t>
  </si>
  <si>
    <t>HSBC</t>
  </si>
  <si>
    <t>U4 Malaysia (UOB Bank)</t>
  </si>
  <si>
    <t>FACILITY HSBC</t>
  </si>
  <si>
    <t>o</t>
  </si>
  <si>
    <t>Total HSBC Outside Cash Pool</t>
  </si>
  <si>
    <t xml:space="preserve">Other Banks </t>
  </si>
  <si>
    <t>U4 Australia (CBA)</t>
  </si>
  <si>
    <t>JYSKE/FKB</t>
  </si>
  <si>
    <t>U4 Malaysia (Maybank)</t>
  </si>
  <si>
    <t>Steven Ting</t>
  </si>
  <si>
    <t>Term deposits</t>
  </si>
  <si>
    <t>U4 Norway (AS and R&amp;D AS)</t>
  </si>
  <si>
    <t>Prevero</t>
  </si>
  <si>
    <t>Money market funds</t>
  </si>
  <si>
    <t>Unit4 Business Software RBC</t>
  </si>
  <si>
    <t>Cash in bank, out of which:</t>
  </si>
  <si>
    <t>Unit4 Polska Sp. z o.o.</t>
  </si>
  <si>
    <t>available cash</t>
  </si>
  <si>
    <t>trapped cash</t>
  </si>
  <si>
    <t>reserved for tax payments</t>
  </si>
  <si>
    <t>pledged for guratantees</t>
  </si>
  <si>
    <t>Net cash balance</t>
  </si>
  <si>
    <t>Available Credit Lines</t>
  </si>
  <si>
    <t xml:space="preserve">RCF utilization </t>
  </si>
  <si>
    <t>RCF headroom</t>
  </si>
  <si>
    <t>TOTAL AVAILABLE CASH</t>
  </si>
  <si>
    <t>ING uncommited overdraft headroom</t>
  </si>
  <si>
    <t>T7 - Prevero Schweiz AG - UBS Switzerland AG</t>
  </si>
  <si>
    <t>TOTAL LIQUIDITY AVAILABLE (available cash + available credit lines)</t>
  </si>
  <si>
    <t>LAST MONTH</t>
  </si>
  <si>
    <t>ING Bank</t>
  </si>
  <si>
    <t xml:space="preserve">Other banks, </t>
  </si>
  <si>
    <t>HSBC Bank</t>
  </si>
  <si>
    <t>Delta</t>
  </si>
  <si>
    <t>CCY</t>
  </si>
  <si>
    <t>CASH POOL</t>
  </si>
  <si>
    <t>reporting via ING</t>
  </si>
  <si>
    <t>Outside Cash Pool</t>
  </si>
  <si>
    <t>Other</t>
  </si>
  <si>
    <t>TOTAL CCY</t>
  </si>
  <si>
    <t>TOTAL EURO</t>
  </si>
  <si>
    <t>total ccy @budget rate</t>
  </si>
  <si>
    <t>Actual - Budget</t>
  </si>
  <si>
    <t>Exchange Rates</t>
  </si>
  <si>
    <t>2021 Budget FX rates</t>
  </si>
  <si>
    <t>FX% value change</t>
  </si>
  <si>
    <t>HSBC Cash Pool</t>
  </si>
  <si>
    <t>HSBC Outside cash pool</t>
  </si>
  <si>
    <t>Other, not reporting to Group via EB</t>
  </si>
  <si>
    <t>EURO</t>
  </si>
  <si>
    <t>LAST YEAR</t>
  </si>
  <si>
    <t>Aligned with Annual report</t>
  </si>
  <si>
    <t>FX EXPOSURE</t>
  </si>
  <si>
    <t>Deal Date</t>
  </si>
  <si>
    <t>Maturity Date</t>
  </si>
  <si>
    <t>Counterparty</t>
  </si>
  <si>
    <t>B/S</t>
  </si>
  <si>
    <t>Amount</t>
  </si>
  <si>
    <t>Counter CCY</t>
  </si>
  <si>
    <t>Counter Amount</t>
  </si>
  <si>
    <t>Spotrate</t>
  </si>
  <si>
    <t>Forward BP's</t>
  </si>
  <si>
    <t>Dealrate</t>
  </si>
  <si>
    <t>Value @ Market rate</t>
  </si>
  <si>
    <t>Market rate</t>
  </si>
  <si>
    <t>Unrealized P/L (eur)</t>
  </si>
  <si>
    <t>24/09/2021</t>
  </si>
  <si>
    <t>Alpha FX Europe Limited</t>
  </si>
  <si>
    <t>S</t>
  </si>
  <si>
    <t>30/06/2022</t>
  </si>
  <si>
    <t>B</t>
  </si>
  <si>
    <t>31/03/2022</t>
  </si>
  <si>
    <t>19/11/2021</t>
  </si>
  <si>
    <t>30/09/2022</t>
  </si>
  <si>
    <t>Previous day cash flow</t>
  </si>
  <si>
    <t>Account Location</t>
  </si>
  <si>
    <t>Account number (preferred / formatted)</t>
  </si>
  <si>
    <t>Account name</t>
  </si>
  <si>
    <t>Account currency</t>
  </si>
  <si>
    <t>Ledger balance brought forward (previous day closing)</t>
  </si>
  <si>
    <t>Balance brought forward date</t>
  </si>
  <si>
    <t>Ledger balance (end of day)</t>
  </si>
  <si>
    <t>Bank name</t>
  </si>
  <si>
    <t>Country/Territory</t>
  </si>
  <si>
    <t>Available balance brought forward (previous day closing)</t>
  </si>
  <si>
    <t>Available balance (end of day)</t>
  </si>
  <si>
    <t>Available balance date</t>
  </si>
  <si>
    <t>Ledger balance date</t>
  </si>
  <si>
    <t>Current available balance</t>
  </si>
  <si>
    <t>AU</t>
  </si>
  <si>
    <t>011-717550-001</t>
  </si>
  <si>
    <t>UNIT4 BUSINESS SOFTWARE P/L</t>
  </si>
  <si>
    <t>HBAU</t>
  </si>
  <si>
    <t>401160-11448889</t>
  </si>
  <si>
    <t>Scanmarket.com Limited</t>
  </si>
  <si>
    <t>HRFB</t>
  </si>
  <si>
    <t>ID</t>
  </si>
  <si>
    <t>050-306661-068</t>
  </si>
  <si>
    <t>UNIT FOUR INDONESIA PT</t>
  </si>
  <si>
    <t>HBAP</t>
  </si>
  <si>
    <t>MY</t>
  </si>
  <si>
    <t>105-782338-101</t>
  </si>
  <si>
    <t>UNIT4 MALAYSIA SDN. BHD.</t>
  </si>
  <si>
    <t>HBMB</t>
  </si>
  <si>
    <t>421-015801-001</t>
  </si>
  <si>
    <t>U4 BSH BV - EUR</t>
  </si>
  <si>
    <t>HBEU</t>
  </si>
  <si>
    <t>421-015801-002</t>
  </si>
  <si>
    <t>UNIT4 GROUP HOLDING B.V.</t>
  </si>
  <si>
    <t>421-015801-101</t>
  </si>
  <si>
    <t>421-015801-102</t>
  </si>
  <si>
    <t>421-015801-103</t>
  </si>
  <si>
    <t>421-015801-104</t>
  </si>
  <si>
    <t>421-015801-105</t>
  </si>
  <si>
    <t>421-015801-106</t>
  </si>
  <si>
    <t>421-015801-107</t>
  </si>
  <si>
    <t>SG</t>
  </si>
  <si>
    <t>052-417268-001</t>
  </si>
  <si>
    <t>UNIT4 ASIA PACIFIC PTE. LTD.</t>
  </si>
  <si>
    <t>US</t>
  </si>
  <si>
    <t>UNIT4 AMERICAS HOLDING INC</t>
  </si>
  <si>
    <t>HBUS</t>
  </si>
  <si>
    <t>Scanmarket North America Inc</t>
  </si>
  <si>
    <t>Symfact Inc</t>
  </si>
  <si>
    <t>UNIT4 BUSINESS SOFTWARE INC</t>
  </si>
  <si>
    <t>Entity</t>
  </si>
  <si>
    <t>Company</t>
  </si>
  <si>
    <t>Bank account number</t>
  </si>
  <si>
    <t>ESTÁ NO IBP/SUMMAY</t>
  </si>
  <si>
    <t>VALOR</t>
  </si>
  <si>
    <t>CAMBIO</t>
  </si>
  <si>
    <t>VALOR EUR</t>
  </si>
  <si>
    <t>Variation</t>
  </si>
  <si>
    <t>V7</t>
  </si>
  <si>
    <t>UNIT4 Business Software (Pty) Ltd</t>
  </si>
  <si>
    <t>Commbiz</t>
  </si>
  <si>
    <t>Summary - L14</t>
  </si>
  <si>
    <t>UNIT4 AS</t>
  </si>
  <si>
    <t>Den Norske Bank</t>
  </si>
  <si>
    <t>5010.05.98393 PRODUCT REVENUE</t>
  </si>
  <si>
    <t>NO38 5010 0598 393</t>
  </si>
  <si>
    <t>Summary - L16</t>
  </si>
  <si>
    <t>5010.06.40136 PRODUCT REVENUE</t>
  </si>
  <si>
    <t>NO20 5010 0640 136</t>
  </si>
  <si>
    <t>-</t>
  </si>
  <si>
    <t>5005.06.44046 MAIN ACCOUNT</t>
  </si>
  <si>
    <t>NO61 5005 0644 046</t>
  </si>
  <si>
    <t>5005.06.44054 TAX PAYMENT</t>
  </si>
  <si>
    <t>NO39 5005 0644 054</t>
  </si>
  <si>
    <t>Summary - L16 + IBP</t>
  </si>
  <si>
    <t>1503.93.32150 (Bank Shared Account)</t>
  </si>
  <si>
    <t>UNIT4 R&amp;D AS</t>
  </si>
  <si>
    <t>5005.05.589495 TAX PAYMENT</t>
  </si>
  <si>
    <t>NO90 5005 0589 495</t>
  </si>
  <si>
    <t>7082.05.20384 MAIN ACCOUNT (NOK)</t>
  </si>
  <si>
    <t>NO80 7082 0520 384</t>
  </si>
  <si>
    <t>G9</t>
  </si>
  <si>
    <t>UNIT4 A/S</t>
  </si>
  <si>
    <t>IBP</t>
  </si>
  <si>
    <t>W5</t>
  </si>
  <si>
    <t xml:space="preserve">Symfact AG </t>
  </si>
  <si>
    <t>CH</t>
  </si>
  <si>
    <t xml:space="preserve">FKB Bank </t>
  </si>
  <si>
    <t>CH31 0076 8300 1325 0150 5</t>
  </si>
  <si>
    <t>Summary - Scanmarket linha D15</t>
  </si>
  <si>
    <t>CH31 0076 8300 1325 0140 8</t>
  </si>
  <si>
    <t>CH37 0076 8300 1325 0130 0</t>
  </si>
  <si>
    <t>CH54 0076 8300 1325 0080 0</t>
  </si>
  <si>
    <t>L0</t>
  </si>
  <si>
    <t>UNIT4 Business Software (Pty) Ltd (SA)</t>
  </si>
  <si>
    <t>SA</t>
  </si>
  <si>
    <t>FNB (SA)</t>
  </si>
  <si>
    <t>Summary - L7</t>
  </si>
  <si>
    <t>UNIT4 AB</t>
  </si>
  <si>
    <t>Handelsbanken</t>
  </si>
  <si>
    <t>SE62 6000 0000 0000 4990 3209</t>
  </si>
  <si>
    <t xml:space="preserve">IBP </t>
  </si>
  <si>
    <t>283157011 - Fundo Pensoes</t>
  </si>
  <si>
    <t>SE60 6000 0000 0002 8315 7011</t>
  </si>
  <si>
    <t>Nao é necessario reportar (está na main account)</t>
  </si>
  <si>
    <t>398 612 528 (cp1) (SEK)</t>
  </si>
  <si>
    <t>SE92 6000 0000 0003 9861 2528</t>
  </si>
  <si>
    <t>603371922 - Main Account</t>
  </si>
  <si>
    <t>IBP - report via ING</t>
  </si>
  <si>
    <t>SE65 6000 0000 0000 4990 3349</t>
  </si>
  <si>
    <t>K7</t>
  </si>
  <si>
    <t>UNIT4 AB Nordics Holding AB</t>
  </si>
  <si>
    <t>869 298 828</t>
  </si>
  <si>
    <t>Nao reporta - Conta nao tem movimentos durante o ano</t>
  </si>
  <si>
    <t>G8</t>
  </si>
  <si>
    <t>EE</t>
  </si>
  <si>
    <t>221010177935 (EUR)</t>
  </si>
  <si>
    <t>IBP (Via ING)</t>
  </si>
  <si>
    <t>UNIT4 Business Software Inc</t>
  </si>
  <si>
    <t>Summary - G53</t>
  </si>
  <si>
    <t>M3</t>
  </si>
  <si>
    <t>Unit4 Americas Holding Inc</t>
  </si>
  <si>
    <t>Nao reporta</t>
  </si>
  <si>
    <t>W4</t>
  </si>
  <si>
    <t xml:space="preserve">Scanmarket NA Inc. </t>
  </si>
  <si>
    <t>Summary - Scanmarket D15</t>
  </si>
  <si>
    <t>W7</t>
  </si>
  <si>
    <t>VT</t>
  </si>
  <si>
    <t>UNIT4 Business Software Holding B.V.</t>
  </si>
  <si>
    <t>NL77HSBC0786448830</t>
  </si>
  <si>
    <t>Summary - F53</t>
  </si>
  <si>
    <t>V4</t>
  </si>
  <si>
    <t>UNIT4 MALAYSIA SDN</t>
  </si>
  <si>
    <t>ML</t>
  </si>
  <si>
    <t>Summary - G48</t>
  </si>
  <si>
    <t xml:space="preserve">Unit4 Malaysia Sdn. Bhd. </t>
  </si>
  <si>
    <t>105-782338 TERM DEPOSIT</t>
  </si>
  <si>
    <t>V5</t>
  </si>
  <si>
    <t>Unit4 Asia Pacific Pte. Ltd</t>
  </si>
  <si>
    <t>Summary - F52</t>
  </si>
  <si>
    <t>NL24HSBC0786448814</t>
  </si>
  <si>
    <t>V6</t>
  </si>
  <si>
    <t>PT. UNIT FOUR INDONESIA</t>
  </si>
  <si>
    <t>Summary - G47</t>
  </si>
  <si>
    <t>Summary - G40</t>
  </si>
  <si>
    <t>NL46HSBC0786448806</t>
  </si>
  <si>
    <t>Summary - F51</t>
  </si>
  <si>
    <t>NL80HSBC0786448776</t>
  </si>
  <si>
    <t>Summary - F49</t>
  </si>
  <si>
    <t>NL48HSBC1015801002</t>
  </si>
  <si>
    <t>NL58HSBC0786448784</t>
  </si>
  <si>
    <t>Summary - F39</t>
  </si>
  <si>
    <t>NL53HSBC1015801106</t>
  </si>
  <si>
    <t>NL02HSBC0786448822</t>
  </si>
  <si>
    <t>Summary - F41</t>
  </si>
  <si>
    <t>NL26HSBC1015801107</t>
  </si>
  <si>
    <t>W6</t>
  </si>
  <si>
    <t>Scanmarket.com Limited - Fusao com I0</t>
  </si>
  <si>
    <t>UK</t>
  </si>
  <si>
    <t>GB77HBUK40116011448889</t>
  </si>
  <si>
    <t>VU</t>
  </si>
  <si>
    <t>CompensationCloud Pvt. Ltd. (VU)</t>
  </si>
  <si>
    <t>IN</t>
  </si>
  <si>
    <t>Icici Bank</t>
  </si>
  <si>
    <t>INR</t>
  </si>
  <si>
    <t>UNIT4 Business Software Netherlands B.V.</t>
  </si>
  <si>
    <t>E5</t>
  </si>
  <si>
    <t>UNIT4 Business Software GmbH</t>
  </si>
  <si>
    <t>F2</t>
  </si>
  <si>
    <t>UNIT4 Business Software N.V.</t>
  </si>
  <si>
    <t>363-0297719-66 (EUR)</t>
  </si>
  <si>
    <t>G2</t>
  </si>
  <si>
    <t>UNIT4 Portugal Unipessoal LDA</t>
  </si>
  <si>
    <t>050000003110020035838 (EUR)</t>
  </si>
  <si>
    <t>H3</t>
  </si>
  <si>
    <t>UNIT4 Polska Spzoo</t>
  </si>
  <si>
    <t xml:space="preserve">PL97105000861000009030100938 MANDATORY SOCIAL FUND ACCOUNT </t>
  </si>
  <si>
    <t>PL80 1050 0086 1000 0024 4130 6210</t>
  </si>
  <si>
    <t>I0</t>
  </si>
  <si>
    <t>UNIT4 Business Software Ltd</t>
  </si>
  <si>
    <t>GB40INGB23885920366067</t>
  </si>
  <si>
    <t>Nao reporta - conta Life insurance</t>
  </si>
  <si>
    <t>I8</t>
  </si>
  <si>
    <t>UNIT4 R&amp;D Spain S.L.</t>
  </si>
  <si>
    <t>14659000120001807934 (EUR)</t>
  </si>
  <si>
    <t>ES4914659000120001807934</t>
  </si>
  <si>
    <t>IBP (Conta errada)</t>
  </si>
  <si>
    <t>IA</t>
  </si>
  <si>
    <t>UNIT4 CLOUD SOLUTIONS</t>
  </si>
  <si>
    <t>GB46INGB23885920731940</t>
  </si>
  <si>
    <t>GB57INGB23885920731839</t>
  </si>
  <si>
    <t>GB96INGB23885920728809</t>
  </si>
  <si>
    <t>J1</t>
  </si>
  <si>
    <t>UNIT4 Business Software (Ireland) Ltd.</t>
  </si>
  <si>
    <t>J2</t>
  </si>
  <si>
    <t>UNIT4 Software Engineering Spzoo</t>
  </si>
  <si>
    <t>17 1050 0086 1000 0024 7250 9625</t>
  </si>
  <si>
    <t>46 1050 0086 1000 0090 3238 7467</t>
  </si>
  <si>
    <t>K2</t>
  </si>
  <si>
    <t>UNIT4 Business Software France SA</t>
  </si>
  <si>
    <t>T2</t>
  </si>
  <si>
    <t>prevero GmbH</t>
  </si>
  <si>
    <t>T5</t>
  </si>
  <si>
    <t>prevero software GmbH</t>
  </si>
  <si>
    <t>V8</t>
  </si>
  <si>
    <t>CY</t>
  </si>
  <si>
    <t>NL53INGB0008159579</t>
  </si>
  <si>
    <t>V9</t>
  </si>
  <si>
    <t>UNIT4 Business Software South S.L.U.</t>
  </si>
  <si>
    <t>14659000120001731445 (EUR)</t>
  </si>
  <si>
    <t>NL75INGB0007204121</t>
  </si>
  <si>
    <t>Nao reporta - Conta Garantia</t>
  </si>
  <si>
    <t>W1</t>
  </si>
  <si>
    <t xml:space="preserve">Scanmarket AS </t>
  </si>
  <si>
    <t>Jyske Bank</t>
  </si>
  <si>
    <t>DK8950610001143459</t>
  </si>
  <si>
    <t>DK7371880001010715</t>
  </si>
  <si>
    <t>DK6350610001143442</t>
  </si>
  <si>
    <t>DK8550610001143434</t>
  </si>
  <si>
    <t>DK1050610001143426</t>
  </si>
  <si>
    <t>DK0275560001120934</t>
  </si>
  <si>
    <t>UNIT4 Business Software Corp</t>
  </si>
  <si>
    <t>CA</t>
  </si>
  <si>
    <t>RBC BANK</t>
  </si>
  <si>
    <t>Summary - L17</t>
  </si>
  <si>
    <t>S8</t>
  </si>
  <si>
    <t>UNIT4 Oy</t>
  </si>
  <si>
    <t>SEB</t>
  </si>
  <si>
    <t>Nao reporta - Conta encerrada?</t>
  </si>
  <si>
    <t>T7</t>
  </si>
  <si>
    <t>prevero Schweiz AG</t>
  </si>
  <si>
    <t xml:space="preserve">UBS </t>
  </si>
  <si>
    <t>Summary - L31</t>
  </si>
  <si>
    <t>UOB</t>
  </si>
  <si>
    <t>260-306-200-2</t>
  </si>
  <si>
    <t>Summary - L13</t>
  </si>
  <si>
    <t>Summary - L12</t>
  </si>
  <si>
    <t>4513003689 - TRUST ACCOUNT</t>
  </si>
  <si>
    <t>Negative</t>
  </si>
  <si>
    <t>Bank name/ Currency</t>
  </si>
  <si>
    <t>Cambio</t>
  </si>
  <si>
    <t>TOTAL EUR</t>
  </si>
  <si>
    <t>DIOGO</t>
  </si>
  <si>
    <t>DIFERENCAS</t>
  </si>
  <si>
    <t>TOTAL II - Sem FKB e Jyske</t>
  </si>
  <si>
    <t>Americas Holding</t>
  </si>
  <si>
    <t>CONTAS VT</t>
  </si>
  <si>
    <t>Cash per banks</t>
  </si>
  <si>
    <t xml:space="preserve">UNIT4 GROUP HOLDING B.V. </t>
  </si>
  <si>
    <t>TERM DEPOSITS UNIT4</t>
  </si>
  <si>
    <t>PERIOD</t>
  </si>
  <si>
    <t>BANK</t>
  </si>
  <si>
    <t>AMOUNT</t>
  </si>
  <si>
    <t>START DATE</t>
  </si>
  <si>
    <t>YEARS</t>
  </si>
  <si>
    <t>MONTHS</t>
  </si>
  <si>
    <t>DAYS</t>
  </si>
  <si>
    <t>MATURITY DATE</t>
  </si>
  <si>
    <t>NO. OF DAYS</t>
  </si>
  <si>
    <t>INTEREST RATE%</t>
  </si>
  <si>
    <t>INTEREST AMOUNT</t>
  </si>
  <si>
    <t>MATURITY AMOUNT</t>
  </si>
  <si>
    <t>NO. OF DAYS TO MATURITY</t>
  </si>
  <si>
    <t>MMF</t>
  </si>
  <si>
    <t>Total of interests 2024</t>
  </si>
  <si>
    <t>Jan</t>
  </si>
  <si>
    <t>Feb</t>
  </si>
  <si>
    <t>Mar</t>
  </si>
  <si>
    <t>Cust Side</t>
  </si>
  <si>
    <t>Dealt Amount</t>
  </si>
  <si>
    <t>Dealt CCY</t>
  </si>
  <si>
    <t>Contra CCY</t>
  </si>
  <si>
    <t>Contra Ccy Amt</t>
  </si>
  <si>
    <t>Value Date</t>
  </si>
  <si>
    <t>Bank</t>
  </si>
  <si>
    <t>Rate</t>
  </si>
  <si>
    <t>SELL</t>
  </si>
  <si>
    <t>BUY</t>
  </si>
  <si>
    <t>JP Morgan</t>
  </si>
  <si>
    <t>TREASURY DASHBOARD</t>
  </si>
  <si>
    <t>Net Cash Balance</t>
  </si>
  <si>
    <t>TERM DEPOSITS</t>
  </si>
  <si>
    <t>Investments</t>
  </si>
  <si>
    <t>Interests</t>
  </si>
  <si>
    <t>Fev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</si>
  <si>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</si>
  <si>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</si>
  <si>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</si>
  <si>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</si>
  <si>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</si>
  <si>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</si>
  <si>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</si>
  <si>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</si>
  <si>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</si>
  <si>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CASH POSITION BY BANKS - EUR</t>
  </si>
  <si>
    <t>BUY EUROS</t>
  </si>
  <si>
    <t>BUY GBP</t>
  </si>
  <si>
    <t>SELL EUROS</t>
  </si>
  <si>
    <t>INCOME DISTRIBUTION</t>
  </si>
  <si>
    <t>EXPENSE DISTRIBUTION</t>
  </si>
  <si>
    <t>CASH POSITION BY CURRENCY - EUR</t>
  </si>
  <si>
    <t>Amount in EUR</t>
  </si>
  <si>
    <t>HANDELSBANKEN</t>
  </si>
  <si>
    <t>JYSKE</t>
  </si>
  <si>
    <t>DNB</t>
  </si>
  <si>
    <t>CBA</t>
  </si>
  <si>
    <t>RBC</t>
  </si>
  <si>
    <t>FNB</t>
  </si>
  <si>
    <t xml:space="preserve">FKB </t>
  </si>
  <si>
    <t>UBS</t>
  </si>
  <si>
    <t>%</t>
  </si>
  <si>
    <t>Region</t>
  </si>
  <si>
    <t>CFF</t>
  </si>
  <si>
    <t>Cash received</t>
  </si>
  <si>
    <t>Cash missing</t>
  </si>
  <si>
    <t>% Target</t>
  </si>
  <si>
    <t>APAC</t>
  </si>
  <si>
    <t>CE_West</t>
  </si>
  <si>
    <t>CE_East</t>
  </si>
  <si>
    <t>N_America</t>
  </si>
  <si>
    <t>Nordics</t>
  </si>
  <si>
    <t>UKI</t>
  </si>
  <si>
    <t>Scanmarket</t>
  </si>
  <si>
    <t>Segmento</t>
  </si>
  <si>
    <t>Valor</t>
  </si>
  <si>
    <t>Low</t>
  </si>
  <si>
    <t>Medium</t>
  </si>
  <si>
    <t>High</t>
  </si>
  <si>
    <t>CE West</t>
  </si>
  <si>
    <t>CE East</t>
  </si>
  <si>
    <t>N America</t>
  </si>
  <si>
    <t>03-apr-25</t>
  </si>
  <si>
    <t>Variation%</t>
  </si>
  <si>
    <t>Norway (29)</t>
  </si>
  <si>
    <t>Sweden (30)</t>
  </si>
  <si>
    <t>France (K2)</t>
  </si>
  <si>
    <t>Canada (61)</t>
  </si>
  <si>
    <t>US (51)</t>
  </si>
  <si>
    <t>United Kingdom (I0)</t>
  </si>
  <si>
    <t>Ireland (J1)</t>
  </si>
  <si>
    <t>South Africa (L0)</t>
  </si>
  <si>
    <t>The Netherlands (56)</t>
  </si>
  <si>
    <t>Scanmarket AS (W1)</t>
  </si>
  <si>
    <t>Belgium (F2)</t>
  </si>
  <si>
    <t>Germany (E5)</t>
  </si>
  <si>
    <t>Denmark (G9)</t>
  </si>
  <si>
    <t>Scanmarket North America Inc (W4)</t>
  </si>
  <si>
    <t>Germany (T2)</t>
  </si>
  <si>
    <t>Symfact AG</t>
  </si>
  <si>
    <t>Symfact INC</t>
  </si>
  <si>
    <t>Austria (T5)</t>
  </si>
  <si>
    <t>Switzerland (T7)</t>
  </si>
  <si>
    <t>Finland (S8)</t>
  </si>
  <si>
    <t>Spain (V9)</t>
  </si>
  <si>
    <t>Portugal (G2)</t>
  </si>
  <si>
    <t>Malaysia (V4)</t>
  </si>
  <si>
    <t>Singapore (V5)</t>
  </si>
  <si>
    <t>Symfact INC (W7)</t>
  </si>
  <si>
    <t>Australia (V7)</t>
  </si>
  <si>
    <t xml:space="preserve">7 200 000 EUR </t>
  </si>
  <si>
    <t xml:space="preserve">3 900 000 EUR </t>
  </si>
  <si>
    <t xml:space="preserve">1 302 355 EUR </t>
  </si>
  <si>
    <t xml:space="preserve">951 300 EUR </t>
  </si>
  <si>
    <t xml:space="preserve">4 054 989 EUR </t>
  </si>
  <si>
    <t xml:space="preserve">15 000 000 EUR </t>
  </si>
  <si>
    <t xml:space="preserve">440 000 EUR </t>
  </si>
  <si>
    <t xml:space="preserve">5 222 000 EUR </t>
  </si>
  <si>
    <t xml:space="preserve">577 800 EUR </t>
  </si>
  <si>
    <t xml:space="preserve">2 204 000 EUR </t>
  </si>
  <si>
    <t xml:space="preserve">1 607 434 EUR </t>
  </si>
  <si>
    <t xml:space="preserve">150 000 EUR </t>
  </si>
  <si>
    <t xml:space="preserve">194 300 EUR </t>
  </si>
  <si>
    <t xml:space="preserve">1 300 000 EUR </t>
  </si>
  <si>
    <t xml:space="preserve">267 600 EUR </t>
  </si>
  <si>
    <t xml:space="preserve">22 000 EUR </t>
  </si>
  <si>
    <t xml:space="preserve">400 000 EUR </t>
  </si>
  <si>
    <t xml:space="preserve">348 000 EUR </t>
  </si>
  <si>
    <t xml:space="preserve">70 000 EUR </t>
  </si>
  <si>
    <t xml:space="preserve">850 000 EUR </t>
  </si>
  <si>
    <t xml:space="preserve">195 600 EUR </t>
  </si>
  <si>
    <t xml:space="preserve">1 560 000 EUR </t>
  </si>
  <si>
    <t xml:space="preserve"> 47 817 378 EUR </t>
  </si>
  <si>
    <t xml:space="preserve">54 303 548 EUR </t>
  </si>
  <si>
    <t xml:space="preserve">6 129 011 EUR </t>
  </si>
  <si>
    <t xml:space="preserve">6 156 413 EUR </t>
  </si>
  <si>
    <t xml:space="preserve">1 821 994 EUR </t>
  </si>
  <si>
    <t xml:space="preserve">1 393 585 EUR </t>
  </si>
  <si>
    <t xml:space="preserve">5 022 474 EUR </t>
  </si>
  <si>
    <t xml:space="preserve">15 802 642 EUR </t>
  </si>
  <si>
    <t xml:space="preserve">1 580 204 EUR </t>
  </si>
  <si>
    <t xml:space="preserve">12 207 EUR </t>
  </si>
  <si>
    <t xml:space="preserve">5 573 059 EUR </t>
  </si>
  <si>
    <t xml:space="preserve">697 765 EUR </t>
  </si>
  <si>
    <t xml:space="preserve">2 553 931 EUR </t>
  </si>
  <si>
    <t xml:space="preserve">1 978 648 EUR </t>
  </si>
  <si>
    <t xml:space="preserve">116 882 EUR </t>
  </si>
  <si>
    <t xml:space="preserve">555 713 EUR </t>
  </si>
  <si>
    <t xml:space="preserve">1 595 969 EUR </t>
  </si>
  <si>
    <t xml:space="preserve">235 865 EUR </t>
  </si>
  <si>
    <t xml:space="preserve">37 519 EUR </t>
  </si>
  <si>
    <t xml:space="preserve">332 231 EUR </t>
  </si>
  <si>
    <t xml:space="preserve">347 521 EUR </t>
  </si>
  <si>
    <t xml:space="preserve">144 144 EUR </t>
  </si>
  <si>
    <t xml:space="preserve">1 115 915 EUR </t>
  </si>
  <si>
    <t xml:space="preserve">250 632 EUR </t>
  </si>
  <si>
    <t xml:space="preserve">849 221 EUR </t>
  </si>
  <si>
    <t>Incoming cash daily</t>
  </si>
  <si>
    <t xml:space="preserve">1 070 989 EUR </t>
  </si>
  <si>
    <t xml:space="preserve">2 256 413 EUR </t>
  </si>
  <si>
    <t xml:space="preserve">519 639 EUR </t>
  </si>
  <si>
    <t xml:space="preserve"> 442 285 EUR </t>
  </si>
  <si>
    <t xml:space="preserve">967 485 EUR </t>
  </si>
  <si>
    <t xml:space="preserve">802 642 EUR </t>
  </si>
  <si>
    <t xml:space="preserve">1 140 204 EUR </t>
  </si>
  <si>
    <t xml:space="preserve">351 059 EUR </t>
  </si>
  <si>
    <t xml:space="preserve">119 965 EUR </t>
  </si>
  <si>
    <t xml:space="preserve">349 931 EUR </t>
  </si>
  <si>
    <t xml:space="preserve">371 214 EUR </t>
  </si>
  <si>
    <t xml:space="preserve">33 118 EUR </t>
  </si>
  <si>
    <t xml:space="preserve">361 413 EUR </t>
  </si>
  <si>
    <t xml:space="preserve">295 969 EUR </t>
  </si>
  <si>
    <t xml:space="preserve">31 735 EUR </t>
  </si>
  <si>
    <t xml:space="preserve">15 519 EUR </t>
  </si>
  <si>
    <t xml:space="preserve">67 769 EUR </t>
  </si>
  <si>
    <t xml:space="preserve">479 EUR </t>
  </si>
  <si>
    <t xml:space="preserve">74 144 EUR </t>
  </si>
  <si>
    <t xml:space="preserve">265 915 EUR </t>
  </si>
  <si>
    <t xml:space="preserve">55 032 EUR </t>
  </si>
  <si>
    <t xml:space="preserve">710 779 EUR </t>
  </si>
  <si>
    <t xml:space="preserve"> 6 486 170 EUR </t>
  </si>
  <si>
    <t>Forecast</t>
  </si>
  <si>
    <t>Received</t>
  </si>
  <si>
    <t>Missing to CF</t>
  </si>
  <si>
    <t>Collections Global Metrics</t>
  </si>
  <si>
    <t>Scanmarket NA (W4)</t>
  </si>
  <si>
    <t>INCOMING CASH DAILY</t>
  </si>
  <si>
    <t>METRICS</t>
  </si>
  <si>
    <t>FINANCIAL OPERATIONS</t>
  </si>
  <si>
    <t xml:space="preserve">CASH DAILY BANK </t>
  </si>
  <si>
    <t>Cash Flow Actuals FY25</t>
  </si>
  <si>
    <t>Detailed View</t>
  </si>
  <si>
    <t>YTD</t>
  </si>
  <si>
    <t>€'k</t>
  </si>
  <si>
    <t>Observations</t>
  </si>
  <si>
    <t>Excl. TETA</t>
  </si>
  <si>
    <t>TETA</t>
  </si>
  <si>
    <t>Net Collections (incl. VAT)</t>
  </si>
  <si>
    <t>External Suppliers</t>
  </si>
  <si>
    <t>Bank Charges</t>
  </si>
  <si>
    <t>Payments to external suppliers - incl. E&amp;R</t>
  </si>
  <si>
    <t>Wages/ Payroll</t>
  </si>
  <si>
    <t>Wages Tax</t>
  </si>
  <si>
    <t>Pension/ Social Security</t>
  </si>
  <si>
    <t>Travel &amp; Expense</t>
  </si>
  <si>
    <t>Other Personnel</t>
  </si>
  <si>
    <t>Payments to Personnel - incl. E&amp;R</t>
  </si>
  <si>
    <t>VAT</t>
  </si>
  <si>
    <t>Cash flow from operating activities</t>
  </si>
  <si>
    <t>Corporate income tax</t>
  </si>
  <si>
    <t>Interest paid (external)</t>
  </si>
  <si>
    <t>SFA €675m</t>
  </si>
  <si>
    <t>SFA €200m</t>
  </si>
  <si>
    <t>Interest received (external)</t>
  </si>
  <si>
    <t>Hedge (Mizuho)</t>
  </si>
  <si>
    <t>Financial instruments/Interest (net)</t>
  </si>
  <si>
    <t>Acquisitions (incl. NCI)</t>
  </si>
  <si>
    <t>Investing activities</t>
  </si>
  <si>
    <t>Financing activities</t>
  </si>
  <si>
    <t>Interest on unused RCF €100m (0.75%) + PIK repayment</t>
  </si>
  <si>
    <t>FX movements</t>
  </si>
  <si>
    <t>IC Bank</t>
  </si>
  <si>
    <t>Consolidation Adjustments</t>
  </si>
  <si>
    <t>Difference to Balance Sheet position</t>
  </si>
  <si>
    <t>Net Cash Flow</t>
  </si>
  <si>
    <t>Net Cash Flow (Cash Flow Statement)</t>
  </si>
  <si>
    <t>CHECK</t>
  </si>
  <si>
    <t>One-offs</t>
  </si>
  <si>
    <t>Fudge</t>
  </si>
  <si>
    <t>Close cash €uro</t>
  </si>
  <si>
    <t>Ago</t>
  </si>
  <si>
    <t>Net cash flow euro</t>
  </si>
  <si>
    <t>NET CASHFLOW FORECAST</t>
  </si>
  <si>
    <t>NET TOTAL CASH AT MONTH END</t>
  </si>
  <si>
    <t>Total inflow</t>
  </si>
  <si>
    <t>Total outflow</t>
  </si>
  <si>
    <t>Months</t>
  </si>
  <si>
    <t>Inflow</t>
  </si>
  <si>
    <t>Outflow</t>
  </si>
  <si>
    <t>Net</t>
  </si>
  <si>
    <t>Total Cash</t>
  </si>
  <si>
    <t>DAILY CASH POSITION</t>
  </si>
  <si>
    <t>Total CashForecast</t>
  </si>
  <si>
    <t>102.988M</t>
  </si>
  <si>
    <t>101.360M</t>
  </si>
  <si>
    <t>102.835M</t>
  </si>
  <si>
    <t>113.962M</t>
  </si>
  <si>
    <t>Feb-24</t>
  </si>
  <si>
    <t>Apr-24</t>
  </si>
  <si>
    <t>May-24</t>
  </si>
  <si>
    <t>Aug-24</t>
  </si>
  <si>
    <t>Sep-24</t>
  </si>
  <si>
    <t>Oct-24</t>
  </si>
  <si>
    <t>Dec-24</t>
  </si>
  <si>
    <t>Month End</t>
  </si>
  <si>
    <t>Close cash Atual €uro</t>
  </si>
  <si>
    <t>Net cash forecast vs atuals</t>
  </si>
  <si>
    <t>Close cash forecast</t>
  </si>
  <si>
    <t>CASH DAILY POSITION</t>
  </si>
  <si>
    <t>DASHBOARD</t>
  </si>
  <si>
    <t>                                             -</t>
  </si>
  <si>
    <t>BALANCE</t>
  </si>
  <si>
    <t>FX DEALS</t>
  </si>
  <si>
    <t>TD</t>
  </si>
  <si>
    <t>SwedBank</t>
  </si>
  <si>
    <t>Swedbank</t>
  </si>
  <si>
    <t>boeksaldo</t>
  </si>
  <si>
    <t>check (must be zero)</t>
  </si>
  <si>
    <r>
      <rPr>
        <b/>
        <sz val="12"/>
        <color indexed="50"/>
        <rFont val="Calibri"/>
        <family val="2"/>
      </rPr>
      <t>Δ Actual vs CFF</t>
    </r>
  </si>
  <si>
    <t>08/11/2021</t>
  </si>
  <si>
    <t>0010 1302 8001</t>
  </si>
  <si>
    <t>0010 1303 6001</t>
  </si>
  <si>
    <t>0010 1303 6101</t>
  </si>
  <si>
    <t>PREVERO SCHWEIZ AG</t>
  </si>
  <si>
    <t>CH7008701001013028001</t>
  </si>
  <si>
    <t>SYMFACT AG</t>
  </si>
  <si>
    <t>CH8908701001013036001</t>
  </si>
  <si>
    <t>CH0808701001013036101</t>
  </si>
  <si>
    <t>27/03/2025</t>
  </si>
  <si>
    <t>28/03/2025</t>
  </si>
  <si>
    <t>29/03/2025</t>
  </si>
  <si>
    <t>30/03/2025</t>
  </si>
  <si>
    <t>26/03/2025</t>
  </si>
  <si>
    <t>APAC and Nok</t>
  </si>
  <si>
    <t>30/03/25</t>
  </si>
  <si>
    <t>28/03/25</t>
  </si>
  <si>
    <t>29/03/25</t>
  </si>
  <si>
    <t>27/03/25</t>
  </si>
  <si>
    <t xml:space="preserve">       2,800,246 </t>
  </si>
  <si>
    <t xml:space="preserve">         2,615,971 </t>
  </si>
  <si>
    <t xml:space="preserve">          184,275 </t>
  </si>
  <si>
    <t xml:space="preserve">       5,350,000 </t>
  </si>
  <si>
    <t xml:space="preserve">         6,587,274 </t>
  </si>
  <si>
    <t>      (1,237,274)</t>
  </si>
  <si>
    <t xml:space="preserve">       1,351,000 </t>
  </si>
  <si>
    <t xml:space="preserve">         1,274,398 </t>
  </si>
  <si>
    <t xml:space="preserve">            76,602 </t>
  </si>
  <si>
    <t xml:space="preserve">       2,454,000 </t>
  </si>
  <si>
    <t xml:space="preserve">         2,119,584 </t>
  </si>
  <si>
    <t xml:space="preserve">          334,416 </t>
  </si>
  <si>
    <t xml:space="preserve">       7,120,000 </t>
  </si>
  <si>
    <t xml:space="preserve">         7,324,123 </t>
  </si>
  <si>
    <t>         (204,123)</t>
  </si>
  <si>
    <t xml:space="preserve">     13,190,000 </t>
  </si>
  <si>
    <t xml:space="preserve">       13,339,330 </t>
  </si>
  <si>
    <t>         (149,330)</t>
  </si>
  <si>
    <t xml:space="preserve">       1,150,000 </t>
  </si>
  <si>
    <t xml:space="preserve">           663,854 </t>
  </si>
  <si>
    <t xml:space="preserve">          486,146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</si>
</sst>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_(* #,##0.00_);_(* \(#,##0.00\);_(* &quot;-&quot;??_);_(@_)"/>
    <numFmt numFmtId="165" formatCode="_-&quot;$&quot;\ * #,##0.00_-;_-&quot;$&quot;\ * #,##0.00\-;_-&quot;$&quot;\ * &quot;-&quot;??_-;_-@_-"/>
    <numFmt numFmtId="166" formatCode="_-* #,##0.00_-;_-* #,##0.00\-;_-* &quot;-&quot;??_-;_-@_-"/>
    <numFmt numFmtId="167" formatCode="#,##0.000"/>
    <numFmt numFmtId="168" formatCode="[$-409]dd\-mmm\-yy;@"/>
    <numFmt numFmtId="169" formatCode="[$€-2]\ #,##0.00_);[Red]\([$€-2]\ #,##0.00\)"/>
    <numFmt numFmtId="170" formatCode="[$€-2]\ #,##0.00;[Red]\-[$€-2]\ #,##0.00"/>
    <numFmt numFmtId="171" formatCode="#,##0.0"/>
    <numFmt numFmtId="172" formatCode="#,##0.0;\(#,##0.0\)"/>
    <numFmt numFmtId="173" formatCode="#,##0.0,;\(#,##0.0,\);\-"/>
    <numFmt numFmtId="174" formatCode="#,##0.000;\(#,##0.000\)"/>
    <numFmt numFmtId="175" formatCode="#,##0;\(#,##0\)"/>
    <numFmt numFmtId="176" formatCode="#,##0.00;\(#,##0.00\)"/>
    <numFmt numFmtId="177" formatCode="_-* #,##0_-;\-* #,##0_-;_-* &quot;-&quot;??_-;_-@_-"/>
    <numFmt numFmtId="178" formatCode="0&quot;M&quot;"/>
    <numFmt numFmtId="179" formatCode="_-* #,##0\ _€_-;\-* #,##0\ _€_-;_-* &quot;-&quot;??\ _€_-;_-@_-"/>
    <numFmt numFmtId="180" formatCode="_-* #,##0.00\ _€_-;\-* #,##0.00\ _€_-;_-* &quot;-&quot;??\ _€_-;_-@_-"/>
    <numFmt numFmtId="181" formatCode="0.0000"/>
    <numFmt numFmtId="182" formatCode="#,##0.0000"/>
    <numFmt numFmtId="183" formatCode="[$-409]d\-mmm\-yy;@"/>
    <numFmt numFmtId="184" formatCode="_-* #,##0_-;_-* #,##0\-;_-* &quot;-&quot;??_-;_-@_-"/>
    <numFmt numFmtId="185" formatCode="#,##0.00000;[Red]\-#,##0.00000"/>
    <numFmt numFmtId="186" formatCode="#,##0.000000_);[Red]\(#,##0.000000\)"/>
    <numFmt numFmtId="187" formatCode="#,##0.000;[Red]\-#,##0.000"/>
    <numFmt numFmtId="188" formatCode="#,##0.0000000_);[Red]\(#,##0.0000000\)"/>
  </numFmts>
  <fonts count="14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 tint="-0.14999847407452621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6"/>
      <name val="Arial"/>
      <family val="2"/>
    </font>
    <font>
      <b/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Calibri"/>
      <family val="2"/>
    </font>
    <font>
      <sz val="9"/>
      <color theme="1"/>
      <name val="Aptos Narrow"/>
      <family val="2"/>
      <scheme val="minor"/>
    </font>
    <font>
      <b/>
      <sz val="11"/>
      <color rgb="FF000000"/>
      <name val="Daytona Condensed Light"/>
      <family val="2"/>
    </font>
    <font>
      <b/>
      <sz val="10"/>
      <color rgb="FF000000"/>
      <name val="Daytona Condensed Light"/>
      <family val="2"/>
    </font>
    <font>
      <sz val="10"/>
      <color rgb="FF000000"/>
      <name val="Daytona Condensed Light"/>
      <family val="2"/>
    </font>
    <font>
      <i/>
      <sz val="10"/>
      <color rgb="FF000000"/>
      <name val="Daytona Condensed Light"/>
      <family val="2"/>
    </font>
    <font>
      <sz val="11"/>
      <color rgb="FF000000"/>
      <name val="Daytona Condensed Light"/>
      <family val="2"/>
    </font>
    <font>
      <i/>
      <sz val="11"/>
      <color rgb="FF000000"/>
      <name val="Daytona Condensed Light"/>
      <family val="2"/>
    </font>
    <font>
      <b/>
      <sz val="9"/>
      <color theme="1"/>
      <name val="Aptos Narrow"/>
      <family val="2"/>
      <scheme val="minor"/>
    </font>
    <font>
      <b/>
      <sz val="16"/>
      <name val="Arial Unicode MS,Andale WT,Taho"/>
    </font>
    <font>
      <b/>
      <sz val="8"/>
      <name val="Arial Unicode MS,Andale WT,Taho"/>
    </font>
    <font>
      <sz val="8"/>
      <name val="Arial Unicode MS,Andale WT,Taho"/>
    </font>
    <font>
      <sz val="9"/>
      <name val="Aptos Narrow"/>
      <family val="2"/>
      <scheme val="minor"/>
    </font>
    <font>
      <sz val="11"/>
      <name val="Calibri"/>
      <family val="2"/>
    </font>
    <font>
      <sz val="8"/>
      <name val="Calibri"/>
      <family val="2"/>
    </font>
    <font>
      <sz val="11"/>
      <name val="Aptos Narrow"/>
      <family val="2"/>
      <scheme val="minor"/>
    </font>
    <font>
      <b/>
      <sz val="9"/>
      <name val="Arial"/>
      <family val="2"/>
    </font>
    <font>
      <b/>
      <sz val="8"/>
      <color rgb="FFFFFFFF"/>
      <name val="Arial"/>
      <family val="2"/>
    </font>
    <font>
      <sz val="8"/>
      <color rgb="FF44546A"/>
      <name val="Arial"/>
      <family val="2"/>
    </font>
    <font>
      <sz val="8"/>
      <color rgb="FF000080"/>
      <name val="Arial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9"/>
      <color rgb="FF000000"/>
      <name val="Daytona Condensed Light"/>
      <family val="2"/>
    </font>
    <font>
      <b/>
      <i/>
      <sz val="9"/>
      <color rgb="FF000000"/>
      <name val="Daytona Condensed Light"/>
      <family val="2"/>
    </font>
    <font>
      <b/>
      <sz val="10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FF0000"/>
      <name val="Arial"/>
      <family val="2"/>
    </font>
    <font>
      <sz val="9"/>
      <color rgb="FF000000"/>
      <name val="Univers"/>
      <family val="2"/>
    </font>
    <font>
      <sz val="10"/>
      <color theme="5"/>
      <name val="Daytona Condensed Light"/>
      <family val="2"/>
    </font>
    <font>
      <sz val="11"/>
      <color theme="5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ptos Narrow"/>
      <family val="2"/>
      <scheme val="minor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  <font>
      <sz val="8"/>
      <color rgb="FF92D050"/>
      <name val="Arial"/>
      <family val="2"/>
    </font>
    <font>
      <sz val="8"/>
      <color rgb="FF632523"/>
      <name val="Arial"/>
      <family val="2"/>
    </font>
    <font>
      <i/>
      <sz val="8"/>
      <color rgb="FF000000"/>
      <name val="Arial"/>
      <family val="2"/>
    </font>
    <font>
      <i/>
      <sz val="8"/>
      <color rgb="FF00B050"/>
      <name val="Arial"/>
      <family val="2"/>
    </font>
    <font>
      <sz val="11"/>
      <color theme="1"/>
      <name val="Arial"/>
      <family val="2"/>
    </font>
    <font>
      <sz val="13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2"/>
      <name val="Arial"/>
      <family val="2"/>
    </font>
    <font>
      <sz val="11"/>
      <color rgb="FFC00000"/>
      <name val="Arial"/>
      <family val="2"/>
    </font>
    <font>
      <i/>
      <sz val="11"/>
      <color theme="1"/>
      <name val="Arial"/>
      <family val="2"/>
    </font>
    <font>
      <b/>
      <sz val="10"/>
      <color theme="0"/>
      <name val="Arial"/>
      <family val="2"/>
    </font>
    <font>
      <sz val="8"/>
      <color indexed="8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Aptos Display"/>
      <family val="2"/>
      <scheme val="major"/>
    </font>
    <font>
      <b/>
      <sz val="11"/>
      <color theme="1"/>
      <name val="Arial"/>
      <family val="2"/>
    </font>
    <font>
      <b/>
      <sz val="11"/>
      <color theme="1"/>
      <name val="Aptos Display"/>
      <family val="2"/>
      <scheme val="major"/>
    </font>
    <font>
      <b/>
      <sz val="8"/>
      <color indexed="8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rgb="FFC00000"/>
      <name val="Aptos Display"/>
      <family val="2"/>
      <scheme val="major"/>
    </font>
    <font>
      <sz val="11"/>
      <name val="Arial"/>
      <family val="2"/>
    </font>
    <font>
      <b/>
      <sz val="11"/>
      <color rgb="FFC00000"/>
      <name val="Arial"/>
      <family val="2"/>
    </font>
    <font>
      <sz val="9"/>
      <color theme="1"/>
      <name val="Calibri"/>
      <family val="2"/>
    </font>
    <font>
      <sz val="10"/>
      <color rgb="FF000000"/>
      <name val="ADLaM Display"/>
    </font>
    <font>
      <sz val="11"/>
      <color rgb="FF424747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424747"/>
      <name val="Arial"/>
      <family val="2"/>
    </font>
    <font>
      <sz val="11"/>
      <color rgb="FF000000"/>
      <name val="ADLaM Display"/>
    </font>
    <font>
      <sz val="11"/>
      <color theme="1"/>
      <name val="ADLaM Display"/>
    </font>
    <font>
      <b/>
      <sz val="10"/>
      <color rgb="FF000000"/>
      <name val="Arial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rgb="FF000000"/>
      <name val="Segoe UI"/>
      <family val="2"/>
    </font>
    <font>
      <b/>
      <sz val="10"/>
      <color theme="1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ptos Narrow"/>
      <family val="2"/>
      <scheme val="minor"/>
    </font>
    <font>
      <b/>
      <sz val="9"/>
      <color theme="0"/>
      <name val="Arial"/>
      <family val="2"/>
    </font>
    <font>
      <b/>
      <sz val="12"/>
      <color rgb="FF94A92D"/>
      <name val="Aptos Narrow"/>
      <family val="2"/>
      <scheme val="minor"/>
    </font>
    <font>
      <sz val="12"/>
      <color rgb="FF94A92D"/>
      <name val="Aptos Narrow"/>
      <family val="2"/>
      <scheme val="minor"/>
    </font>
    <font>
      <b/>
      <sz val="12"/>
      <color indexed="50"/>
      <name val="Calibri"/>
      <family val="2"/>
    </font>
    <font>
      <b/>
      <sz val="11"/>
      <color rgb="FF94A92D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AFC836"/>
      <name val="Aptos Narrow"/>
      <family val="2"/>
      <scheme val="minor"/>
    </font>
    <font>
      <b/>
      <sz val="12"/>
      <color rgb="FF728222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u/>
      <sz val="6"/>
      <name val="Arial"/>
      <family val="2"/>
    </font>
    <font>
      <b/>
      <sz val="14"/>
      <color rgb="FFFF0000"/>
      <name val="Aptos Narrow"/>
      <family val="2"/>
      <scheme val="minor"/>
    </font>
    <font>
      <b/>
      <sz val="14"/>
      <color rgb="FF94A92D"/>
      <name val="Aptos Narrow"/>
      <family val="2"/>
      <scheme val="minor"/>
    </font>
    <font>
      <sz val="6"/>
      <name val="Aptos Narrow"/>
      <family val="2"/>
      <scheme val="minor"/>
    </font>
    <font>
      <sz val="10"/>
      <color theme="0" tint="-0.14999847407452621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b/>
      <sz val="10"/>
      <color rgb="FF94A92D"/>
      <name val="Aptos Narrow"/>
      <family val="2"/>
      <scheme val="minor"/>
    </font>
    <font>
      <sz val="8"/>
      <color indexed="9"/>
      <name val="Arial"/>
      <family val="2"/>
    </font>
    <font>
      <b/>
      <sz val="10"/>
      <color rgb="FFFF33CC"/>
      <name val="Aptos Narrow"/>
      <family val="2"/>
      <scheme val="minor"/>
    </font>
    <font>
      <b/>
      <sz val="11"/>
      <color rgb="FFFF33CC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0"/>
      <name val="Arial"/>
      <family val="2"/>
    </font>
    <font>
      <sz val="8"/>
      <color rgb="FF44546A"/>
      <name val="Arial"/>
      <family val="2"/>
    </font>
  </fonts>
  <fills count="7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9F5"/>
        <bgColor rgb="FF000000"/>
      </patternFill>
    </fill>
    <fill>
      <patternFill patternType="solid">
        <fgColor rgb="FFE3E3F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3" tint="0.8999908444471571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00008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6933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7EB84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EB843"/>
        <bgColor rgb="FF000000"/>
      </patternFill>
    </fill>
    <fill>
      <patternFill patternType="solid">
        <fgColor rgb="FFE4F1D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4A92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BFC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9">
    <border>
      <left/>
      <right/>
      <top/>
      <bottom/>
      <diagonal/>
    </border>
    <border>
      <left style="thin">
        <color rgb="FF7C878E"/>
      </left>
      <right/>
      <top style="thin">
        <color rgb="FF7C878E"/>
      </top>
      <bottom/>
      <diagonal/>
    </border>
    <border>
      <left/>
      <right style="thin">
        <color rgb="FF7C878E"/>
      </right>
      <top style="thin">
        <color rgb="FF7C878E"/>
      </top>
      <bottom/>
      <diagonal/>
    </border>
    <border>
      <left/>
      <right/>
      <top style="thin">
        <color rgb="FF7C878E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C878E"/>
      </left>
      <right/>
      <top/>
      <bottom style="medium">
        <color rgb="FF7C878E"/>
      </bottom>
      <diagonal/>
    </border>
    <border>
      <left/>
      <right style="thin">
        <color rgb="FF7C878E"/>
      </right>
      <top/>
      <bottom style="medium">
        <color rgb="FF7C878E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7C878E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7C878E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C878E"/>
      </left>
      <right/>
      <top/>
      <bottom/>
      <diagonal/>
    </border>
    <border>
      <left/>
      <right style="thin">
        <color rgb="FF7C878E"/>
      </right>
      <top/>
      <bottom/>
      <diagonal/>
    </border>
    <border>
      <left/>
      <right style="thin">
        <color indexed="64"/>
      </right>
      <top/>
      <bottom style="hair">
        <color rgb="FF7C878E"/>
      </bottom>
      <diagonal/>
    </border>
    <border>
      <left style="thin">
        <color rgb="FF7C878E"/>
      </left>
      <right/>
      <top/>
      <bottom style="thin">
        <color rgb="FF7C878E"/>
      </bottom>
      <diagonal/>
    </border>
    <border>
      <left/>
      <right style="thin">
        <color rgb="FF7C878E"/>
      </right>
      <top/>
      <bottom style="thin">
        <color rgb="FF7C878E"/>
      </bottom>
      <diagonal/>
    </border>
    <border>
      <left/>
      <right/>
      <top/>
      <bottom style="thin">
        <color rgb="FF7C878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7C878E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C878E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C878E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7C878E"/>
      </bottom>
      <diagonal/>
    </border>
    <border>
      <left/>
      <right style="thin">
        <color rgb="FF7C878E"/>
      </right>
      <top style="thin">
        <color indexed="64"/>
      </top>
      <bottom style="medium">
        <color rgb="FF7C87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7C87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C878E"/>
      </left>
      <right/>
      <top/>
      <bottom style="double">
        <color rgb="FF7C878E"/>
      </bottom>
      <diagonal/>
    </border>
    <border>
      <left/>
      <right style="thin">
        <color rgb="FF7C878E"/>
      </right>
      <top/>
      <bottom style="double">
        <color rgb="FF7C878E"/>
      </bottom>
      <diagonal/>
    </border>
    <border>
      <left style="thin">
        <color indexed="64"/>
      </left>
      <right/>
      <top style="thin">
        <color indexed="64"/>
      </top>
      <bottom style="medium">
        <color rgb="FF7C878E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 style="thin">
        <color rgb="FF8EA9DB"/>
      </bottom>
      <diagonal/>
    </border>
    <border>
      <left/>
      <right/>
      <top style="medium">
        <color indexed="64"/>
      </top>
      <bottom style="thin">
        <color rgb="FF8EA9DB"/>
      </bottom>
      <diagonal/>
    </border>
    <border>
      <left/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/>
      <top style="thin">
        <color rgb="FF8EA9DB"/>
      </top>
      <bottom/>
      <diagonal/>
    </border>
    <border>
      <left/>
      <right style="medium">
        <color indexed="64"/>
      </right>
      <top style="thin">
        <color rgb="FF8EA9D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medium">
        <color rgb="FF7EB843"/>
      </top>
      <bottom/>
      <diagonal/>
    </border>
    <border>
      <left/>
      <right/>
      <top style="thin">
        <color rgb="FF7EB843"/>
      </top>
      <bottom/>
      <diagonal/>
    </border>
    <border>
      <left/>
      <right/>
      <top/>
      <bottom style="thin">
        <color rgb="FF7EB84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C878E"/>
      </left>
      <right/>
      <top style="medium">
        <color rgb="FF7C878E"/>
      </top>
      <bottom/>
      <diagonal/>
    </border>
    <border>
      <left/>
      <right style="thin">
        <color rgb="FF7C878E"/>
      </right>
      <top style="medium">
        <color rgb="FF7C878E"/>
      </top>
      <bottom/>
      <diagonal/>
    </border>
    <border>
      <left/>
      <right style="thin">
        <color indexed="64"/>
      </right>
      <top style="hair">
        <color rgb="FF7C878E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C878E"/>
      </left>
      <right style="thin">
        <color indexed="64"/>
      </right>
      <top style="thin">
        <color indexed="64"/>
      </top>
      <bottom style="medium">
        <color rgb="FF7C878E"/>
      </bottom>
      <diagonal/>
    </border>
    <border>
      <left/>
      <right style="thin">
        <color rgb="FF7C878E"/>
      </right>
      <top style="thin">
        <color indexed="64"/>
      </top>
      <bottom/>
      <diagonal/>
    </border>
    <border>
      <left style="thin">
        <color rgb="FF7C878E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rgb="FF7C878E"/>
      </top>
      <bottom/>
      <diagonal/>
    </border>
    <border>
      <left style="thin">
        <color rgb="FF7C878E"/>
      </left>
      <right style="thin">
        <color indexed="64"/>
      </right>
      <top/>
      <bottom/>
      <diagonal/>
    </border>
    <border>
      <left style="thick">
        <color theme="0"/>
      </left>
      <right style="thin">
        <color rgb="FF7C878E"/>
      </right>
      <top/>
      <bottom style="double">
        <color rgb="FF7C878E"/>
      </bottom>
      <diagonal/>
    </border>
    <border>
      <left style="thin">
        <color rgb="FF7C878E"/>
      </left>
      <right style="thin">
        <color rgb="FF7C878E"/>
      </right>
      <top/>
      <bottom style="double">
        <color rgb="FF7C878E"/>
      </bottom>
      <diagonal/>
    </border>
    <border>
      <left style="thin">
        <color indexed="64"/>
      </left>
      <right style="medium">
        <color theme="0"/>
      </right>
      <top style="thin">
        <color rgb="FF7C878E"/>
      </top>
      <bottom style="medium">
        <color rgb="FF7C878E"/>
      </bottom>
      <diagonal/>
    </border>
    <border>
      <left style="medium">
        <color theme="0"/>
      </left>
      <right style="medium">
        <color theme="0"/>
      </right>
      <top style="thin">
        <color rgb="FF7C878E"/>
      </top>
      <bottom style="medium">
        <color rgb="FF7C878E"/>
      </bottom>
      <diagonal/>
    </border>
    <border>
      <left style="medium">
        <color theme="0"/>
      </left>
      <right/>
      <top style="thin">
        <color rgb="FF7C878E"/>
      </top>
      <bottom/>
      <diagonal/>
    </border>
    <border>
      <left/>
      <right style="medium">
        <color theme="0"/>
      </right>
      <top style="thin">
        <color rgb="FF7C878E"/>
      </top>
      <bottom/>
      <diagonal/>
    </border>
    <border>
      <left style="medium">
        <color theme="0"/>
      </left>
      <right/>
      <top style="thin">
        <color indexed="64"/>
      </top>
      <bottom style="medium">
        <color rgb="FF7C878E"/>
      </bottom>
      <diagonal/>
    </border>
    <border>
      <left style="thin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76" applyNumberFormat="0" applyFill="0" applyAlignment="0" applyProtection="0"/>
    <xf numFmtId="0" fontId="53" fillId="0" borderId="77" applyNumberFormat="0" applyFill="0" applyAlignment="0" applyProtection="0"/>
    <xf numFmtId="0" fontId="54" fillId="0" borderId="78" applyNumberFormat="0" applyFill="0" applyAlignment="0" applyProtection="0"/>
    <xf numFmtId="0" fontId="54" fillId="0" borderId="0" applyNumberFormat="0" applyFill="0" applyBorder="0" applyAlignment="0" applyProtection="0"/>
    <xf numFmtId="0" fontId="55" fillId="17" borderId="0" applyNumberFormat="0" applyBorder="0" applyAlignment="0" applyProtection="0"/>
    <xf numFmtId="0" fontId="56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79" applyNumberFormat="0" applyAlignment="0" applyProtection="0"/>
    <xf numFmtId="0" fontId="59" fillId="21" borderId="80" applyNumberFormat="0" applyAlignment="0" applyProtection="0"/>
    <xf numFmtId="0" fontId="60" fillId="21" borderId="79" applyNumberFormat="0" applyAlignment="0" applyProtection="0"/>
    <xf numFmtId="0" fontId="61" fillId="0" borderId="81" applyNumberFormat="0" applyFill="0" applyAlignment="0" applyProtection="0"/>
    <xf numFmtId="0" fontId="62" fillId="22" borderId="82" applyNumberFormat="0" applyAlignment="0" applyProtection="0"/>
    <xf numFmtId="0" fontId="63" fillId="0" borderId="0" applyNumberFormat="0" applyFill="0" applyBorder="0" applyAlignment="0" applyProtection="0"/>
    <xf numFmtId="0" fontId="1" fillId="23" borderId="83" applyNumberFormat="0" applyFont="0" applyAlignment="0" applyProtection="0"/>
    <xf numFmtId="0" fontId="64" fillId="0" borderId="0" applyNumberFormat="0" applyFill="0" applyBorder="0" applyAlignment="0" applyProtection="0"/>
    <xf numFmtId="0" fontId="47" fillId="0" borderId="84" applyNumberFormat="0" applyFill="0" applyAlignment="0" applyProtection="0"/>
    <xf numFmtId="0" fontId="6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6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65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65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43" fontId="1" fillId="0" borderId="0" applyFont="0" applyFill="0" applyBorder="0" applyAlignment="0" applyProtection="0"/>
    <xf numFmtId="0" fontId="91" fillId="0" borderId="0"/>
    <xf numFmtId="0" fontId="139" fillId="0" borderId="0"/>
  </cellStyleXfs>
  <cellXfs count="797">
    <xf numFmtId="0" fontId="0" fillId="0" borderId="0" xfId="0"/>
    <xf numFmtId="38" fontId="3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38" fontId="5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right"/>
    </xf>
    <xf numFmtId="38" fontId="4" fillId="0" borderId="0" xfId="3" applyNumberFormat="1" applyAlignment="1">
      <alignment horizontal="right"/>
    </xf>
    <xf numFmtId="0" fontId="7" fillId="0" borderId="0" xfId="0" applyFont="1"/>
    <xf numFmtId="3" fontId="5" fillId="0" borderId="0" xfId="0" applyNumberFormat="1" applyFont="1"/>
    <xf numFmtId="14" fontId="5" fillId="0" borderId="0" xfId="0" applyNumberFormat="1" applyFont="1"/>
    <xf numFmtId="0" fontId="15" fillId="0" borderId="0" xfId="0" applyFont="1"/>
    <xf numFmtId="0" fontId="5" fillId="2" borderId="0" xfId="0" applyFont="1" applyFill="1"/>
    <xf numFmtId="0" fontId="18" fillId="0" borderId="0" xfId="0" applyFont="1"/>
    <xf numFmtId="0" fontId="19" fillId="0" borderId="0" xfId="0" applyFont="1"/>
    <xf numFmtId="4" fontId="0" fillId="0" borderId="0" xfId="0" applyNumberFormat="1"/>
    <xf numFmtId="0" fontId="21" fillId="7" borderId="49" xfId="0" applyFont="1" applyFill="1" applyBorder="1" applyAlignment="1">
      <alignment horizontal="center" vertical="center"/>
    </xf>
    <xf numFmtId="4" fontId="19" fillId="7" borderId="49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6" fillId="0" borderId="0" xfId="0" applyFont="1"/>
    <xf numFmtId="4" fontId="26" fillId="0" borderId="0" xfId="0" applyNumberFormat="1" applyFont="1"/>
    <xf numFmtId="4" fontId="17" fillId="6" borderId="58" xfId="0" applyNumberFormat="1" applyFont="1" applyFill="1" applyBorder="1" applyAlignment="1">
      <alignment horizontal="center" vertical="center" wrapText="1"/>
    </xf>
    <xf numFmtId="0" fontId="25" fillId="6" borderId="0" xfId="0" applyFont="1" applyFill="1" applyAlignment="1">
      <alignment horizontal="center" vertical="center" wrapText="1"/>
    </xf>
    <xf numFmtId="4" fontId="19" fillId="7" borderId="0" xfId="0" applyNumberFormat="1" applyFont="1" applyFill="1" applyAlignment="1">
      <alignment horizontal="center" vertical="center"/>
    </xf>
    <xf numFmtId="0" fontId="18" fillId="9" borderId="0" xfId="0" applyFont="1" applyFill="1"/>
    <xf numFmtId="0" fontId="19" fillId="9" borderId="0" xfId="0" applyFont="1" applyFill="1" applyAlignment="1">
      <alignment horizontal="center"/>
    </xf>
    <xf numFmtId="0" fontId="29" fillId="9" borderId="60" xfId="0" applyFont="1" applyFill="1" applyBorder="1" applyAlignment="1">
      <alignment horizontal="left" indent="1"/>
    </xf>
    <xf numFmtId="4" fontId="29" fillId="9" borderId="0" xfId="0" applyNumberFormat="1" applyFont="1" applyFill="1"/>
    <xf numFmtId="4" fontId="29" fillId="9" borderId="26" xfId="0" applyNumberFormat="1" applyFont="1" applyFill="1" applyBorder="1"/>
    <xf numFmtId="0" fontId="18" fillId="9" borderId="0" xfId="0" applyFont="1" applyFill="1" applyAlignment="1">
      <alignment vertical="center"/>
    </xf>
    <xf numFmtId="0" fontId="29" fillId="9" borderId="43" xfId="0" applyFont="1" applyFill="1" applyBorder="1"/>
    <xf numFmtId="0" fontId="30" fillId="9" borderId="63" xfId="0" applyFont="1" applyFill="1" applyBorder="1" applyAlignment="1">
      <alignment horizontal="center"/>
    </xf>
    <xf numFmtId="4" fontId="29" fillId="9" borderId="59" xfId="0" applyNumberFormat="1" applyFont="1" applyFill="1" applyBorder="1"/>
    <xf numFmtId="4" fontId="29" fillId="9" borderId="43" xfId="0" applyNumberFormat="1" applyFont="1" applyFill="1" applyBorder="1"/>
    <xf numFmtId="0" fontId="29" fillId="9" borderId="61" xfId="0" applyFont="1" applyFill="1" applyBorder="1" applyAlignment="1">
      <alignment horizontal="left" indent="1"/>
    </xf>
    <xf numFmtId="0" fontId="29" fillId="9" borderId="59" xfId="0" applyFont="1" applyFill="1" applyBorder="1"/>
    <xf numFmtId="0" fontId="29" fillId="9" borderId="60" xfId="0" applyFont="1" applyFill="1" applyBorder="1"/>
    <xf numFmtId="4" fontId="28" fillId="9" borderId="43" xfId="0" applyNumberFormat="1" applyFont="1" applyFill="1" applyBorder="1"/>
    <xf numFmtId="0" fontId="31" fillId="0" borderId="0" xfId="0" applyFont="1"/>
    <xf numFmtId="0" fontId="31" fillId="9" borderId="0" xfId="0" applyFont="1" applyFill="1"/>
    <xf numFmtId="0" fontId="19" fillId="0" borderId="0" xfId="0" applyFont="1" applyAlignment="1">
      <alignment horizontal="center"/>
    </xf>
    <xf numFmtId="0" fontId="24" fillId="0" borderId="0" xfId="0" applyFont="1"/>
    <xf numFmtId="0" fontId="19" fillId="9" borderId="49" xfId="0" applyFont="1" applyFill="1" applyBorder="1"/>
    <xf numFmtId="0" fontId="20" fillId="0" borderId="0" xfId="0" applyFont="1" applyAlignment="1">
      <alignment horizontal="right"/>
    </xf>
    <xf numFmtId="0" fontId="18" fillId="9" borderId="49" xfId="0" applyFont="1" applyFill="1" applyBorder="1"/>
    <xf numFmtId="0" fontId="27" fillId="9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4" fontId="25" fillId="6" borderId="0" xfId="0" applyNumberFormat="1" applyFont="1" applyFill="1" applyAlignment="1">
      <alignment horizontal="center" vertical="center" wrapText="1"/>
    </xf>
    <xf numFmtId="4" fontId="33" fillId="0" borderId="0" xfId="0" applyNumberFormat="1" applyFont="1"/>
    <xf numFmtId="0" fontId="33" fillId="0" borderId="0" xfId="0" applyFont="1"/>
    <xf numFmtId="4" fontId="19" fillId="9" borderId="49" xfId="0" applyNumberFormat="1" applyFont="1" applyFill="1" applyBorder="1"/>
    <xf numFmtId="4" fontId="37" fillId="0" borderId="0" xfId="0" applyNumberFormat="1" applyFont="1"/>
    <xf numFmtId="0" fontId="37" fillId="0" borderId="0" xfId="0" applyFont="1"/>
    <xf numFmtId="0" fontId="38" fillId="6" borderId="0" xfId="0" applyFont="1" applyFill="1" applyAlignment="1">
      <alignment horizontal="center" vertical="center" wrapText="1"/>
    </xf>
    <xf numFmtId="0" fontId="38" fillId="6" borderId="57" xfId="0" applyFont="1" applyFill="1" applyBorder="1" applyAlignment="1">
      <alignment horizontal="center" vertical="center" wrapText="1"/>
    </xf>
    <xf numFmtId="0" fontId="38" fillId="6" borderId="58" xfId="0" applyFont="1" applyFill="1" applyBorder="1" applyAlignment="1">
      <alignment horizontal="center" vertical="center" wrapText="1"/>
    </xf>
    <xf numFmtId="0" fontId="21" fillId="7" borderId="49" xfId="0" applyFont="1" applyFill="1" applyBorder="1" applyAlignment="1">
      <alignment horizontal="center" vertical="center" wrapText="1"/>
    </xf>
    <xf numFmtId="0" fontId="39" fillId="7" borderId="49" xfId="0" applyFont="1" applyFill="1" applyBorder="1" applyAlignment="1">
      <alignment horizontal="center" vertical="center"/>
    </xf>
    <xf numFmtId="0" fontId="40" fillId="0" borderId="0" xfId="0" applyFont="1"/>
    <xf numFmtId="4" fontId="37" fillId="4" borderId="0" xfId="0" applyNumberFormat="1" applyFont="1" applyFill="1"/>
    <xf numFmtId="4" fontId="19" fillId="12" borderId="0" xfId="0" applyNumberFormat="1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 wrapText="1"/>
    </xf>
    <xf numFmtId="167" fontId="33" fillId="0" borderId="0" xfId="0" applyNumberFormat="1" applyFont="1"/>
    <xf numFmtId="4" fontId="17" fillId="13" borderId="58" xfId="0" applyNumberFormat="1" applyFont="1" applyFill="1" applyBorder="1" applyAlignment="1">
      <alignment horizontal="center" vertical="center" wrapText="1"/>
    </xf>
    <xf numFmtId="4" fontId="19" fillId="14" borderId="49" xfId="0" applyNumberFormat="1" applyFont="1" applyFill="1" applyBorder="1" applyAlignment="1">
      <alignment horizontal="center" vertical="center" wrapText="1"/>
    </xf>
    <xf numFmtId="4" fontId="19" fillId="7" borderId="4" xfId="0" applyNumberFormat="1" applyFont="1" applyFill="1" applyBorder="1" applyAlignment="1">
      <alignment horizontal="center" vertical="center" wrapText="1"/>
    </xf>
    <xf numFmtId="4" fontId="17" fillId="13" borderId="74" xfId="0" applyNumberFormat="1" applyFont="1" applyFill="1" applyBorder="1" applyAlignment="1">
      <alignment horizontal="center" vertical="center" wrapText="1"/>
    </xf>
    <xf numFmtId="4" fontId="17" fillId="13" borderId="75" xfId="0" applyNumberFormat="1" applyFont="1" applyFill="1" applyBorder="1" applyAlignment="1">
      <alignment horizontal="center" vertical="center" wrapText="1"/>
    </xf>
    <xf numFmtId="4" fontId="19" fillId="14" borderId="33" xfId="0" applyNumberFormat="1" applyFont="1" applyFill="1" applyBorder="1" applyAlignment="1">
      <alignment horizontal="center" vertical="center" wrapText="1"/>
    </xf>
    <xf numFmtId="4" fontId="19" fillId="14" borderId="34" xfId="0" applyNumberFormat="1" applyFont="1" applyFill="1" applyBorder="1" applyAlignment="1">
      <alignment horizontal="center" vertical="center" wrapText="1"/>
    </xf>
    <xf numFmtId="166" fontId="5" fillId="0" borderId="0" xfId="5" applyFont="1"/>
    <xf numFmtId="0" fontId="11" fillId="0" borderId="0" xfId="0" applyFont="1"/>
    <xf numFmtId="0" fontId="18" fillId="0" borderId="31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60" xfId="0" applyFont="1" applyBorder="1"/>
    <xf numFmtId="4" fontId="18" fillId="0" borderId="0" xfId="0" applyNumberFormat="1" applyFont="1" applyAlignment="1">
      <alignment horizontal="center"/>
    </xf>
    <xf numFmtId="14" fontId="18" fillId="0" borderId="0" xfId="0" applyNumberFormat="1" applyFo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26" xfId="0" applyFont="1" applyBorder="1" applyAlignment="1">
      <alignment horizontal="center"/>
    </xf>
    <xf numFmtId="10" fontId="18" fillId="0" borderId="0" xfId="0" applyNumberFormat="1" applyFont="1" applyAlignment="1">
      <alignment horizontal="center"/>
    </xf>
    <xf numFmtId="0" fontId="42" fillId="16" borderId="0" xfId="0" applyFont="1" applyFill="1" applyAlignment="1">
      <alignment horizontal="center"/>
    </xf>
    <xf numFmtId="0" fontId="43" fillId="0" borderId="0" xfId="0" applyFont="1"/>
    <xf numFmtId="4" fontId="43" fillId="0" borderId="0" xfId="0" applyNumberFormat="1" applyFont="1"/>
    <xf numFmtId="16" fontId="43" fillId="0" borderId="0" xfId="0" applyNumberFormat="1" applyFont="1"/>
    <xf numFmtId="0" fontId="44" fillId="0" borderId="0" xfId="0" applyFont="1"/>
    <xf numFmtId="4" fontId="44" fillId="0" borderId="0" xfId="0" applyNumberFormat="1" applyFont="1"/>
    <xf numFmtId="164" fontId="0" fillId="0" borderId="0" xfId="0" applyNumberFormat="1"/>
    <xf numFmtId="0" fontId="18" fillId="9" borderId="26" xfId="0" applyFont="1" applyFill="1" applyBorder="1"/>
    <xf numFmtId="0" fontId="38" fillId="0" borderId="60" xfId="0" applyFont="1" applyBorder="1" applyAlignment="1">
      <alignment horizontal="left"/>
    </xf>
    <xf numFmtId="0" fontId="23" fillId="0" borderId="0" xfId="0" applyFont="1"/>
    <xf numFmtId="0" fontId="45" fillId="0" borderId="0" xfId="0" applyFont="1" applyAlignment="1">
      <alignment horizontal="left"/>
    </xf>
    <xf numFmtId="170" fontId="0" fillId="0" borderId="0" xfId="0" applyNumberFormat="1"/>
    <xf numFmtId="169" fontId="0" fillId="0" borderId="0" xfId="0" applyNumberFormat="1"/>
    <xf numFmtId="0" fontId="28" fillId="9" borderId="55" xfId="0" applyFont="1" applyFill="1" applyBorder="1"/>
    <xf numFmtId="4" fontId="18" fillId="0" borderId="0" xfId="0" applyNumberFormat="1" applyFont="1"/>
    <xf numFmtId="4" fontId="30" fillId="9" borderId="64" xfId="0" applyNumberFormat="1" applyFont="1" applyFill="1" applyBorder="1" applyAlignment="1">
      <alignment horizontal="center"/>
    </xf>
    <xf numFmtId="4" fontId="18" fillId="9" borderId="0" xfId="0" applyNumberFormat="1" applyFont="1" applyFill="1"/>
    <xf numFmtId="4" fontId="20" fillId="0" borderId="0" xfId="0" applyNumberFormat="1" applyFont="1" applyAlignment="1">
      <alignment horizontal="right"/>
    </xf>
    <xf numFmtId="0" fontId="19" fillId="9" borderId="0" xfId="0" applyFont="1" applyFill="1"/>
    <xf numFmtId="0" fontId="23" fillId="10" borderId="60" xfId="0" applyFont="1" applyFill="1" applyBorder="1"/>
    <xf numFmtId="0" fontId="23" fillId="10" borderId="0" xfId="0" applyFont="1" applyFill="1"/>
    <xf numFmtId="0" fontId="24" fillId="9" borderId="0" xfId="0" applyFont="1" applyFill="1"/>
    <xf numFmtId="4" fontId="24" fillId="9" borderId="0" xfId="0" applyNumberFormat="1" applyFont="1" applyFill="1"/>
    <xf numFmtId="0" fontId="48" fillId="0" borderId="0" xfId="0" applyFont="1"/>
    <xf numFmtId="0" fontId="49" fillId="0" borderId="0" xfId="0" applyFont="1" applyAlignment="1">
      <alignment horizontal="center"/>
    </xf>
    <xf numFmtId="0" fontId="24" fillId="9" borderId="0" xfId="0" applyFont="1" applyFill="1" applyAlignment="1">
      <alignment horizontal="center"/>
    </xf>
    <xf numFmtId="0" fontId="24" fillId="9" borderId="0" xfId="0" applyFont="1" applyFill="1" applyAlignment="1">
      <alignment vertical="center"/>
    </xf>
    <xf numFmtId="4" fontId="24" fillId="0" borderId="0" xfId="0" applyNumberFormat="1" applyFont="1"/>
    <xf numFmtId="4" fontId="19" fillId="9" borderId="0" xfId="0" applyNumberFormat="1" applyFont="1" applyFill="1"/>
    <xf numFmtId="0" fontId="23" fillId="9" borderId="0" xfId="0" applyFont="1" applyFill="1"/>
    <xf numFmtId="4" fontId="50" fillId="0" borderId="0" xfId="0" applyNumberFormat="1" applyFont="1" applyAlignment="1">
      <alignment horizontal="right"/>
    </xf>
    <xf numFmtId="0" fontId="50" fillId="0" borderId="0" xfId="0" applyFont="1" applyAlignment="1">
      <alignment horizontal="right"/>
    </xf>
    <xf numFmtId="0" fontId="47" fillId="0" borderId="0" xfId="0" applyFont="1"/>
    <xf numFmtId="0" fontId="28" fillId="9" borderId="59" xfId="0" applyFont="1" applyFill="1" applyBorder="1" applyAlignment="1">
      <alignment horizontal="center"/>
    </xf>
    <xf numFmtId="0" fontId="66" fillId="0" borderId="0" xfId="0" applyFont="1"/>
    <xf numFmtId="16" fontId="66" fillId="0" borderId="0" xfId="0" applyNumberFormat="1" applyFont="1"/>
    <xf numFmtId="0" fontId="9" fillId="0" borderId="0" xfId="0" applyFont="1"/>
    <xf numFmtId="4" fontId="29" fillId="9" borderId="85" xfId="0" applyNumberFormat="1" applyFont="1" applyFill="1" applyBorder="1"/>
    <xf numFmtId="4" fontId="28" fillId="9" borderId="63" xfId="0" applyNumberFormat="1" applyFont="1" applyFill="1" applyBorder="1"/>
    <xf numFmtId="0" fontId="28" fillId="9" borderId="43" xfId="0" applyFont="1" applyFill="1" applyBorder="1" applyAlignment="1">
      <alignment horizontal="right"/>
    </xf>
    <xf numFmtId="4" fontId="29" fillId="9" borderId="0" xfId="0" applyNumberFormat="1" applyFont="1" applyFill="1" applyAlignment="1">
      <alignment horizontal="right"/>
    </xf>
    <xf numFmtId="4" fontId="28" fillId="9" borderId="65" xfId="0" applyNumberFormat="1" applyFont="1" applyFill="1" applyBorder="1"/>
    <xf numFmtId="4" fontId="28" fillId="9" borderId="0" xfId="0" applyNumberFormat="1" applyFont="1" applyFill="1"/>
    <xf numFmtId="4" fontId="67" fillId="0" borderId="0" xfId="0" applyNumberFormat="1" applyFont="1"/>
    <xf numFmtId="4" fontId="23" fillId="0" borderId="0" xfId="0" applyNumberFormat="1" applyFont="1"/>
    <xf numFmtId="0" fontId="18" fillId="0" borderId="55" xfId="0" applyFont="1" applyBorder="1"/>
    <xf numFmtId="4" fontId="18" fillId="0" borderId="59" xfId="0" applyNumberFormat="1" applyFont="1" applyBorder="1" applyAlignment="1">
      <alignment horizontal="center"/>
    </xf>
    <xf numFmtId="14" fontId="18" fillId="0" borderId="59" xfId="0" applyNumberFormat="1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59" xfId="0" applyFont="1" applyBorder="1"/>
    <xf numFmtId="10" fontId="18" fillId="0" borderId="59" xfId="0" applyNumberFormat="1" applyFont="1" applyBorder="1" applyAlignment="1">
      <alignment horizontal="center"/>
    </xf>
    <xf numFmtId="4" fontId="46" fillId="0" borderId="59" xfId="0" applyNumberFormat="1" applyFont="1" applyBorder="1" applyAlignment="1">
      <alignment horizontal="center"/>
    </xf>
    <xf numFmtId="0" fontId="18" fillId="0" borderId="56" xfId="0" applyFont="1" applyBorder="1" applyAlignment="1">
      <alignment horizontal="center"/>
    </xf>
    <xf numFmtId="4" fontId="18" fillId="0" borderId="66" xfId="0" applyNumberFormat="1" applyFont="1" applyBorder="1" applyAlignment="1">
      <alignment horizontal="center" vertical="center" wrapText="1"/>
    </xf>
    <xf numFmtId="4" fontId="68" fillId="9" borderId="59" xfId="0" applyNumberFormat="1" applyFont="1" applyFill="1" applyBorder="1"/>
    <xf numFmtId="4" fontId="68" fillId="9" borderId="43" xfId="0" applyNumberFormat="1" applyFont="1" applyFill="1" applyBorder="1"/>
    <xf numFmtId="4" fontId="69" fillId="0" borderId="0" xfId="0" applyNumberFormat="1" applyFont="1"/>
    <xf numFmtId="0" fontId="24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70" fillId="9" borderId="60" xfId="0" applyFont="1" applyFill="1" applyBorder="1"/>
    <xf numFmtId="0" fontId="71" fillId="9" borderId="0" xfId="0" applyFont="1" applyFill="1" applyAlignment="1">
      <alignment horizontal="center"/>
    </xf>
    <xf numFmtId="16" fontId="70" fillId="9" borderId="60" xfId="0" applyNumberFormat="1" applyFont="1" applyFill="1" applyBorder="1"/>
    <xf numFmtId="4" fontId="70" fillId="9" borderId="0" xfId="0" applyNumberFormat="1" applyFont="1" applyFill="1" applyAlignment="1">
      <alignment horizontal="center"/>
    </xf>
    <xf numFmtId="16" fontId="70" fillId="9" borderId="60" xfId="0" applyNumberFormat="1" applyFont="1" applyFill="1" applyBorder="1" applyAlignment="1">
      <alignment horizontal="right"/>
    </xf>
    <xf numFmtId="4" fontId="70" fillId="9" borderId="0" xfId="0" applyNumberFormat="1" applyFont="1" applyFill="1"/>
    <xf numFmtId="0" fontId="70" fillId="9" borderId="0" xfId="0" applyFont="1" applyFill="1"/>
    <xf numFmtId="0" fontId="28" fillId="9" borderId="56" xfId="0" applyFont="1" applyFill="1" applyBorder="1"/>
    <xf numFmtId="2" fontId="0" fillId="0" borderId="0" xfId="0" applyNumberFormat="1"/>
    <xf numFmtId="0" fontId="0" fillId="2" borderId="0" xfId="0" applyFill="1" applyAlignment="1">
      <alignment horizontal="center"/>
    </xf>
    <xf numFmtId="0" fontId="28" fillId="9" borderId="59" xfId="0" applyFont="1" applyFill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19" fillId="8" borderId="7" xfId="0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19" fillId="0" borderId="0" xfId="0" applyFont="1" applyAlignment="1"/>
    <xf numFmtId="0" fontId="0" fillId="0" borderId="85" xfId="0" applyBorder="1"/>
    <xf numFmtId="0" fontId="0" fillId="0" borderId="86" xfId="0" applyBorder="1"/>
    <xf numFmtId="0" fontId="0" fillId="0" borderId="43" xfId="0" applyBorder="1" applyAlignment="1">
      <alignment horizontal="center"/>
    </xf>
    <xf numFmtId="9" fontId="0" fillId="0" borderId="86" xfId="1" applyFont="1" applyBorder="1"/>
    <xf numFmtId="0" fontId="0" fillId="0" borderId="0" xfId="0" applyAlignment="1">
      <alignment horizontal="left"/>
    </xf>
    <xf numFmtId="0" fontId="72" fillId="48" borderId="65" xfId="0" applyFont="1" applyFill="1" applyBorder="1" applyAlignment="1">
      <alignment horizontal="center" vertical="center"/>
    </xf>
    <xf numFmtId="0" fontId="73" fillId="0" borderId="43" xfId="0" applyFont="1" applyBorder="1" applyAlignment="1">
      <alignment horizontal="center" vertical="center"/>
    </xf>
    <xf numFmtId="0" fontId="73" fillId="0" borderId="56" xfId="0" applyFont="1" applyBorder="1" applyAlignment="1">
      <alignment horizontal="center" vertical="center"/>
    </xf>
    <xf numFmtId="9" fontId="0" fillId="0" borderId="0" xfId="0" applyNumberFormat="1"/>
    <xf numFmtId="9" fontId="73" fillId="0" borderId="56" xfId="0" applyNumberFormat="1" applyFont="1" applyBorder="1" applyAlignment="1">
      <alignment horizontal="center" vertical="center"/>
    </xf>
    <xf numFmtId="0" fontId="73" fillId="0" borderId="86" xfId="0" applyFont="1" applyBorder="1" applyAlignment="1">
      <alignment horizontal="center" vertical="center"/>
    </xf>
    <xf numFmtId="0" fontId="73" fillId="0" borderId="36" xfId="0" applyFont="1" applyBorder="1" applyAlignment="1">
      <alignment horizontal="center" vertical="center"/>
    </xf>
    <xf numFmtId="9" fontId="73" fillId="0" borderId="36" xfId="0" applyNumberFormat="1" applyFont="1" applyBorder="1" applyAlignment="1">
      <alignment horizontal="center" vertical="center"/>
    </xf>
    <xf numFmtId="0" fontId="74" fillId="49" borderId="86" xfId="0" applyFont="1" applyFill="1" applyBorder="1" applyAlignment="1">
      <alignment horizontal="center" vertical="center"/>
    </xf>
    <xf numFmtId="0" fontId="74" fillId="49" borderId="36" xfId="0" applyFont="1" applyFill="1" applyBorder="1" applyAlignment="1">
      <alignment horizontal="center" vertical="center"/>
    </xf>
    <xf numFmtId="10" fontId="74" fillId="49" borderId="36" xfId="0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9" fontId="0" fillId="0" borderId="86" xfId="47" applyNumberFormat="1" applyFont="1" applyBorder="1"/>
    <xf numFmtId="0" fontId="0" fillId="0" borderId="64" xfId="0" applyBorder="1"/>
    <xf numFmtId="4" fontId="17" fillId="13" borderId="60" xfId="0" applyNumberFormat="1" applyFont="1" applyFill="1" applyBorder="1" applyAlignment="1">
      <alignment horizontal="center" vertical="center" wrapText="1"/>
    </xf>
    <xf numFmtId="4" fontId="17" fillId="13" borderId="0" xfId="0" applyNumberFormat="1" applyFont="1" applyFill="1" applyBorder="1" applyAlignment="1">
      <alignment horizontal="center" vertical="center" wrapText="1"/>
    </xf>
    <xf numFmtId="4" fontId="17" fillId="13" borderId="26" xfId="0" applyNumberFormat="1" applyFont="1" applyFill="1" applyBorder="1" applyAlignment="1">
      <alignment horizontal="center" vertical="center" wrapText="1"/>
    </xf>
    <xf numFmtId="0" fontId="75" fillId="51" borderId="43" xfId="0" applyFont="1" applyFill="1" applyBorder="1" applyAlignment="1">
      <alignment vertical="center"/>
    </xf>
    <xf numFmtId="10" fontId="75" fillId="53" borderId="36" xfId="0" applyNumberFormat="1" applyFont="1" applyFill="1" applyBorder="1" applyAlignment="1">
      <alignment horizontal="center" vertical="center"/>
    </xf>
    <xf numFmtId="0" fontId="75" fillId="51" borderId="86" xfId="0" applyFont="1" applyFill="1" applyBorder="1" applyAlignment="1">
      <alignment vertical="center"/>
    </xf>
    <xf numFmtId="0" fontId="76" fillId="0" borderId="0" xfId="0" applyFont="1"/>
    <xf numFmtId="10" fontId="77" fillId="51" borderId="86" xfId="0" applyNumberFormat="1" applyFont="1" applyFill="1" applyBorder="1" applyAlignment="1">
      <alignment horizontal="center" vertical="center"/>
    </xf>
    <xf numFmtId="0" fontId="77" fillId="51" borderId="62" xfId="0" applyFont="1" applyFill="1" applyBorder="1" applyAlignment="1">
      <alignment horizontal="left" vertical="center"/>
    </xf>
    <xf numFmtId="0" fontId="77" fillId="51" borderId="61" xfId="0" applyFont="1" applyFill="1" applyBorder="1" applyAlignment="1">
      <alignment horizontal="left" vertical="center"/>
    </xf>
    <xf numFmtId="0" fontId="76" fillId="0" borderId="0" xfId="0" applyFont="1" applyFill="1"/>
    <xf numFmtId="0" fontId="28" fillId="50" borderId="55" xfId="0" applyFont="1" applyFill="1" applyBorder="1" applyAlignment="1">
      <alignment horizontal="center"/>
    </xf>
    <xf numFmtId="0" fontId="28" fillId="50" borderId="56" xfId="0" applyFont="1" applyFill="1" applyBorder="1" applyAlignment="1">
      <alignment horizontal="center"/>
    </xf>
    <xf numFmtId="0" fontId="28" fillId="50" borderId="43" xfId="0" applyFont="1" applyFill="1" applyBorder="1" applyAlignment="1">
      <alignment horizontal="center"/>
    </xf>
    <xf numFmtId="0" fontId="78" fillId="0" borderId="43" xfId="0" applyFont="1" applyFill="1" applyBorder="1" applyAlignment="1">
      <alignment vertical="center"/>
    </xf>
    <xf numFmtId="0" fontId="78" fillId="0" borderId="56" xfId="0" applyFont="1" applyFill="1" applyBorder="1" applyAlignment="1">
      <alignment horizontal="center" vertical="center"/>
    </xf>
    <xf numFmtId="0" fontId="78" fillId="0" borderId="43" xfId="0" applyFont="1" applyFill="1" applyBorder="1" applyAlignment="1"/>
    <xf numFmtId="0" fontId="78" fillId="0" borderId="59" xfId="0" applyFont="1" applyFill="1" applyBorder="1" applyAlignment="1">
      <alignment horizontal="left" vertical="center"/>
    </xf>
    <xf numFmtId="0" fontId="79" fillId="0" borderId="85" xfId="0" applyFont="1" applyFill="1" applyBorder="1" applyAlignment="1">
      <alignment horizontal="center" vertical="center"/>
    </xf>
    <xf numFmtId="10" fontId="78" fillId="0" borderId="36" xfId="0" applyNumberFormat="1" applyFont="1" applyFill="1" applyBorder="1" applyAlignment="1">
      <alignment horizontal="center" vertical="center"/>
    </xf>
    <xf numFmtId="0" fontId="78" fillId="0" borderId="86" xfId="0" applyFont="1" applyFill="1" applyBorder="1" applyAlignment="1">
      <alignment vertical="center"/>
    </xf>
    <xf numFmtId="0" fontId="78" fillId="0" borderId="36" xfId="0" applyFont="1" applyFill="1" applyBorder="1" applyAlignment="1">
      <alignment horizontal="center" vertical="center"/>
    </xf>
    <xf numFmtId="0" fontId="78" fillId="0" borderId="86" xfId="0" applyFont="1" applyFill="1" applyBorder="1" applyAlignment="1"/>
    <xf numFmtId="0" fontId="78" fillId="0" borderId="62" xfId="0" applyFont="1" applyFill="1" applyBorder="1" applyAlignment="1">
      <alignment horizontal="left" vertical="center"/>
    </xf>
    <xf numFmtId="0" fontId="80" fillId="0" borderId="43" xfId="0" applyFont="1" applyFill="1" applyBorder="1" applyAlignment="1">
      <alignment horizontal="center" vertical="center"/>
    </xf>
    <xf numFmtId="0" fontId="80" fillId="0" borderId="85" xfId="0" applyFont="1" applyFill="1" applyBorder="1" applyAlignment="1">
      <alignment horizontal="center" vertical="center"/>
    </xf>
    <xf numFmtId="10" fontId="78" fillId="0" borderId="26" xfId="0" applyNumberFormat="1" applyFont="1" applyFill="1" applyBorder="1" applyAlignment="1">
      <alignment horizontal="center" vertical="center"/>
    </xf>
    <xf numFmtId="10" fontId="78" fillId="0" borderId="56" xfId="0" applyNumberFormat="1" applyFont="1" applyFill="1" applyBorder="1" applyAlignment="1">
      <alignment horizontal="center" vertical="center"/>
    </xf>
    <xf numFmtId="0" fontId="80" fillId="0" borderId="86" xfId="0" applyFont="1" applyFill="1" applyBorder="1" applyAlignment="1">
      <alignment horizontal="center" vertical="center"/>
    </xf>
    <xf numFmtId="0" fontId="79" fillId="0" borderId="86" xfId="0" applyFont="1" applyFill="1" applyBorder="1" applyAlignment="1">
      <alignment horizontal="center" vertical="center"/>
    </xf>
    <xf numFmtId="0" fontId="81" fillId="0" borderId="86" xfId="0" applyFont="1" applyFill="1" applyBorder="1" applyAlignment="1">
      <alignment horizontal="center" vertical="center"/>
    </xf>
    <xf numFmtId="0" fontId="78" fillId="0" borderId="86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left" vertical="center"/>
    </xf>
    <xf numFmtId="0" fontId="82" fillId="0" borderId="61" xfId="0" applyFont="1" applyFill="1" applyBorder="1" applyAlignment="1">
      <alignment horizontal="left" vertical="center"/>
    </xf>
    <xf numFmtId="0" fontId="83" fillId="0" borderId="61" xfId="0" applyFont="1" applyFill="1" applyBorder="1" applyAlignment="1">
      <alignment horizontal="center" vertical="center"/>
    </xf>
    <xf numFmtId="10" fontId="82" fillId="0" borderId="86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18" fillId="9" borderId="0" xfId="0" applyFont="1" applyFill="1" applyAlignment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/>
    </xf>
    <xf numFmtId="0" fontId="78" fillId="0" borderId="0" xfId="0" applyFont="1" applyFill="1" applyBorder="1" applyAlignment="1">
      <alignment vertical="center"/>
    </xf>
    <xf numFmtId="0" fontId="78" fillId="0" borderId="0" xfId="0" applyFont="1" applyFill="1" applyBorder="1" applyAlignment="1">
      <alignment horizontal="center" vertical="center"/>
    </xf>
    <xf numFmtId="0" fontId="78" fillId="0" borderId="0" xfId="0" applyFont="1" applyFill="1" applyBorder="1" applyAlignment="1"/>
    <xf numFmtId="0" fontId="78" fillId="0" borderId="0" xfId="0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/>
    </xf>
    <xf numFmtId="0" fontId="76" fillId="0" borderId="0" xfId="0" applyFont="1" applyFill="1" applyBorder="1"/>
    <xf numFmtId="0" fontId="82" fillId="0" borderId="0" xfId="0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center" vertical="center"/>
    </xf>
    <xf numFmtId="10" fontId="82" fillId="0" borderId="0" xfId="0" applyNumberFormat="1" applyFont="1" applyFill="1" applyBorder="1" applyAlignment="1">
      <alignment horizontal="center" vertical="center"/>
    </xf>
    <xf numFmtId="0" fontId="28" fillId="50" borderId="59" xfId="0" applyFont="1" applyFill="1" applyBorder="1" applyAlignment="1"/>
    <xf numFmtId="0" fontId="28" fillId="50" borderId="65" xfId="0" applyFont="1" applyFill="1" applyBorder="1" applyAlignment="1"/>
    <xf numFmtId="0" fontId="28" fillId="50" borderId="0" xfId="0" applyFont="1" applyFill="1" applyBorder="1" applyAlignment="1"/>
    <xf numFmtId="0" fontId="29" fillId="9" borderId="0" xfId="0" applyFont="1" applyFill="1" applyBorder="1"/>
    <xf numFmtId="4" fontId="29" fillId="9" borderId="0" xfId="0" applyNumberFormat="1" applyFont="1" applyFill="1" applyBorder="1"/>
    <xf numFmtId="0" fontId="28" fillId="0" borderId="0" xfId="0" applyFont="1" applyFill="1" applyBorder="1" applyAlignment="1"/>
    <xf numFmtId="0" fontId="28" fillId="0" borderId="36" xfId="0" applyFont="1" applyFill="1" applyBorder="1" applyAlignment="1">
      <alignment horizontal="center"/>
    </xf>
    <xf numFmtId="0" fontId="28" fillId="0" borderId="62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4" fillId="0" borderId="0" xfId="0" applyFont="1" applyFill="1" applyAlignment="1">
      <alignment wrapText="1"/>
    </xf>
    <xf numFmtId="4" fontId="18" fillId="0" borderId="0" xfId="0" applyNumberFormat="1" applyFont="1" applyFill="1"/>
    <xf numFmtId="0" fontId="18" fillId="0" borderId="0" xfId="0" applyFont="1" applyFill="1"/>
    <xf numFmtId="0" fontId="0" fillId="0" borderId="0" xfId="0" applyFill="1"/>
    <xf numFmtId="0" fontId="18" fillId="9" borderId="0" xfId="0" applyFont="1" applyFill="1" applyAlignment="1"/>
    <xf numFmtId="0" fontId="19" fillId="0" borderId="0" xfId="0" applyFont="1" applyAlignment="1"/>
    <xf numFmtId="0" fontId="28" fillId="9" borderId="59" xfId="0" applyFont="1" applyFill="1" applyBorder="1" applyAlignment="1">
      <alignment horizontal="center"/>
    </xf>
    <xf numFmtId="0" fontId="24" fillId="0" borderId="0" xfId="0" applyFont="1" applyAlignment="1">
      <alignment horizontal="center" wrapText="1"/>
    </xf>
    <xf numFmtId="16" fontId="19" fillId="9" borderId="60" xfId="0" applyNumberFormat="1" applyFont="1" applyFill="1" applyBorder="1"/>
    <xf numFmtId="4" fontId="19" fillId="9" borderId="0" xfId="0" applyNumberFormat="1" applyFont="1" applyFill="1" applyAlignment="1">
      <alignment horizontal="center"/>
    </xf>
    <xf numFmtId="16" fontId="19" fillId="9" borderId="60" xfId="0" applyNumberFormat="1" applyFont="1" applyFill="1" applyBorder="1" applyAlignment="1">
      <alignment horizontal="right"/>
    </xf>
    <xf numFmtId="0" fontId="28" fillId="9" borderId="59" xfId="0" applyFont="1" applyFill="1" applyBorder="1" applyAlignment="1">
      <alignment horizontal="center"/>
    </xf>
    <xf numFmtId="0" fontId="18" fillId="9" borderId="0" xfId="0" applyFont="1" applyFill="1" applyAlignment="1"/>
    <xf numFmtId="0" fontId="24" fillId="0" borderId="0" xfId="0" applyFont="1" applyAlignment="1">
      <alignment horizontal="center" wrapText="1"/>
    </xf>
    <xf numFmtId="0" fontId="75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0" fontId="85" fillId="0" borderId="0" xfId="0" applyFont="1" applyAlignment="1">
      <alignment horizontal="left" vertical="center"/>
    </xf>
    <xf numFmtId="0" fontId="86" fillId="0" borderId="0" xfId="0" applyFont="1" applyAlignment="1">
      <alignment horizontal="left" vertical="center"/>
    </xf>
    <xf numFmtId="0" fontId="87" fillId="0" borderId="0" xfId="0" applyFont="1" applyAlignment="1">
      <alignment vertical="center"/>
    </xf>
    <xf numFmtId="0" fontId="78" fillId="0" borderId="87" xfId="0" applyFont="1" applyBorder="1" applyAlignment="1">
      <alignment horizontal="left" vertical="center"/>
    </xf>
    <xf numFmtId="0" fontId="88" fillId="0" borderId="0" xfId="0" applyFont="1" applyAlignment="1">
      <alignment vertical="center"/>
    </xf>
    <xf numFmtId="0" fontId="89" fillId="0" borderId="0" xfId="0" applyFont="1" applyAlignment="1">
      <alignment vertical="center"/>
    </xf>
    <xf numFmtId="0" fontId="90" fillId="55" borderId="0" xfId="0" applyFont="1" applyFill="1" applyAlignment="1">
      <alignment vertical="center"/>
    </xf>
    <xf numFmtId="0" fontId="92" fillId="56" borderId="0" xfId="48" applyFont="1" applyFill="1" applyAlignment="1">
      <alignment horizontal="center" vertical="center"/>
    </xf>
    <xf numFmtId="0" fontId="84" fillId="56" borderId="0" xfId="0" applyFont="1" applyFill="1" applyAlignment="1">
      <alignment horizontal="center" vertical="center"/>
    </xf>
    <xf numFmtId="0" fontId="92" fillId="57" borderId="0" xfId="48" applyFont="1" applyFill="1" applyAlignment="1">
      <alignment horizontal="center" vertical="center"/>
    </xf>
    <xf numFmtId="17" fontId="93" fillId="57" borderId="0" xfId="48" quotePrefix="1" applyNumberFormat="1" applyFont="1" applyFill="1" applyAlignment="1">
      <alignment horizontal="center" vertical="center"/>
    </xf>
    <xf numFmtId="16" fontId="94" fillId="57" borderId="0" xfId="0" quotePrefix="1" applyNumberFormat="1" applyFont="1" applyFill="1" applyAlignment="1">
      <alignment horizontal="center" vertical="center"/>
    </xf>
    <xf numFmtId="0" fontId="95" fillId="55" borderId="0" xfId="0" applyFont="1" applyFill="1" applyAlignment="1">
      <alignment vertical="center"/>
    </xf>
    <xf numFmtId="0" fontId="84" fillId="5" borderId="0" xfId="0" applyFont="1" applyFill="1" applyAlignment="1">
      <alignment horizontal="center" vertical="center"/>
    </xf>
    <xf numFmtId="17" fontId="96" fillId="57" borderId="0" xfId="48" quotePrefix="1" applyNumberFormat="1" applyFont="1" applyFill="1" applyAlignment="1">
      <alignment horizontal="center" vertical="center"/>
    </xf>
    <xf numFmtId="0" fontId="84" fillId="0" borderId="88" xfId="0" applyFont="1" applyBorder="1" applyAlignment="1">
      <alignment horizontal="left" vertical="center" indent="1"/>
    </xf>
    <xf numFmtId="171" fontId="84" fillId="0" borderId="88" xfId="0" applyNumberFormat="1" applyFont="1" applyBorder="1" applyAlignment="1">
      <alignment vertical="center"/>
    </xf>
    <xf numFmtId="0" fontId="97" fillId="0" borderId="0" xfId="0" applyFont="1" applyAlignment="1">
      <alignment vertical="center"/>
    </xf>
    <xf numFmtId="0" fontId="84" fillId="0" borderId="0" xfId="0" applyFont="1" applyAlignment="1">
      <alignment horizontal="left" vertical="center" indent="1"/>
    </xf>
    <xf numFmtId="171" fontId="97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172" fontId="0" fillId="0" borderId="0" xfId="0" applyNumberFormat="1" applyAlignment="1">
      <alignment vertical="center"/>
    </xf>
    <xf numFmtId="0" fontId="97" fillId="0" borderId="89" xfId="0" applyFont="1" applyBorder="1" applyAlignment="1">
      <alignment horizontal="left" vertical="center"/>
    </xf>
    <xf numFmtId="172" fontId="47" fillId="0" borderId="89" xfId="0" applyNumberFormat="1" applyFont="1" applyBorder="1" applyAlignment="1">
      <alignment vertical="center"/>
    </xf>
    <xf numFmtId="0" fontId="84" fillId="0" borderId="0" xfId="0" applyFont="1" applyAlignment="1">
      <alignment horizontal="left" vertical="center"/>
    </xf>
    <xf numFmtId="0" fontId="92" fillId="0" borderId="0" xfId="48" applyFont="1" applyAlignment="1">
      <alignment vertical="center"/>
    </xf>
    <xf numFmtId="0" fontId="98" fillId="0" borderId="0" xfId="48" applyFont="1" applyAlignment="1">
      <alignment horizontal="left" vertical="center"/>
    </xf>
    <xf numFmtId="173" fontId="92" fillId="0" borderId="0" xfId="48" applyNumberFormat="1" applyFont="1" applyAlignment="1">
      <alignment vertical="center"/>
    </xf>
    <xf numFmtId="171" fontId="92" fillId="0" borderId="0" xfId="48" applyNumberFormat="1" applyFont="1" applyAlignment="1">
      <alignment vertical="center"/>
    </xf>
    <xf numFmtId="0" fontId="91" fillId="0" borderId="0" xfId="48" applyAlignment="1">
      <alignment vertical="center"/>
    </xf>
    <xf numFmtId="0" fontId="98" fillId="0" borderId="89" xfId="48" applyFont="1" applyBorder="1" applyAlignment="1">
      <alignment horizontal="left" vertical="center"/>
    </xf>
    <xf numFmtId="172" fontId="47" fillId="5" borderId="0" xfId="0" applyNumberFormat="1" applyFont="1" applyFill="1" applyAlignment="1">
      <alignment vertical="center"/>
    </xf>
    <xf numFmtId="0" fontId="98" fillId="0" borderId="0" xfId="48" applyFont="1" applyAlignment="1">
      <alignment vertical="center"/>
    </xf>
    <xf numFmtId="0" fontId="47" fillId="0" borderId="0" xfId="0" applyFont="1" applyAlignment="1">
      <alignment horizontal="left" vertical="center" indent="1"/>
    </xf>
    <xf numFmtId="173" fontId="98" fillId="0" borderId="0" xfId="48" applyNumberFormat="1" applyFont="1" applyAlignment="1">
      <alignment vertical="center"/>
    </xf>
    <xf numFmtId="172" fontId="47" fillId="0" borderId="0" xfId="0" applyNumberFormat="1" applyFont="1" applyAlignment="1">
      <alignment vertical="center"/>
    </xf>
    <xf numFmtId="0" fontId="99" fillId="0" borderId="0" xfId="48" applyFont="1" applyAlignment="1">
      <alignment vertical="center"/>
    </xf>
    <xf numFmtId="0" fontId="0" fillId="0" borderId="0" xfId="0" applyAlignment="1">
      <alignment horizontal="left" vertical="center" indent="2"/>
    </xf>
    <xf numFmtId="171" fontId="98" fillId="0" borderId="0" xfId="48" applyNumberFormat="1" applyFont="1" applyAlignment="1">
      <alignment vertical="center"/>
    </xf>
    <xf numFmtId="171" fontId="92" fillId="0" borderId="89" xfId="48" applyNumberFormat="1" applyFont="1" applyBorder="1" applyAlignment="1">
      <alignment vertical="center"/>
    </xf>
    <xf numFmtId="171" fontId="92" fillId="0" borderId="90" xfId="48" applyNumberFormat="1" applyFont="1" applyBorder="1" applyAlignment="1">
      <alignment vertical="center"/>
    </xf>
    <xf numFmtId="0" fontId="47" fillId="0" borderId="0" xfId="0" applyFont="1" applyAlignment="1">
      <alignment vertical="center"/>
    </xf>
    <xf numFmtId="0" fontId="98" fillId="0" borderId="90" xfId="48" applyFont="1" applyBorder="1" applyAlignment="1">
      <alignment horizontal="left" vertical="center"/>
    </xf>
    <xf numFmtId="172" fontId="47" fillId="0" borderId="90" xfId="0" applyNumberFormat="1" applyFont="1" applyBorder="1" applyAlignment="1">
      <alignment vertical="center"/>
    </xf>
    <xf numFmtId="0" fontId="100" fillId="0" borderId="0" xfId="0" applyFont="1" applyAlignment="1">
      <alignment vertical="center"/>
    </xf>
    <xf numFmtId="173" fontId="101" fillId="0" borderId="0" xfId="48" applyNumberFormat="1" applyFont="1" applyAlignment="1">
      <alignment vertical="center"/>
    </xf>
    <xf numFmtId="0" fontId="96" fillId="57" borderId="0" xfId="48" applyFont="1" applyFill="1" applyAlignment="1">
      <alignment horizontal="left" vertical="center"/>
    </xf>
    <xf numFmtId="172" fontId="62" fillId="57" borderId="0" xfId="0" applyNumberFormat="1" applyFont="1" applyFill="1" applyAlignment="1">
      <alignment vertical="center"/>
    </xf>
    <xf numFmtId="0" fontId="102" fillId="0" borderId="0" xfId="0" applyFont="1" applyAlignment="1">
      <alignment vertical="center"/>
    </xf>
    <xf numFmtId="0" fontId="102" fillId="0" borderId="0" xfId="0" applyFont="1" applyAlignment="1">
      <alignment horizontal="left" vertical="center"/>
    </xf>
    <xf numFmtId="172" fontId="40" fillId="0" borderId="0" xfId="0" applyNumberFormat="1" applyFont="1" applyAlignment="1">
      <alignment vertical="center"/>
    </xf>
    <xf numFmtId="172" fontId="102" fillId="0" borderId="0" xfId="0" applyNumberFormat="1" applyFont="1" applyAlignment="1">
      <alignment vertical="center"/>
    </xf>
    <xf numFmtId="0" fontId="103" fillId="0" borderId="0" xfId="0" applyFont="1" applyAlignment="1">
      <alignment vertical="center"/>
    </xf>
    <xf numFmtId="172" fontId="103" fillId="0" borderId="0" xfId="0" applyNumberFormat="1" applyFont="1" applyAlignment="1">
      <alignment vertical="center"/>
    </xf>
    <xf numFmtId="0" fontId="88" fillId="0" borderId="0" xfId="0" applyFont="1" applyAlignment="1">
      <alignment horizontal="left" vertical="center" indent="1"/>
    </xf>
    <xf numFmtId="172" fontId="88" fillId="0" borderId="0" xfId="0" applyNumberFormat="1" applyFont="1" applyAlignment="1">
      <alignment vertical="center"/>
    </xf>
    <xf numFmtId="172" fontId="89" fillId="0" borderId="0" xfId="0" applyNumberFormat="1" applyFont="1" applyAlignment="1">
      <alignment vertical="center"/>
    </xf>
    <xf numFmtId="174" fontId="103" fillId="0" borderId="0" xfId="0" applyNumberFormat="1" applyFont="1" applyAlignment="1">
      <alignment vertical="center"/>
    </xf>
    <xf numFmtId="172" fontId="84" fillId="0" borderId="0" xfId="0" applyNumberFormat="1" applyFont="1" applyAlignment="1">
      <alignment vertical="center"/>
    </xf>
    <xf numFmtId="4" fontId="84" fillId="0" borderId="0" xfId="0" applyNumberFormat="1" applyFont="1" applyAlignment="1">
      <alignment vertical="center"/>
    </xf>
    <xf numFmtId="4" fontId="84" fillId="58" borderId="0" xfId="0" applyNumberFormat="1" applyFont="1" applyFill="1" applyAlignment="1">
      <alignment vertical="center"/>
    </xf>
    <xf numFmtId="171" fontId="84" fillId="0" borderId="0" xfId="0" applyNumberFormat="1" applyFont="1" applyAlignment="1">
      <alignment vertical="center"/>
    </xf>
    <xf numFmtId="175" fontId="84" fillId="0" borderId="0" xfId="0" applyNumberFormat="1" applyFont="1" applyAlignment="1">
      <alignment vertical="center"/>
    </xf>
    <xf numFmtId="176" fontId="84" fillId="0" borderId="0" xfId="0" applyNumberFormat="1" applyFont="1" applyAlignment="1">
      <alignment vertical="center"/>
    </xf>
    <xf numFmtId="43" fontId="0" fillId="0" borderId="0" xfId="47" applyFont="1"/>
    <xf numFmtId="3" fontId="43" fillId="0" borderId="0" xfId="0" applyNumberFormat="1" applyFont="1"/>
    <xf numFmtId="3" fontId="66" fillId="0" borderId="0" xfId="0" applyNumberFormat="1" applyFont="1"/>
    <xf numFmtId="3" fontId="44" fillId="0" borderId="0" xfId="0" applyNumberFormat="1" applyFont="1"/>
    <xf numFmtId="3" fontId="29" fillId="9" borderId="0" xfId="0" applyNumberFormat="1" applyFont="1" applyFill="1"/>
    <xf numFmtId="3" fontId="29" fillId="9" borderId="0" xfId="0" applyNumberFormat="1" applyFont="1" applyFill="1" applyAlignment="1">
      <alignment horizontal="right"/>
    </xf>
    <xf numFmtId="3" fontId="28" fillId="9" borderId="63" xfId="0" applyNumberFormat="1" applyFont="1" applyFill="1" applyBorder="1"/>
    <xf numFmtId="3" fontId="19" fillId="9" borderId="49" xfId="0" applyNumberFormat="1" applyFont="1" applyFill="1" applyBorder="1"/>
    <xf numFmtId="16" fontId="104" fillId="9" borderId="60" xfId="0" applyNumberFormat="1" applyFont="1" applyFill="1" applyBorder="1"/>
    <xf numFmtId="3" fontId="104" fillId="9" borderId="0" xfId="0" applyNumberFormat="1" applyFont="1" applyFill="1" applyAlignment="1">
      <alignment horizontal="center"/>
    </xf>
    <xf numFmtId="16" fontId="104" fillId="9" borderId="60" xfId="0" applyNumberFormat="1" applyFont="1" applyFill="1" applyBorder="1" applyAlignment="1">
      <alignment horizontal="right"/>
    </xf>
    <xf numFmtId="3" fontId="104" fillId="9" borderId="0" xfId="0" applyNumberFormat="1" applyFont="1" applyFill="1"/>
    <xf numFmtId="178" fontId="19" fillId="0" borderId="0" xfId="0" applyNumberFormat="1" applyFont="1" applyProtection="1"/>
    <xf numFmtId="0" fontId="105" fillId="9" borderId="0" xfId="0" applyFont="1" applyFill="1"/>
    <xf numFmtId="178" fontId="84" fillId="0" borderId="0" xfId="0" applyNumberFormat="1" applyFont="1" applyAlignment="1">
      <alignment vertical="center"/>
    </xf>
    <xf numFmtId="3" fontId="84" fillId="0" borderId="0" xfId="0" applyNumberFormat="1" applyFont="1" applyAlignment="1">
      <alignment vertical="center"/>
    </xf>
    <xf numFmtId="0" fontId="106" fillId="0" borderId="0" xfId="0" applyFont="1" applyAlignment="1">
      <alignment vertical="center"/>
    </xf>
    <xf numFmtId="17" fontId="107" fillId="59" borderId="0" xfId="0" applyNumberFormat="1" applyFont="1" applyFill="1" applyAlignment="1">
      <alignment horizontal="center" vertical="center"/>
    </xf>
    <xf numFmtId="0" fontId="107" fillId="59" borderId="0" xfId="0" applyFont="1" applyFill="1" applyAlignment="1">
      <alignment horizontal="center" vertical="center"/>
    </xf>
    <xf numFmtId="0" fontId="108" fillId="59" borderId="0" xfId="0" applyFont="1" applyFill="1" applyAlignment="1">
      <alignment vertical="center"/>
    </xf>
    <xf numFmtId="0" fontId="106" fillId="60" borderId="0" xfId="0" applyFont="1" applyFill="1" applyAlignment="1">
      <alignment horizontal="center" vertical="center"/>
    </xf>
    <xf numFmtId="0" fontId="106" fillId="0" borderId="91" xfId="0" applyFont="1" applyBorder="1" applyAlignment="1">
      <alignment vertical="center"/>
    </xf>
    <xf numFmtId="0" fontId="109" fillId="0" borderId="0" xfId="0" applyFont="1" applyAlignment="1">
      <alignment vertical="center"/>
    </xf>
    <xf numFmtId="4" fontId="109" fillId="0" borderId="92" xfId="0" applyNumberFormat="1" applyFont="1" applyBorder="1" applyAlignment="1">
      <alignment vertical="center"/>
    </xf>
    <xf numFmtId="0" fontId="109" fillId="0" borderId="92" xfId="0" applyFont="1" applyBorder="1" applyAlignment="1">
      <alignment vertical="center"/>
    </xf>
    <xf numFmtId="4" fontId="108" fillId="59" borderId="0" xfId="0" applyNumberFormat="1" applyFont="1" applyFill="1" applyAlignment="1">
      <alignment vertical="center"/>
    </xf>
    <xf numFmtId="4" fontId="102" fillId="0" borderId="0" xfId="0" applyNumberFormat="1" applyFont="1" applyAlignment="1">
      <alignment vertical="center"/>
    </xf>
    <xf numFmtId="4" fontId="106" fillId="0" borderId="0" xfId="0" applyNumberFormat="1" applyFont="1" applyAlignment="1">
      <alignment vertical="center"/>
    </xf>
    <xf numFmtId="4" fontId="109" fillId="0" borderId="0" xfId="0" applyNumberFormat="1" applyFont="1" applyAlignment="1">
      <alignment vertical="center"/>
    </xf>
    <xf numFmtId="0" fontId="106" fillId="0" borderId="92" xfId="0" applyFont="1" applyBorder="1" applyAlignment="1">
      <alignment vertical="center"/>
    </xf>
    <xf numFmtId="0" fontId="109" fillId="0" borderId="93" xfId="0" applyFont="1" applyBorder="1" applyAlignment="1">
      <alignment vertical="center"/>
    </xf>
    <xf numFmtId="4" fontId="103" fillId="0" borderId="0" xfId="0" applyNumberFormat="1" applyFont="1" applyAlignment="1">
      <alignment vertical="center"/>
    </xf>
    <xf numFmtId="171" fontId="84" fillId="4" borderId="0" xfId="0" applyNumberFormat="1" applyFont="1" applyFill="1" applyAlignment="1">
      <alignment vertical="center"/>
    </xf>
    <xf numFmtId="172" fontId="0" fillId="4" borderId="0" xfId="0" applyNumberFormat="1" applyFill="1" applyAlignment="1">
      <alignment vertical="center"/>
    </xf>
    <xf numFmtId="172" fontId="47" fillId="4" borderId="89" xfId="0" applyNumberFormat="1" applyFont="1" applyFill="1" applyBorder="1" applyAlignment="1">
      <alignment vertical="center"/>
    </xf>
    <xf numFmtId="0" fontId="84" fillId="4" borderId="0" xfId="0" applyFont="1" applyFill="1" applyAlignment="1">
      <alignment vertical="center"/>
    </xf>
    <xf numFmtId="171" fontId="92" fillId="4" borderId="0" xfId="48" applyNumberFormat="1" applyFont="1" applyFill="1" applyAlignment="1">
      <alignment vertical="center"/>
    </xf>
    <xf numFmtId="172" fontId="47" fillId="4" borderId="0" xfId="0" applyNumberFormat="1" applyFont="1" applyFill="1" applyAlignment="1">
      <alignment vertical="center"/>
    </xf>
    <xf numFmtId="171" fontId="92" fillId="4" borderId="89" xfId="48" applyNumberFormat="1" applyFont="1" applyFill="1" applyBorder="1" applyAlignment="1">
      <alignment vertical="center"/>
    </xf>
    <xf numFmtId="172" fontId="47" fillId="4" borderId="90" xfId="0" applyNumberFormat="1" applyFont="1" applyFill="1" applyBorder="1" applyAlignment="1">
      <alignment vertical="center"/>
    </xf>
    <xf numFmtId="172" fontId="100" fillId="4" borderId="0" xfId="0" applyNumberFormat="1" applyFont="1" applyFill="1" applyAlignment="1">
      <alignment vertical="center"/>
    </xf>
    <xf numFmtId="0" fontId="97" fillId="2" borderId="0" xfId="0" applyFont="1" applyFill="1" applyAlignment="1">
      <alignment horizontal="left" vertical="center"/>
    </xf>
    <xf numFmtId="4" fontId="109" fillId="8" borderId="0" xfId="0" applyNumberFormat="1" applyFont="1" applyFill="1" applyAlignment="1">
      <alignment vertical="center"/>
    </xf>
    <xf numFmtId="173" fontId="92" fillId="2" borderId="0" xfId="48" applyNumberFormat="1" applyFont="1" applyFill="1" applyAlignment="1">
      <alignment vertical="center"/>
    </xf>
    <xf numFmtId="172" fontId="47" fillId="2" borderId="0" xfId="0" applyNumberFormat="1" applyFont="1" applyFill="1" applyAlignment="1">
      <alignment vertical="center"/>
    </xf>
    <xf numFmtId="0" fontId="0" fillId="0" borderId="63" xfId="0" applyBorder="1"/>
    <xf numFmtId="0" fontId="0" fillId="0" borderId="65" xfId="0" applyBorder="1"/>
    <xf numFmtId="0" fontId="0" fillId="0" borderId="40" xfId="0" applyBorder="1"/>
    <xf numFmtId="0" fontId="0" fillId="0" borderId="0" xfId="0" applyBorder="1"/>
    <xf numFmtId="0" fontId="0" fillId="0" borderId="26" xfId="0" applyBorder="1"/>
    <xf numFmtId="43" fontId="0" fillId="0" borderId="60" xfId="47" applyFont="1" applyBorder="1"/>
    <xf numFmtId="177" fontId="0" fillId="0" borderId="60" xfId="47" applyNumberFormat="1" applyFont="1" applyBorder="1"/>
    <xf numFmtId="177" fontId="0" fillId="0" borderId="0" xfId="47" applyNumberFormat="1" applyFont="1" applyBorder="1"/>
    <xf numFmtId="43" fontId="0" fillId="0" borderId="85" xfId="47" applyFont="1" applyBorder="1"/>
    <xf numFmtId="43" fontId="0" fillId="0" borderId="61" xfId="47" applyFont="1" applyBorder="1"/>
    <xf numFmtId="43" fontId="0" fillId="0" borderId="86" xfId="47" applyFont="1" applyBorder="1"/>
    <xf numFmtId="0" fontId="19" fillId="9" borderId="94" xfId="0" applyFont="1" applyFill="1" applyBorder="1"/>
    <xf numFmtId="0" fontId="19" fillId="9" borderId="95" xfId="0" applyFont="1" applyFill="1" applyBorder="1"/>
    <xf numFmtId="0" fontId="24" fillId="9" borderId="86" xfId="0" applyFont="1" applyFill="1" applyBorder="1"/>
    <xf numFmtId="4" fontId="19" fillId="9" borderId="95" xfId="0" applyNumberFormat="1" applyFont="1" applyFill="1" applyBorder="1"/>
    <xf numFmtId="4" fontId="24" fillId="9" borderId="86" xfId="0" applyNumberFormat="1" applyFont="1" applyFill="1" applyBorder="1"/>
    <xf numFmtId="177" fontId="0" fillId="0" borderId="0" xfId="47" applyNumberFormat="1" applyFont="1" applyBorder="1" applyAlignment="1">
      <alignment horizontal="center"/>
    </xf>
    <xf numFmtId="0" fontId="0" fillId="0" borderId="62" xfId="0" applyBorder="1"/>
    <xf numFmtId="177" fontId="112" fillId="52" borderId="59" xfId="47" applyNumberFormat="1" applyFont="1" applyFill="1" applyBorder="1" applyAlignment="1">
      <alignment horizontal="center" vertical="center"/>
    </xf>
    <xf numFmtId="177" fontId="112" fillId="51" borderId="59" xfId="47" applyNumberFormat="1" applyFont="1" applyFill="1" applyBorder="1" applyAlignment="1">
      <alignment horizontal="center" vertical="center"/>
    </xf>
    <xf numFmtId="177" fontId="112" fillId="52" borderId="62" xfId="47" applyNumberFormat="1" applyFont="1" applyFill="1" applyBorder="1" applyAlignment="1">
      <alignment horizontal="center" vertical="center"/>
    </xf>
    <xf numFmtId="177" fontId="112" fillId="51" borderId="62" xfId="47" applyNumberFormat="1" applyFont="1" applyFill="1" applyBorder="1" applyAlignment="1">
      <alignment horizontal="center" vertical="center"/>
    </xf>
    <xf numFmtId="15" fontId="0" fillId="0" borderId="0" xfId="0" applyNumberFormat="1"/>
    <xf numFmtId="3" fontId="0" fillId="0" borderId="0" xfId="0" applyNumberFormat="1"/>
    <xf numFmtId="179" fontId="0" fillId="0" borderId="62" xfId="0" applyNumberFormat="1" applyBorder="1" applyAlignment="1">
      <alignment horizontal="center"/>
    </xf>
    <xf numFmtId="177" fontId="0" fillId="0" borderId="62" xfId="0" applyNumberFormat="1" applyBorder="1" applyAlignment="1">
      <alignment horizontal="center"/>
    </xf>
    <xf numFmtId="177" fontId="0" fillId="0" borderId="62" xfId="0" applyNumberFormat="1" applyBorder="1"/>
    <xf numFmtId="0" fontId="0" fillId="0" borderId="36" xfId="0" applyBorder="1"/>
    <xf numFmtId="177" fontId="0" fillId="0" borderId="0" xfId="47" applyNumberFormat="1" applyFont="1"/>
    <xf numFmtId="3" fontId="29" fillId="9" borderId="0" xfId="0" applyNumberFormat="1" applyFont="1" applyFill="1" applyBorder="1"/>
    <xf numFmtId="3" fontId="29" fillId="9" borderId="0" xfId="0" applyNumberFormat="1" applyFont="1" applyFill="1" applyBorder="1" applyAlignment="1">
      <alignment horizontal="right"/>
    </xf>
    <xf numFmtId="3" fontId="28" fillId="9" borderId="55" xfId="0" applyNumberFormat="1" applyFont="1" applyFill="1" applyBorder="1"/>
    <xf numFmtId="0" fontId="28" fillId="0" borderId="26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8" fillId="0" borderId="0" xfId="0" applyFont="1" applyFill="1" applyBorder="1"/>
    <xf numFmtId="0" fontId="0" fillId="0" borderId="0" xfId="0" applyFill="1" applyBorder="1"/>
    <xf numFmtId="0" fontId="115" fillId="0" borderId="43" xfId="0" applyFont="1" applyFill="1" applyBorder="1" applyAlignment="1">
      <alignment horizontal="center"/>
    </xf>
    <xf numFmtId="4" fontId="114" fillId="0" borderId="0" xfId="0" applyNumberFormat="1" applyFont="1" applyFill="1" applyBorder="1" applyAlignment="1">
      <alignment horizontal="left"/>
    </xf>
    <xf numFmtId="4" fontId="0" fillId="0" borderId="26" xfId="0" applyNumberFormat="1" applyFill="1" applyBorder="1" applyAlignment="1"/>
    <xf numFmtId="0" fontId="105" fillId="0" borderId="0" xfId="0" applyFont="1" applyFill="1" applyBorder="1"/>
    <xf numFmtId="0" fontId="18" fillId="0" borderId="26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60" xfId="0" applyFill="1" applyBorder="1"/>
    <xf numFmtId="0" fontId="18" fillId="0" borderId="26" xfId="0" applyFont="1" applyFill="1" applyBorder="1"/>
    <xf numFmtId="0" fontId="0" fillId="0" borderId="61" xfId="0" applyFill="1" applyBorder="1"/>
    <xf numFmtId="0" fontId="0" fillId="0" borderId="62" xfId="0" applyFill="1" applyBorder="1"/>
    <xf numFmtId="0" fontId="18" fillId="0" borderId="62" xfId="0" applyFont="1" applyFill="1" applyBorder="1"/>
    <xf numFmtId="0" fontId="18" fillId="0" borderId="36" xfId="0" applyFont="1" applyFill="1" applyBorder="1"/>
    <xf numFmtId="16" fontId="70" fillId="0" borderId="60" xfId="0" applyNumberFormat="1" applyFont="1" applyFill="1" applyBorder="1" applyAlignment="1">
      <alignment horizontal="right"/>
    </xf>
    <xf numFmtId="0" fontId="70" fillId="0" borderId="0" xfId="0" applyFont="1" applyFill="1" applyBorder="1"/>
    <xf numFmtId="0" fontId="28" fillId="0" borderId="60" xfId="0" applyFont="1" applyFill="1" applyBorder="1" applyAlignment="1"/>
    <xf numFmtId="0" fontId="23" fillId="0" borderId="6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19" fillId="0" borderId="0" xfId="0" applyFont="1" applyFill="1" applyBorder="1"/>
    <xf numFmtId="0" fontId="19" fillId="0" borderId="26" xfId="0" applyFont="1" applyFill="1" applyBorder="1" applyAlignment="1">
      <alignment horizontal="center"/>
    </xf>
    <xf numFmtId="0" fontId="23" fillId="0" borderId="61" xfId="0" applyFont="1" applyFill="1" applyBorder="1" applyAlignment="1">
      <alignment horizontal="center"/>
    </xf>
    <xf numFmtId="0" fontId="23" fillId="0" borderId="62" xfId="0" applyFont="1" applyFill="1" applyBorder="1" applyAlignment="1">
      <alignment horizontal="center"/>
    </xf>
    <xf numFmtId="0" fontId="31" fillId="0" borderId="62" xfId="0" applyFont="1" applyFill="1" applyBorder="1"/>
    <xf numFmtId="0" fontId="19" fillId="0" borderId="62" xfId="0" applyFont="1" applyFill="1" applyBorder="1"/>
    <xf numFmtId="0" fontId="19" fillId="0" borderId="62" xfId="0" applyFont="1" applyFill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31" fillId="0" borderId="0" xfId="0" applyFont="1" applyFill="1"/>
    <xf numFmtId="0" fontId="19" fillId="0" borderId="0" xfId="0" applyFont="1" applyFill="1"/>
    <xf numFmtId="0" fontId="105" fillId="0" borderId="0" xfId="0" applyFont="1" applyFill="1" applyBorder="1" applyAlignment="1"/>
    <xf numFmtId="0" fontId="118" fillId="0" borderId="0" xfId="0" applyFont="1"/>
    <xf numFmtId="0" fontId="5" fillId="0" borderId="0" xfId="0" applyFont="1"/>
    <xf numFmtId="0" fontId="4" fillId="0" borderId="0" xfId="0" applyFont="1"/>
    <xf numFmtId="0" fontId="119" fillId="62" borderId="0" xfId="0" applyFont="1" applyFill="1" applyAlignment="1">
      <alignment horizontal="center"/>
    </xf>
    <xf numFmtId="166" fontId="11" fillId="0" borderId="0" xfId="5" applyFont="1"/>
    <xf numFmtId="0" fontId="41" fillId="0" borderId="0" xfId="0" applyFont="1" applyAlignment="1">
      <alignment horizontal="center"/>
    </xf>
    <xf numFmtId="166" fontId="11" fillId="0" borderId="0" xfId="5" applyFont="1" applyAlignment="1">
      <alignment horizontal="center"/>
    </xf>
    <xf numFmtId="2" fontId="11" fillId="0" borderId="0" xfId="0" applyNumberFormat="1" applyFont="1" applyAlignment="1">
      <alignment horizontal="center"/>
    </xf>
    <xf numFmtId="166" fontId="0" fillId="0" borderId="0" xfId="5" applyFont="1"/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66" fontId="41" fillId="0" borderId="0" xfId="5" applyFont="1" applyAlignment="1">
      <alignment horizontal="center"/>
    </xf>
    <xf numFmtId="180" fontId="0" fillId="0" borderId="0" xfId="0" applyNumberFormat="1"/>
    <xf numFmtId="3" fontId="7" fillId="0" borderId="0" xfId="0" applyNumberFormat="1" applyFont="1"/>
    <xf numFmtId="14" fontId="7" fillId="0" borderId="0" xfId="0" applyNumberFormat="1" applyFont="1"/>
    <xf numFmtId="166" fontId="7" fillId="0" borderId="0" xfId="5" applyFont="1"/>
    <xf numFmtId="0" fontId="5" fillId="3" borderId="0" xfId="0" applyFont="1" applyFill="1"/>
    <xf numFmtId="14" fontId="5" fillId="3" borderId="0" xfId="0" applyNumberFormat="1" applyFont="1" applyFill="1"/>
    <xf numFmtId="166" fontId="5" fillId="3" borderId="0" xfId="5" applyFont="1" applyFill="1"/>
    <xf numFmtId="0" fontId="5" fillId="5" borderId="0" xfId="0" applyFont="1" applyFill="1"/>
    <xf numFmtId="3" fontId="5" fillId="5" borderId="0" xfId="0" applyNumberFormat="1" applyFont="1" applyFill="1"/>
    <xf numFmtId="0" fontId="4" fillId="5" borderId="0" xfId="0" applyFont="1" applyFill="1"/>
    <xf numFmtId="0" fontId="0" fillId="5" borderId="0" xfId="0" applyFill="1"/>
    <xf numFmtId="166" fontId="5" fillId="62" borderId="0" xfId="5" applyFont="1" applyFill="1"/>
    <xf numFmtId="164" fontId="5" fillId="0" borderId="0" xfId="0" applyNumberFormat="1" applyFont="1"/>
    <xf numFmtId="3" fontId="5" fillId="62" borderId="0" xfId="0" applyNumberFormat="1" applyFont="1" applyFill="1"/>
    <xf numFmtId="0" fontId="0" fillId="62" borderId="0" xfId="0" applyFill="1"/>
    <xf numFmtId="14" fontId="0" fillId="0" borderId="0" xfId="0" applyNumberFormat="1"/>
    <xf numFmtId="0" fontId="0" fillId="2" borderId="0" xfId="0" applyFill="1"/>
    <xf numFmtId="0" fontId="4" fillId="62" borderId="0" xfId="0" applyFont="1" applyFill="1"/>
    <xf numFmtId="181" fontId="5" fillId="0" borderId="0" xfId="0" applyNumberFormat="1" applyFont="1"/>
    <xf numFmtId="166" fontId="0" fillId="62" borderId="0" xfId="5" applyFont="1" applyFill="1"/>
    <xf numFmtId="3" fontId="7" fillId="63" borderId="0" xfId="0" applyNumberFormat="1" applyFont="1" applyFill="1"/>
    <xf numFmtId="166" fontId="0" fillId="64" borderId="0" xfId="5" applyFont="1" applyFill="1"/>
    <xf numFmtId="3" fontId="5" fillId="2" borderId="0" xfId="0" applyNumberFormat="1" applyFont="1" applyFill="1"/>
    <xf numFmtId="0" fontId="4" fillId="2" borderId="0" xfId="0" applyFont="1" applyFill="1"/>
    <xf numFmtId="166" fontId="4" fillId="2" borderId="0" xfId="5" applyFont="1" applyFill="1"/>
    <xf numFmtId="166" fontId="0" fillId="2" borderId="0" xfId="5" applyFont="1" applyFill="1"/>
    <xf numFmtId="164" fontId="5" fillId="2" borderId="0" xfId="0" applyNumberFormat="1" applyFont="1" applyFill="1"/>
    <xf numFmtId="14" fontId="0" fillId="2" borderId="0" xfId="0" applyNumberFormat="1" applyFill="1"/>
    <xf numFmtId="0" fontId="4" fillId="2" borderId="0" xfId="0" quotePrefix="1" applyFont="1" applyFill="1"/>
    <xf numFmtId="166" fontId="5" fillId="0" borderId="0" xfId="0" applyNumberFormat="1" applyFont="1"/>
    <xf numFmtId="182" fontId="5" fillId="0" borderId="0" xfId="0" applyNumberFormat="1" applyFont="1"/>
    <xf numFmtId="4" fontId="5" fillId="0" borderId="0" xfId="0" applyNumberFormat="1" applyFont="1"/>
    <xf numFmtId="166" fontId="16" fillId="62" borderId="0" xfId="5" applyFont="1" applyFill="1"/>
    <xf numFmtId="166" fontId="6" fillId="62" borderId="0" xfId="0" applyNumberFormat="1" applyFont="1" applyFill="1"/>
    <xf numFmtId="166" fontId="16" fillId="2" borderId="0" xfId="5" applyFont="1" applyFill="1"/>
    <xf numFmtId="166" fontId="6" fillId="64" borderId="0" xfId="0" applyNumberFormat="1" applyFont="1" applyFill="1"/>
    <xf numFmtId="166" fontId="4" fillId="0" borderId="55" xfId="5" applyBorder="1" applyAlignment="1">
      <alignment horizontal="right"/>
    </xf>
    <xf numFmtId="166" fontId="5" fillId="0" borderId="56" xfId="5" applyFont="1" applyBorder="1"/>
    <xf numFmtId="14" fontId="5" fillId="0" borderId="4" xfId="5" applyNumberFormat="1" applyFont="1" applyBorder="1"/>
    <xf numFmtId="14" fontId="5" fillId="0" borderId="23" xfId="0" applyNumberFormat="1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14" fontId="0" fillId="0" borderId="45" xfId="5" applyNumberFormat="1" applyFont="1" applyBorder="1"/>
    <xf numFmtId="166" fontId="0" fillId="0" borderId="7" xfId="5" applyFont="1" applyBorder="1"/>
    <xf numFmtId="166" fontId="0" fillId="0" borderId="12" xfId="5" applyFont="1" applyBorder="1"/>
    <xf numFmtId="14" fontId="0" fillId="0" borderId="51" xfId="5" applyNumberFormat="1" applyFont="1" applyBorder="1"/>
    <xf numFmtId="14" fontId="0" fillId="0" borderId="49" xfId="5" applyNumberFormat="1" applyFont="1" applyBorder="1"/>
    <xf numFmtId="166" fontId="0" fillId="0" borderId="4" xfId="5" applyFont="1" applyBorder="1"/>
    <xf numFmtId="166" fontId="0" fillId="0" borderId="24" xfId="5" applyFont="1" applyBorder="1"/>
    <xf numFmtId="38" fontId="120" fillId="0" borderId="1" xfId="0" applyNumberFormat="1" applyFont="1" applyBorder="1" applyAlignment="1">
      <alignment horizontal="right"/>
    </xf>
    <xf numFmtId="38" fontId="120" fillId="0" borderId="2" xfId="0" applyNumberFormat="1" applyFont="1" applyBorder="1" applyAlignment="1">
      <alignment horizontal="right"/>
    </xf>
    <xf numFmtId="38" fontId="120" fillId="65" borderId="3" xfId="3" applyNumberFormat="1" applyFont="1" applyFill="1" applyBorder="1" applyAlignment="1">
      <alignment horizontal="right"/>
    </xf>
    <xf numFmtId="38" fontId="120" fillId="0" borderId="0" xfId="3" applyNumberFormat="1" applyFont="1" applyAlignment="1">
      <alignment horizontal="right"/>
    </xf>
    <xf numFmtId="38" fontId="5" fillId="0" borderId="4" xfId="3" applyNumberFormat="1" applyFont="1" applyBorder="1" applyAlignment="1">
      <alignment horizontal="right"/>
    </xf>
    <xf numFmtId="38" fontId="4" fillId="0" borderId="5" xfId="0" applyNumberFormat="1" applyFont="1" applyBorder="1" applyAlignment="1">
      <alignment horizontal="right"/>
    </xf>
    <xf numFmtId="38" fontId="6" fillId="0" borderId="6" xfId="3" applyNumberFormat="1" applyFont="1" applyBorder="1" applyAlignment="1">
      <alignment horizontal="right"/>
    </xf>
    <xf numFmtId="38" fontId="4" fillId="0" borderId="7" xfId="0" applyNumberFormat="1" applyFont="1" applyBorder="1" applyAlignment="1">
      <alignment horizontal="right"/>
    </xf>
    <xf numFmtId="38" fontId="5" fillId="0" borderId="1" xfId="3" applyNumberFormat="1" applyFont="1" applyBorder="1" applyAlignment="1">
      <alignment horizontal="right"/>
    </xf>
    <xf numFmtId="38" fontId="5" fillId="0" borderId="3" xfId="3" applyNumberFormat="1" applyFont="1" applyBorder="1" applyAlignment="1">
      <alignment horizontal="right"/>
    </xf>
    <xf numFmtId="38" fontId="121" fillId="0" borderId="8" xfId="0" applyNumberFormat="1" applyFont="1" applyBorder="1" applyAlignment="1">
      <alignment horizontal="right"/>
    </xf>
    <xf numFmtId="38" fontId="121" fillId="0" borderId="9" xfId="0" applyNumberFormat="1" applyFont="1" applyBorder="1" applyAlignment="1">
      <alignment horizontal="right"/>
    </xf>
    <xf numFmtId="183" fontId="120" fillId="65" borderId="10" xfId="0" applyNumberFormat="1" applyFont="1" applyFill="1" applyBorder="1" applyAlignment="1">
      <alignment horizontal="center"/>
    </xf>
    <xf numFmtId="38" fontId="120" fillId="0" borderId="11" xfId="0" applyNumberFormat="1" applyFont="1" applyBorder="1" applyAlignment="1">
      <alignment horizontal="right"/>
    </xf>
    <xf numFmtId="38" fontId="120" fillId="0" borderId="0" xfId="0" applyNumberFormat="1" applyFont="1" applyAlignment="1">
      <alignment horizontal="right" indent="1"/>
    </xf>
    <xf numFmtId="38" fontId="123" fillId="66" borderId="7" xfId="0" applyNumberFormat="1" applyFont="1" applyFill="1" applyBorder="1" applyAlignment="1">
      <alignment horizontal="right"/>
    </xf>
    <xf numFmtId="38" fontId="124" fillId="0" borderId="12" xfId="3" applyNumberFormat="1" applyFont="1" applyBorder="1" applyAlignment="1">
      <alignment horizontal="right"/>
    </xf>
    <xf numFmtId="38" fontId="125" fillId="0" borderId="0" xfId="0" applyNumberFormat="1" applyFont="1" applyAlignment="1">
      <alignment horizontal="right"/>
    </xf>
    <xf numFmtId="38" fontId="126" fillId="0" borderId="96" xfId="0" applyNumberFormat="1" applyFont="1" applyBorder="1" applyAlignment="1">
      <alignment horizontal="right"/>
    </xf>
    <xf numFmtId="38" fontId="121" fillId="0" borderId="97" xfId="0" applyNumberFormat="1" applyFont="1" applyBorder="1" applyAlignment="1">
      <alignment horizontal="right"/>
    </xf>
    <xf numFmtId="38" fontId="120" fillId="65" borderId="13" xfId="0" applyNumberFormat="1" applyFont="1" applyFill="1" applyBorder="1" applyAlignment="1">
      <alignment horizontal="right"/>
    </xf>
    <xf numFmtId="38" fontId="120" fillId="0" borderId="13" xfId="3" applyNumberFormat="1" applyFont="1" applyBorder="1" applyAlignment="1">
      <alignment horizontal="right"/>
    </xf>
    <xf numFmtId="38" fontId="120" fillId="0" borderId="13" xfId="0" applyNumberFormat="1" applyFont="1" applyBorder="1" applyAlignment="1">
      <alignment horizontal="right"/>
    </xf>
    <xf numFmtId="38" fontId="7" fillId="0" borderId="0" xfId="0" applyNumberFormat="1" applyFont="1" applyAlignment="1">
      <alignment horizontal="right"/>
    </xf>
    <xf numFmtId="38" fontId="5" fillId="0" borderId="14" xfId="3" applyNumberFormat="1" applyFont="1" applyBorder="1" applyAlignment="1">
      <alignment horizontal="right"/>
    </xf>
    <xf numFmtId="38" fontId="127" fillId="0" borderId="5" xfId="3" applyNumberFormat="1" applyFont="1" applyBorder="1" applyAlignment="1">
      <alignment horizontal="right"/>
    </xf>
    <xf numFmtId="38" fontId="5" fillId="2" borderId="5" xfId="3" applyNumberFormat="1" applyFont="1" applyFill="1" applyBorder="1" applyAlignment="1">
      <alignment horizontal="right"/>
    </xf>
    <xf numFmtId="38" fontId="5" fillId="0" borderId="6" xfId="0" applyNumberFormat="1" applyFont="1" applyBorder="1" applyAlignment="1">
      <alignment horizontal="right"/>
    </xf>
    <xf numFmtId="38" fontId="8" fillId="0" borderId="0" xfId="0" applyNumberFormat="1" applyFont="1" applyAlignment="1">
      <alignment horizontal="right"/>
    </xf>
    <xf numFmtId="38" fontId="9" fillId="66" borderId="15" xfId="0" applyNumberFormat="1" applyFont="1" applyFill="1" applyBorder="1" applyAlignment="1">
      <alignment horizontal="right"/>
    </xf>
    <xf numFmtId="38" fontId="10" fillId="0" borderId="16" xfId="0" applyNumberFormat="1" applyFont="1" applyBorder="1" applyAlignment="1">
      <alignment horizontal="right"/>
    </xf>
    <xf numFmtId="38" fontId="4" fillId="0" borderId="16" xfId="0" applyNumberFormat="1" applyFont="1" applyBorder="1" applyAlignment="1">
      <alignment horizontal="right"/>
    </xf>
    <xf numFmtId="38" fontId="6" fillId="0" borderId="10" xfId="3" applyNumberFormat="1" applyFont="1" applyBorder="1" applyAlignment="1">
      <alignment horizontal="right"/>
    </xf>
    <xf numFmtId="38" fontId="5" fillId="0" borderId="17" xfId="0" applyNumberFormat="1" applyFont="1" applyBorder="1" applyAlignment="1">
      <alignment horizontal="right"/>
    </xf>
    <xf numFmtId="38" fontId="5" fillId="0" borderId="18" xfId="0" applyNumberFormat="1" applyFont="1" applyBorder="1" applyAlignment="1">
      <alignment horizontal="right"/>
    </xf>
    <xf numFmtId="38" fontId="5" fillId="65" borderId="0" xfId="3" applyNumberFormat="1" applyFont="1" applyFill="1" applyAlignment="1">
      <alignment horizontal="right"/>
    </xf>
    <xf numFmtId="38" fontId="5" fillId="0" borderId="0" xfId="3" applyNumberFormat="1" applyFont="1" applyAlignment="1">
      <alignment horizontal="right"/>
    </xf>
    <xf numFmtId="38" fontId="5" fillId="0" borderId="7" xfId="3" applyNumberFormat="1" applyFont="1" applyBorder="1" applyAlignment="1">
      <alignment horizontal="right"/>
    </xf>
    <xf numFmtId="38" fontId="5" fillId="0" borderId="0" xfId="3" applyNumberFormat="1" applyFont="1" applyBorder="1" applyAlignment="1">
      <alignment horizontal="right"/>
    </xf>
    <xf numFmtId="38" fontId="5" fillId="0" borderId="0" xfId="3" applyNumberFormat="1" applyFont="1" applyFill="1" applyAlignment="1">
      <alignment horizontal="right"/>
    </xf>
    <xf numFmtId="38" fontId="5" fillId="0" borderId="12" xfId="0" applyNumberFormat="1" applyFont="1" applyBorder="1" applyAlignment="1">
      <alignment horizontal="right"/>
    </xf>
    <xf numFmtId="38" fontId="5" fillId="0" borderId="7" xfId="0" applyNumberFormat="1" applyFont="1" applyBorder="1" applyAlignment="1">
      <alignment horizontal="right"/>
    </xf>
    <xf numFmtId="38" fontId="5" fillId="0" borderId="6" xfId="3" applyNumberFormat="1" applyFont="1" applyBorder="1" applyAlignment="1">
      <alignment horizontal="right"/>
    </xf>
    <xf numFmtId="38" fontId="5" fillId="0" borderId="15" xfId="3" applyNumberFormat="1" applyFont="1" applyBorder="1" applyAlignment="1">
      <alignment horizontal="right"/>
    </xf>
    <xf numFmtId="38" fontId="5" fillId="0" borderId="16" xfId="0" applyNumberFormat="1" applyFont="1" applyBorder="1" applyAlignment="1">
      <alignment horizontal="right"/>
    </xf>
    <xf numFmtId="38" fontId="5" fillId="0" borderId="16" xfId="3" applyNumberFormat="1" applyFont="1" applyFill="1" applyBorder="1" applyAlignment="1">
      <alignment horizontal="right"/>
    </xf>
    <xf numFmtId="38" fontId="5" fillId="0" borderId="10" xfId="0" applyNumberFormat="1" applyFont="1" applyBorder="1" applyAlignment="1">
      <alignment horizontal="right"/>
    </xf>
    <xf numFmtId="38" fontId="5" fillId="0" borderId="12" xfId="3" applyNumberFormat="1" applyFont="1" applyBorder="1" applyAlignment="1">
      <alignment horizontal="right"/>
    </xf>
    <xf numFmtId="38" fontId="5" fillId="65" borderId="17" xfId="3" applyNumberFormat="1" applyFont="1" applyFill="1" applyBorder="1" applyAlignment="1">
      <alignment horizontal="right"/>
    </xf>
    <xf numFmtId="38" fontId="5" fillId="0" borderId="19" xfId="3" applyNumberFormat="1" applyFont="1" applyBorder="1" applyAlignment="1">
      <alignment horizontal="right"/>
    </xf>
    <xf numFmtId="38" fontId="5" fillId="0" borderId="20" xfId="0" applyNumberFormat="1" applyFont="1" applyBorder="1" applyAlignment="1">
      <alignment horizontal="right"/>
    </xf>
    <xf numFmtId="38" fontId="5" fillId="0" borderId="21" xfId="0" applyNumberFormat="1" applyFont="1" applyBorder="1" applyAlignment="1">
      <alignment horizontal="right"/>
    </xf>
    <xf numFmtId="38" fontId="5" fillId="65" borderId="20" xfId="3" applyNumberFormat="1" applyFont="1" applyFill="1" applyBorder="1" applyAlignment="1">
      <alignment horizontal="right"/>
    </xf>
    <xf numFmtId="38" fontId="5" fillId="0" borderId="22" xfId="3" applyNumberFormat="1" applyFont="1" applyBorder="1" applyAlignment="1">
      <alignment horizontal="right"/>
    </xf>
    <xf numFmtId="38" fontId="5" fillId="0" borderId="4" xfId="3" applyNumberFormat="1" applyFont="1" applyFill="1" applyBorder="1" applyAlignment="1">
      <alignment horizontal="right"/>
    </xf>
    <xf numFmtId="38" fontId="5" fillId="0" borderId="23" xfId="3" applyNumberFormat="1" applyFont="1" applyBorder="1" applyAlignment="1">
      <alignment horizontal="right"/>
    </xf>
    <xf numFmtId="38" fontId="5" fillId="0" borderId="24" xfId="0" applyNumberFormat="1" applyFont="1" applyBorder="1" applyAlignment="1">
      <alignment horizontal="right"/>
    </xf>
    <xf numFmtId="38" fontId="128" fillId="0" borderId="0" xfId="2" applyNumberFormat="1" applyFont="1" applyAlignment="1">
      <alignment horizontal="right"/>
    </xf>
    <xf numFmtId="38" fontId="5" fillId="0" borderId="98" xfId="3" applyNumberFormat="1" applyFont="1" applyBorder="1" applyAlignment="1">
      <alignment horizontal="right"/>
    </xf>
    <xf numFmtId="38" fontId="5" fillId="0" borderId="17" xfId="3" applyNumberFormat="1" applyFont="1" applyBorder="1" applyAlignment="1">
      <alignment horizontal="right"/>
    </xf>
    <xf numFmtId="38" fontId="5" fillId="0" borderId="5" xfId="0" applyNumberFormat="1" applyFont="1" applyBorder="1" applyAlignment="1">
      <alignment horizontal="right"/>
    </xf>
    <xf numFmtId="38" fontId="5" fillId="0" borderId="23" xfId="3" applyNumberFormat="1" applyFont="1" applyFill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8" fontId="129" fillId="0" borderId="7" xfId="0" applyNumberFormat="1" applyFont="1" applyBorder="1" applyAlignment="1">
      <alignment horizontal="right"/>
    </xf>
    <xf numFmtId="38" fontId="130" fillId="65" borderId="0" xfId="3" applyNumberFormat="1" applyFont="1" applyFill="1" applyAlignment="1">
      <alignment horizontal="right"/>
    </xf>
    <xf numFmtId="38" fontId="7" fillId="0" borderId="0" xfId="3" applyNumberFormat="1" applyFont="1" applyAlignment="1">
      <alignment horizontal="right"/>
    </xf>
    <xf numFmtId="38" fontId="4" fillId="0" borderId="0" xfId="3" applyNumberFormat="1" applyBorder="1" applyAlignment="1">
      <alignment horizontal="right"/>
    </xf>
    <xf numFmtId="38" fontId="126" fillId="0" borderId="7" xfId="0" applyNumberFormat="1" applyFont="1" applyBorder="1" applyAlignment="1">
      <alignment horizontal="right"/>
    </xf>
    <xf numFmtId="38" fontId="5" fillId="65" borderId="17" xfId="0" applyNumberFormat="1" applyFont="1" applyFill="1" applyBorder="1" applyAlignment="1">
      <alignment horizontal="right"/>
    </xf>
    <xf numFmtId="38" fontId="5" fillId="0" borderId="100" xfId="0" applyNumberFormat="1" applyFont="1" applyBorder="1" applyAlignment="1">
      <alignment horizontal="right"/>
    </xf>
    <xf numFmtId="38" fontId="5" fillId="0" borderId="26" xfId="3" applyNumberFormat="1" applyFont="1" applyFill="1" applyBorder="1" applyAlignment="1">
      <alignment horizontal="right"/>
    </xf>
    <xf numFmtId="38" fontId="5" fillId="0" borderId="5" xfId="3" applyNumberFormat="1" applyFont="1" applyBorder="1" applyAlignment="1">
      <alignment horizontal="right"/>
    </xf>
    <xf numFmtId="38" fontId="131" fillId="0" borderId="0" xfId="0" applyNumberFormat="1" applyFont="1" applyAlignment="1">
      <alignment horizontal="right"/>
    </xf>
    <xf numFmtId="38" fontId="5" fillId="0" borderId="27" xfId="3" applyNumberFormat="1" applyFont="1" applyBorder="1" applyAlignment="1">
      <alignment horizontal="right"/>
    </xf>
    <xf numFmtId="38" fontId="5" fillId="68" borderId="17" xfId="0" applyNumberFormat="1" applyFont="1" applyFill="1" applyBorder="1" applyAlignment="1">
      <alignment horizontal="right"/>
    </xf>
    <xf numFmtId="38" fontId="5" fillId="68" borderId="0" xfId="0" applyNumberFormat="1" applyFont="1" applyFill="1" applyAlignment="1">
      <alignment horizontal="right"/>
    </xf>
    <xf numFmtId="38" fontId="5" fillId="65" borderId="7" xfId="3" applyNumberFormat="1" applyFont="1" applyFill="1" applyBorder="1" applyAlignment="1">
      <alignment horizontal="right"/>
    </xf>
    <xf numFmtId="38" fontId="132" fillId="0" borderId="0" xfId="0" applyNumberFormat="1" applyFont="1" applyAlignment="1">
      <alignment horizontal="right"/>
    </xf>
    <xf numFmtId="38" fontId="5" fillId="0" borderId="28" xfId="0" applyNumberFormat="1" applyFont="1" applyBorder="1" applyAlignment="1">
      <alignment horizontal="right"/>
    </xf>
    <xf numFmtId="38" fontId="5" fillId="0" borderId="101" xfId="3" applyNumberFormat="1" applyFont="1" applyBorder="1" applyAlignment="1">
      <alignment horizontal="right"/>
    </xf>
    <xf numFmtId="38" fontId="5" fillId="0" borderId="29" xfId="0" applyNumberFormat="1" applyFont="1" applyBorder="1" applyAlignment="1">
      <alignment horizontal="right"/>
    </xf>
    <xf numFmtId="38" fontId="5" fillId="0" borderId="16" xfId="3" applyNumberFormat="1" applyFont="1" applyBorder="1" applyAlignment="1">
      <alignment horizontal="right"/>
    </xf>
    <xf numFmtId="38" fontId="5" fillId="69" borderId="23" xfId="3" applyNumberFormat="1" applyFont="1" applyFill="1" applyBorder="1" applyAlignment="1">
      <alignment horizontal="right"/>
    </xf>
    <xf numFmtId="38" fontId="4" fillId="0" borderId="15" xfId="0" applyNumberFormat="1" applyFont="1" applyBorder="1" applyAlignment="1">
      <alignment horizontal="right"/>
    </xf>
    <xf numFmtId="38" fontId="5" fillId="0" borderId="30" xfId="3" applyNumberFormat="1" applyFont="1" applyBorder="1" applyAlignment="1">
      <alignment horizontal="right"/>
    </xf>
    <xf numFmtId="38" fontId="7" fillId="70" borderId="31" xfId="0" applyNumberFormat="1" applyFont="1" applyFill="1" applyBorder="1" applyAlignment="1">
      <alignment horizontal="right"/>
    </xf>
    <xf numFmtId="184" fontId="7" fillId="70" borderId="32" xfId="5" applyNumberFormat="1" applyFont="1" applyFill="1" applyBorder="1" applyAlignment="1">
      <alignment horizontal="right"/>
    </xf>
    <xf numFmtId="38" fontId="7" fillId="70" borderId="28" xfId="0" applyNumberFormat="1" applyFont="1" applyFill="1" applyBorder="1" applyAlignment="1">
      <alignment horizontal="right"/>
    </xf>
    <xf numFmtId="184" fontId="7" fillId="70" borderId="102" xfId="5" applyNumberFormat="1" applyFont="1" applyFill="1" applyBorder="1" applyAlignment="1">
      <alignment horizontal="right"/>
    </xf>
    <xf numFmtId="38" fontId="7" fillId="3" borderId="33" xfId="0" applyNumberFormat="1" applyFont="1" applyFill="1" applyBorder="1" applyAlignment="1">
      <alignment horizontal="right"/>
    </xf>
    <xf numFmtId="38" fontId="7" fillId="3" borderId="34" xfId="3" applyNumberFormat="1" applyFont="1" applyFill="1" applyBorder="1" applyAlignment="1">
      <alignment horizontal="right"/>
    </xf>
    <xf numFmtId="38" fontId="5" fillId="0" borderId="35" xfId="0" applyNumberFormat="1" applyFont="1" applyBorder="1" applyAlignment="1">
      <alignment horizontal="right"/>
    </xf>
    <xf numFmtId="38" fontId="5" fillId="0" borderId="36" xfId="3" applyNumberFormat="1" applyFont="1" applyFill="1" applyBorder="1" applyAlignment="1">
      <alignment horizontal="right"/>
    </xf>
    <xf numFmtId="38" fontId="7" fillId="0" borderId="37" xfId="0" applyNumberFormat="1" applyFont="1" applyBorder="1" applyAlignment="1">
      <alignment horizontal="right"/>
    </xf>
    <xf numFmtId="38" fontId="7" fillId="0" borderId="38" xfId="0" applyNumberFormat="1" applyFont="1" applyBorder="1" applyAlignment="1">
      <alignment horizontal="right"/>
    </xf>
    <xf numFmtId="38" fontId="7" fillId="65" borderId="38" xfId="3" applyNumberFormat="1" applyFont="1" applyFill="1" applyBorder="1" applyAlignment="1">
      <alignment horizontal="right"/>
    </xf>
    <xf numFmtId="38" fontId="7" fillId="0" borderId="17" xfId="0" applyNumberFormat="1" applyFont="1" applyBorder="1" applyAlignment="1">
      <alignment horizontal="right"/>
    </xf>
    <xf numFmtId="38" fontId="7" fillId="0" borderId="7" xfId="0" applyNumberFormat="1" applyFont="1" applyBorder="1" applyAlignment="1">
      <alignment horizontal="right"/>
    </xf>
    <xf numFmtId="38" fontId="7" fillId="65" borderId="7" xfId="3" applyNumberFormat="1" applyFont="1" applyFill="1" applyBorder="1" applyAlignment="1">
      <alignment horizontal="right"/>
    </xf>
    <xf numFmtId="38" fontId="7" fillId="0" borderId="0" xfId="3" applyNumberFormat="1" applyFont="1" applyFill="1" applyBorder="1" applyAlignment="1">
      <alignment horizontal="right"/>
    </xf>
    <xf numFmtId="38" fontId="7" fillId="0" borderId="0" xfId="3" applyNumberFormat="1" applyFont="1" applyBorder="1" applyAlignment="1">
      <alignment horizontal="right"/>
    </xf>
    <xf numFmtId="38" fontId="5" fillId="68" borderId="7" xfId="0" applyNumberFormat="1" applyFont="1" applyFill="1" applyBorder="1" applyAlignment="1">
      <alignment horizontal="right"/>
    </xf>
    <xf numFmtId="38" fontId="5" fillId="65" borderId="15" xfId="3" applyNumberFormat="1" applyFont="1" applyFill="1" applyBorder="1" applyAlignment="1">
      <alignment horizontal="right"/>
    </xf>
    <xf numFmtId="38" fontId="7" fillId="71" borderId="31" xfId="0" applyNumberFormat="1" applyFont="1" applyFill="1" applyBorder="1" applyAlignment="1">
      <alignment horizontal="right"/>
    </xf>
    <xf numFmtId="38" fontId="7" fillId="71" borderId="32" xfId="3" applyNumberFormat="1" applyFont="1" applyFill="1" applyBorder="1" applyAlignment="1">
      <alignment horizontal="right"/>
    </xf>
    <xf numFmtId="38" fontId="7" fillId="0" borderId="0" xfId="3" applyNumberFormat="1" applyFont="1" applyBorder="1" applyAlignment="1">
      <alignment horizontal="left"/>
    </xf>
    <xf numFmtId="38" fontId="7" fillId="66" borderId="0" xfId="0" applyNumberFormat="1" applyFont="1" applyFill="1" applyAlignment="1">
      <alignment horizontal="right"/>
    </xf>
    <xf numFmtId="38" fontId="5" fillId="66" borderId="0" xfId="3" applyNumberFormat="1" applyFont="1" applyFill="1" applyBorder="1" applyAlignment="1">
      <alignment horizontal="right"/>
    </xf>
    <xf numFmtId="38" fontId="7" fillId="72" borderId="31" xfId="0" applyNumberFormat="1" applyFont="1" applyFill="1" applyBorder="1" applyAlignment="1">
      <alignment horizontal="right"/>
    </xf>
    <xf numFmtId="38" fontId="7" fillId="72" borderId="32" xfId="3" applyNumberFormat="1" applyFont="1" applyFill="1" applyBorder="1" applyAlignment="1">
      <alignment horizontal="right"/>
    </xf>
    <xf numFmtId="38" fontId="5" fillId="0" borderId="0" xfId="3" applyNumberFormat="1" applyFont="1" applyFill="1" applyBorder="1" applyAlignment="1">
      <alignment horizontal="right"/>
    </xf>
    <xf numFmtId="38" fontId="133" fillId="0" borderId="0" xfId="0" applyNumberFormat="1" applyFont="1" applyAlignment="1">
      <alignment horizontal="right"/>
    </xf>
    <xf numFmtId="38" fontId="5" fillId="0" borderId="39" xfId="0" applyNumberFormat="1" applyFont="1" applyBorder="1" applyAlignment="1">
      <alignment horizontal="right"/>
    </xf>
    <xf numFmtId="38" fontId="5" fillId="0" borderId="40" xfId="3" applyNumberFormat="1" applyFont="1" applyFill="1" applyBorder="1" applyAlignment="1">
      <alignment horizontal="right"/>
    </xf>
    <xf numFmtId="38" fontId="7" fillId="0" borderId="41" xfId="0" applyNumberFormat="1" applyFont="1" applyBorder="1" applyAlignment="1">
      <alignment horizontal="right"/>
    </xf>
    <xf numFmtId="38" fontId="7" fillId="0" borderId="42" xfId="0" applyNumberFormat="1" applyFont="1" applyBorder="1" applyAlignment="1">
      <alignment horizontal="right"/>
    </xf>
    <xf numFmtId="38" fontId="7" fillId="65" borderId="42" xfId="3" applyNumberFormat="1" applyFont="1" applyFill="1" applyBorder="1" applyAlignment="1">
      <alignment horizontal="right"/>
    </xf>
    <xf numFmtId="38" fontId="7" fillId="65" borderId="0" xfId="3" applyNumberFormat="1" applyFont="1" applyFill="1" applyBorder="1" applyAlignment="1">
      <alignment horizontal="right"/>
    </xf>
    <xf numFmtId="38" fontId="7" fillId="4" borderId="31" xfId="0" applyNumberFormat="1" applyFont="1" applyFill="1" applyBorder="1" applyAlignment="1">
      <alignment horizontal="right"/>
    </xf>
    <xf numFmtId="38" fontId="7" fillId="4" borderId="32" xfId="3" applyNumberFormat="1" applyFont="1" applyFill="1" applyBorder="1" applyAlignment="1">
      <alignment horizontal="right"/>
    </xf>
    <xf numFmtId="38" fontId="5" fillId="2" borderId="23" xfId="3" applyNumberFormat="1" applyFont="1" applyFill="1" applyBorder="1" applyAlignment="1">
      <alignment horizontal="right"/>
    </xf>
    <xf numFmtId="38" fontId="4" fillId="66" borderId="0" xfId="0" applyNumberFormat="1" applyFont="1" applyFill="1" applyAlignment="1">
      <alignment horizontal="right"/>
    </xf>
    <xf numFmtId="38" fontId="4" fillId="66" borderId="0" xfId="3" applyNumberFormat="1" applyFill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7" fillId="73" borderId="43" xfId="0" applyNumberFormat="1" applyFont="1" applyFill="1" applyBorder="1" applyAlignment="1">
      <alignment horizontal="right" wrapText="1"/>
    </xf>
    <xf numFmtId="38" fontId="7" fillId="73" borderId="43" xfId="3" applyNumberFormat="1" applyFont="1" applyFill="1" applyBorder="1" applyAlignment="1">
      <alignment horizontal="right"/>
    </xf>
    <xf numFmtId="185" fontId="5" fillId="0" borderId="0" xfId="0" applyNumberFormat="1" applyFont="1" applyAlignment="1">
      <alignment horizontal="right"/>
    </xf>
    <xf numFmtId="38" fontId="6" fillId="0" borderId="7" xfId="0" applyNumberFormat="1" applyFont="1" applyBorder="1" applyAlignment="1">
      <alignment horizontal="right"/>
    </xf>
    <xf numFmtId="38" fontId="7" fillId="0" borderId="44" xfId="0" applyNumberFormat="1" applyFont="1" applyBorder="1" applyAlignment="1">
      <alignment horizontal="right"/>
    </xf>
    <xf numFmtId="38" fontId="6" fillId="0" borderId="45" xfId="0" applyNumberFormat="1" applyFont="1" applyBorder="1" applyAlignment="1">
      <alignment horizontal="right"/>
    </xf>
    <xf numFmtId="38" fontId="123" fillId="0" borderId="45" xfId="0" applyNumberFormat="1" applyFont="1" applyBorder="1" applyAlignment="1">
      <alignment horizontal="right"/>
    </xf>
    <xf numFmtId="38" fontId="123" fillId="0" borderId="6" xfId="0" applyNumberFormat="1" applyFont="1" applyBorder="1" applyAlignment="1">
      <alignment horizontal="right"/>
    </xf>
    <xf numFmtId="38" fontId="6" fillId="0" borderId="5" xfId="0" applyNumberFormat="1" applyFont="1" applyBorder="1" applyAlignment="1">
      <alignment horizontal="right"/>
    </xf>
    <xf numFmtId="38" fontId="6" fillId="0" borderId="14" xfId="0" applyNumberFormat="1" applyFont="1" applyBorder="1" applyAlignment="1">
      <alignment horizontal="right"/>
    </xf>
    <xf numFmtId="38" fontId="134" fillId="0" borderId="45" xfId="0" applyNumberFormat="1" applyFont="1" applyBorder="1" applyAlignment="1">
      <alignment horizontal="right"/>
    </xf>
    <xf numFmtId="38" fontId="135" fillId="0" borderId="0" xfId="0" applyNumberFormat="1" applyFont="1" applyAlignment="1">
      <alignment horizontal="right"/>
    </xf>
    <xf numFmtId="38" fontId="5" fillId="68" borderId="15" xfId="0" applyNumberFormat="1" applyFont="1" applyFill="1" applyBorder="1" applyAlignment="1">
      <alignment horizontal="right"/>
    </xf>
    <xf numFmtId="38" fontId="123" fillId="66" borderId="46" xfId="0" applyNumberFormat="1" applyFont="1" applyFill="1" applyBorder="1" applyAlignment="1">
      <alignment horizontal="right"/>
    </xf>
    <xf numFmtId="38" fontId="134" fillId="0" borderId="46" xfId="0" applyNumberFormat="1" applyFont="1" applyBorder="1" applyAlignment="1">
      <alignment horizontal="right"/>
    </xf>
    <xf numFmtId="38" fontId="134" fillId="0" borderId="10" xfId="0" applyNumberFormat="1" applyFont="1" applyBorder="1" applyAlignment="1">
      <alignment horizontal="right"/>
    </xf>
    <xf numFmtId="38" fontId="134" fillId="66" borderId="16" xfId="0" applyNumberFormat="1" applyFont="1" applyFill="1" applyBorder="1" applyAlignment="1">
      <alignment horizontal="right"/>
    </xf>
    <xf numFmtId="38" fontId="134" fillId="0" borderId="16" xfId="0" applyNumberFormat="1" applyFont="1" applyBorder="1" applyAlignment="1">
      <alignment horizontal="right"/>
    </xf>
    <xf numFmtId="38" fontId="134" fillId="0" borderId="46" xfId="3" applyNumberFormat="1" applyFont="1" applyBorder="1" applyAlignment="1">
      <alignment horizontal="right"/>
    </xf>
    <xf numFmtId="38" fontId="136" fillId="0" borderId="15" xfId="3" applyNumberFormat="1" applyFont="1" applyBorder="1" applyAlignment="1">
      <alignment horizontal="right"/>
    </xf>
    <xf numFmtId="38" fontId="123" fillId="0" borderId="47" xfId="0" applyNumberFormat="1" applyFont="1" applyBorder="1" applyAlignment="1">
      <alignment horizontal="right"/>
    </xf>
    <xf numFmtId="38" fontId="123" fillId="0" borderId="48" xfId="0" applyNumberFormat="1" applyFont="1" applyBorder="1" applyAlignment="1">
      <alignment horizontal="right"/>
    </xf>
    <xf numFmtId="38" fontId="137" fillId="0" borderId="103" xfId="0" applyNumberFormat="1" applyFont="1" applyBorder="1" applyAlignment="1">
      <alignment horizontal="right"/>
    </xf>
    <xf numFmtId="38" fontId="5" fillId="0" borderId="49" xfId="0" applyNumberFormat="1" applyFont="1" applyBorder="1" applyAlignment="1">
      <alignment horizontal="right"/>
    </xf>
    <xf numFmtId="38" fontId="12" fillId="0" borderId="0" xfId="0" applyNumberFormat="1" applyFont="1" applyAlignment="1" applyProtection="1">
      <alignment horizontal="right"/>
      <protection locked="0"/>
    </xf>
    <xf numFmtId="38" fontId="7" fillId="0" borderId="50" xfId="0" applyNumberFormat="1" applyFont="1" applyBorder="1" applyAlignment="1">
      <alignment horizontal="right"/>
    </xf>
    <xf numFmtId="38" fontId="7" fillId="65" borderId="50" xfId="3" applyNumberFormat="1" applyFont="1" applyFill="1" applyBorder="1" applyAlignment="1">
      <alignment horizontal="right"/>
    </xf>
    <xf numFmtId="38" fontId="5" fillId="0" borderId="45" xfId="0" applyNumberFormat="1" applyFont="1" applyBorder="1" applyAlignment="1">
      <alignment horizontal="right"/>
    </xf>
    <xf numFmtId="38" fontId="5" fillId="0" borderId="45" xfId="3" applyNumberFormat="1" applyFont="1" applyFill="1" applyBorder="1" applyAlignment="1">
      <alignment horizontal="right"/>
    </xf>
    <xf numFmtId="38" fontId="5" fillId="0" borderId="104" xfId="3" applyNumberFormat="1" applyFont="1" applyBorder="1" applyAlignment="1">
      <alignment horizontal="right"/>
    </xf>
    <xf numFmtId="38" fontId="5" fillId="62" borderId="105" xfId="3" applyNumberFormat="1" applyFont="1" applyFill="1" applyBorder="1" applyAlignment="1">
      <alignment horizontal="right"/>
    </xf>
    <xf numFmtId="38" fontId="5" fillId="0" borderId="45" xfId="3" applyNumberFormat="1" applyFont="1" applyBorder="1" applyAlignment="1">
      <alignment horizontal="right"/>
    </xf>
    <xf numFmtId="38" fontId="5" fillId="0" borderId="14" xfId="5" applyNumberFormat="1" applyFont="1" applyBorder="1" applyAlignment="1">
      <alignment horizontal="right"/>
    </xf>
    <xf numFmtId="38" fontId="5" fillId="0" borderId="106" xfId="0" applyNumberFormat="1" applyFont="1" applyBorder="1" applyAlignment="1">
      <alignment horizontal="right"/>
    </xf>
    <xf numFmtId="186" fontId="5" fillId="0" borderId="18" xfId="0" applyNumberFormat="1" applyFont="1" applyBorder="1" applyAlignment="1">
      <alignment horizontal="right"/>
    </xf>
    <xf numFmtId="186" fontId="5" fillId="0" borderId="12" xfId="0" applyNumberFormat="1" applyFont="1" applyBorder="1" applyAlignment="1">
      <alignment horizontal="right"/>
    </xf>
    <xf numFmtId="9" fontId="5" fillId="0" borderId="51" xfId="1" applyFont="1" applyBorder="1" applyAlignment="1">
      <alignment horizontal="right"/>
    </xf>
    <xf numFmtId="9" fontId="12" fillId="0" borderId="0" xfId="1" applyFont="1" applyAlignment="1" applyProtection="1">
      <alignment horizontal="right"/>
      <protection locked="0"/>
    </xf>
    <xf numFmtId="38" fontId="5" fillId="68" borderId="51" xfId="0" applyNumberFormat="1" applyFont="1" applyFill="1" applyBorder="1" applyAlignment="1">
      <alignment horizontal="right"/>
    </xf>
    <xf numFmtId="38" fontId="5" fillId="68" borderId="51" xfId="3" applyNumberFormat="1" applyFont="1" applyFill="1" applyBorder="1" applyAlignment="1">
      <alignment horizontal="right"/>
    </xf>
    <xf numFmtId="38" fontId="5" fillId="68" borderId="0" xfId="3" applyNumberFormat="1" applyFont="1" applyFill="1" applyBorder="1" applyAlignment="1">
      <alignment horizontal="right"/>
    </xf>
    <xf numFmtId="38" fontId="5" fillId="0" borderId="51" xfId="3" applyNumberFormat="1" applyFont="1" applyBorder="1" applyAlignment="1">
      <alignment horizontal="right"/>
    </xf>
    <xf numFmtId="38" fontId="5" fillId="68" borderId="12" xfId="3" applyNumberFormat="1" applyFont="1" applyFill="1" applyBorder="1" applyAlignment="1">
      <alignment horizontal="right"/>
    </xf>
    <xf numFmtId="38" fontId="5" fillId="0" borderId="17" xfId="3" applyNumberFormat="1" applyFont="1" applyFill="1" applyBorder="1" applyAlignment="1">
      <alignment horizontal="right"/>
    </xf>
    <xf numFmtId="38" fontId="5" fillId="68" borderId="17" xfId="3" applyNumberFormat="1" applyFont="1" applyFill="1" applyBorder="1" applyAlignment="1">
      <alignment horizontal="right"/>
    </xf>
    <xf numFmtId="186" fontId="5" fillId="68" borderId="18" xfId="0" applyNumberFormat="1" applyFont="1" applyFill="1" applyBorder="1" applyAlignment="1">
      <alignment horizontal="right"/>
    </xf>
    <xf numFmtId="186" fontId="5" fillId="68" borderId="12" xfId="0" applyNumberFormat="1" applyFont="1" applyFill="1" applyBorder="1" applyAlignment="1">
      <alignment horizontal="right"/>
    </xf>
    <xf numFmtId="38" fontId="5" fillId="0" borderId="51" xfId="0" applyNumberFormat="1" applyFont="1" applyBorder="1" applyAlignment="1">
      <alignment horizontal="right"/>
    </xf>
    <xf numFmtId="38" fontId="5" fillId="0" borderId="51" xfId="3" applyNumberFormat="1" applyFont="1" applyFill="1" applyBorder="1" applyAlignment="1">
      <alignment horizontal="right"/>
    </xf>
    <xf numFmtId="38" fontId="5" fillId="0" borderId="18" xfId="3" applyNumberFormat="1" applyFont="1" applyBorder="1" applyAlignment="1">
      <alignment horizontal="right"/>
    </xf>
    <xf numFmtId="38" fontId="5" fillId="62" borderId="17" xfId="3" applyNumberFormat="1" applyFont="1" applyFill="1" applyBorder="1" applyAlignment="1">
      <alignment horizontal="right"/>
    </xf>
    <xf numFmtId="38" fontId="120" fillId="65" borderId="0" xfId="3" applyNumberFormat="1" applyFont="1" applyFill="1" applyAlignment="1">
      <alignment horizontal="right"/>
    </xf>
    <xf numFmtId="38" fontId="5" fillId="68" borderId="18" xfId="3" applyNumberFormat="1" applyFont="1" applyFill="1" applyBorder="1" applyAlignment="1">
      <alignment horizontal="right"/>
    </xf>
    <xf numFmtId="38" fontId="5" fillId="0" borderId="18" xfId="3" applyNumberFormat="1" applyFont="1" applyFill="1" applyBorder="1" applyAlignment="1">
      <alignment horizontal="right"/>
    </xf>
    <xf numFmtId="38" fontId="5" fillId="0" borderId="107" xfId="3" applyNumberFormat="1" applyFont="1" applyFill="1" applyBorder="1" applyAlignment="1">
      <alignment horizontal="right"/>
    </xf>
    <xf numFmtId="38" fontId="5" fillId="0" borderId="7" xfId="5" applyNumberFormat="1" applyFont="1" applyFill="1" applyBorder="1" applyAlignment="1">
      <alignment horizontal="right"/>
    </xf>
    <xf numFmtId="186" fontId="5" fillId="0" borderId="107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5" fillId="0" borderId="52" xfId="0" applyNumberFormat="1" applyFont="1" applyBorder="1" applyAlignment="1">
      <alignment horizontal="right"/>
    </xf>
    <xf numFmtId="38" fontId="5" fillId="0" borderId="52" xfId="3" applyNumberFormat="1" applyFont="1" applyBorder="1" applyAlignment="1">
      <alignment horizontal="right"/>
    </xf>
    <xf numFmtId="38" fontId="5" fillId="0" borderId="53" xfId="3" applyNumberFormat="1" applyFont="1" applyBorder="1" applyAlignment="1">
      <alignment horizontal="right"/>
    </xf>
    <xf numFmtId="38" fontId="5" fillId="0" borderId="108" xfId="3" applyNumberFormat="1" applyFont="1" applyBorder="1" applyAlignment="1">
      <alignment horizontal="right"/>
    </xf>
    <xf numFmtId="38" fontId="4" fillId="0" borderId="53" xfId="0" applyNumberFormat="1" applyFont="1" applyBorder="1" applyAlignment="1">
      <alignment horizontal="right"/>
    </xf>
    <xf numFmtId="38" fontId="7" fillId="0" borderId="109" xfId="0" applyNumberFormat="1" applyFont="1" applyBorder="1" applyAlignment="1">
      <alignment horizontal="right"/>
    </xf>
    <xf numFmtId="38" fontId="7" fillId="0" borderId="109" xfId="5" applyNumberFormat="1" applyFont="1" applyBorder="1" applyAlignment="1">
      <alignment horizontal="right"/>
    </xf>
    <xf numFmtId="38" fontId="4" fillId="0" borderId="16" xfId="3" applyNumberFormat="1" applyBorder="1" applyAlignment="1">
      <alignment horizontal="right"/>
    </xf>
    <xf numFmtId="38" fontId="138" fillId="0" borderId="0" xfId="0" applyNumberFormat="1" applyFont="1" applyAlignment="1">
      <alignment horizontal="right"/>
    </xf>
    <xf numFmtId="38" fontId="6" fillId="0" borderId="0" xfId="3" applyNumberFormat="1" applyFont="1" applyAlignment="1">
      <alignment horizontal="right"/>
    </xf>
    <xf numFmtId="38" fontId="130" fillId="0" borderId="0" xfId="0" applyNumberFormat="1" applyFont="1" applyAlignment="1">
      <alignment horizontal="right"/>
    </xf>
    <xf numFmtId="185" fontId="4" fillId="0" borderId="16" xfId="5" applyNumberFormat="1" applyBorder="1" applyAlignment="1">
      <alignment horizontal="right"/>
    </xf>
    <xf numFmtId="38" fontId="134" fillId="0" borderId="110" xfId="0" applyNumberFormat="1" applyFont="1" applyBorder="1" applyAlignment="1">
      <alignment horizontal="right"/>
    </xf>
    <xf numFmtId="38" fontId="134" fillId="0" borderId="111" xfId="0" applyNumberFormat="1" applyFont="1" applyBorder="1" applyAlignment="1">
      <alignment horizontal="right"/>
    </xf>
    <xf numFmtId="38" fontId="134" fillId="0" borderId="111" xfId="3" applyNumberFormat="1" applyFont="1" applyBorder="1" applyAlignment="1">
      <alignment horizontal="right"/>
    </xf>
    <xf numFmtId="38" fontId="134" fillId="0" borderId="111" xfId="0" applyNumberFormat="1" applyFont="1" applyBorder="1" applyAlignment="1">
      <alignment horizontal="right" wrapText="1"/>
    </xf>
    <xf numFmtId="38" fontId="134" fillId="2" borderId="114" xfId="0" applyNumberFormat="1" applyFont="1" applyFill="1" applyBorder="1"/>
    <xf numFmtId="14" fontId="5" fillId="0" borderId="115" xfId="0" applyNumberFormat="1" applyFont="1" applyBorder="1" applyAlignment="1">
      <alignment horizontal="right"/>
    </xf>
    <xf numFmtId="14" fontId="5" fillId="0" borderId="116" xfId="0" applyNumberFormat="1" applyFont="1" applyBorder="1" applyAlignment="1">
      <alignment horizontal="right"/>
    </xf>
    <xf numFmtId="38" fontId="5" fillId="0" borderId="116" xfId="3" applyNumberFormat="1" applyFont="1" applyBorder="1" applyAlignment="1">
      <alignment horizontal="right"/>
    </xf>
    <xf numFmtId="38" fontId="5" fillId="0" borderId="116" xfId="0" applyNumberFormat="1" applyFont="1" applyBorder="1" applyAlignment="1">
      <alignment horizontal="right"/>
    </xf>
    <xf numFmtId="185" fontId="5" fillId="0" borderId="116" xfId="0" applyNumberFormat="1" applyFont="1" applyBorder="1" applyAlignment="1">
      <alignment horizontal="right"/>
    </xf>
    <xf numFmtId="187" fontId="5" fillId="0" borderId="116" xfId="0" applyNumberFormat="1" applyFont="1" applyBorder="1" applyAlignment="1">
      <alignment horizontal="right"/>
    </xf>
    <xf numFmtId="188" fontId="5" fillId="0" borderId="116" xfId="0" applyNumberFormat="1" applyFont="1" applyBorder="1" applyAlignment="1">
      <alignment horizontal="right"/>
    </xf>
    <xf numFmtId="188" fontId="5" fillId="2" borderId="12" xfId="5" applyNumberFormat="1" applyFont="1" applyFill="1" applyBorder="1"/>
    <xf numFmtId="188" fontId="5" fillId="2" borderId="0" xfId="5" applyNumberFormat="1" applyFont="1" applyFill="1" applyBorder="1"/>
    <xf numFmtId="0" fontId="139" fillId="0" borderId="0" xfId="0" applyFont="1"/>
    <xf numFmtId="4" fontId="37" fillId="0" borderId="0" xfId="0" applyNumberFormat="1" applyFont="1" applyFill="1"/>
    <xf numFmtId="0" fontId="140" fillId="0" borderId="0" xfId="0" applyFont="1"/>
    <xf numFmtId="0" fontId="36" fillId="0" borderId="67" xfId="49" applyNumberFormat="1" applyFont="1" applyBorder="1" applyAlignment="1">
      <alignment vertical="top" wrapText="1"/>
    </xf>
    <xf numFmtId="49" fontId="35" fillId="11" borderId="67" xfId="49" applyNumberFormat="1" applyFont="1" applyFill="1" applyBorder="1" applyAlignment="1">
      <alignment horizontal="left" vertical="top" wrapText="1"/>
    </xf>
    <xf numFmtId="49" fontId="36" fillId="0" borderId="67" xfId="49" applyNumberFormat="1" applyFont="1" applyBorder="1" applyAlignment="1">
      <alignment vertical="top" wrapText="1"/>
    </xf>
    <xf numFmtId="4" fontId="36" fillId="0" borderId="67" xfId="49" applyNumberFormat="1" applyFont="1" applyBorder="1" applyAlignment="1">
      <alignment horizontal="right" vertical="top" wrapText="1"/>
    </xf>
    <xf numFmtId="14" fontId="36" fillId="0" borderId="67" xfId="49" applyNumberFormat="1" applyFont="1" applyBorder="1" applyAlignment="1">
      <alignment horizontal="right" vertical="top" wrapText="1"/>
    </xf>
    <xf numFmtId="0" fontId="28" fillId="9" borderId="56" xfId="0" applyFont="1" applyFill="1" applyBorder="1" applyAlignment="1">
      <alignment horizontal="center"/>
    </xf>
    <xf numFmtId="0" fontId="18" fillId="0" borderId="62" xfId="0" applyFont="1" applyBorder="1" applyAlignment="1"/>
    <xf numFmtId="0" fontId="19" fillId="0" borderId="0" xfId="0" applyFont="1" applyAlignment="1"/>
    <xf numFmtId="0" fontId="110" fillId="0" borderId="0" xfId="0" applyFont="1" applyFill="1" applyBorder="1" applyAlignment="1">
      <alignment horizontal="center" vertical="center"/>
    </xf>
    <xf numFmtId="0" fontId="119" fillId="62" borderId="0" xfId="0" applyFont="1" applyFill="1" applyAlignment="1">
      <alignment horizontal="center"/>
    </xf>
    <xf numFmtId="38" fontId="7" fillId="0" borderId="0" xfId="3" applyNumberFormat="1" applyFont="1" applyAlignment="1">
      <alignment horizontal="right"/>
    </xf>
    <xf numFmtId="38" fontId="5" fillId="0" borderId="0" xfId="3" applyNumberFormat="1" applyFont="1" applyAlignment="1">
      <alignment horizontal="right"/>
    </xf>
    <xf numFmtId="38" fontId="120" fillId="0" borderId="3" xfId="3" applyNumberFormat="1" applyFont="1" applyBorder="1" applyAlignment="1">
      <alignment horizontal="right"/>
    </xf>
    <xf numFmtId="38" fontId="120" fillId="0" borderId="11" xfId="3" applyNumberFormat="1" applyFont="1" applyBorder="1" applyAlignment="1">
      <alignment horizontal="right"/>
    </xf>
    <xf numFmtId="38" fontId="5" fillId="0" borderId="22" xfId="3" applyNumberFormat="1" applyFont="1" applyBorder="1" applyAlignment="1">
      <alignment horizontal="right"/>
    </xf>
    <xf numFmtId="38" fontId="5" fillId="2" borderId="117" xfId="3" applyNumberFormat="1" applyFont="1" applyFill="1" applyBorder="1" applyAlignment="1">
      <alignment horizontal="right"/>
    </xf>
    <xf numFmtId="38" fontId="5" fillId="2" borderId="118" xfId="3" applyNumberFormat="1" applyFont="1" applyFill="1" applyBorder="1" applyAlignment="1">
      <alignment horizontal="right"/>
    </xf>
    <xf numFmtId="38" fontId="126" fillId="67" borderId="25" xfId="0" applyNumberFormat="1" applyFont="1" applyFill="1" applyBorder="1" applyAlignment="1">
      <alignment horizontal="center"/>
    </xf>
    <xf numFmtId="38" fontId="126" fillId="67" borderId="99" xfId="0" applyNumberFormat="1" applyFont="1" applyFill="1" applyBorder="1" applyAlignment="1">
      <alignment horizontal="center"/>
    </xf>
    <xf numFmtId="38" fontId="134" fillId="2" borderId="112" xfId="0" applyNumberFormat="1" applyFont="1" applyFill="1" applyBorder="1" applyAlignment="1">
      <alignment horizontal="right" wrapText="1"/>
    </xf>
    <xf numFmtId="38" fontId="134" fillId="2" borderId="113" xfId="0" applyNumberFormat="1" applyFont="1" applyFill="1" applyBorder="1" applyAlignment="1">
      <alignment horizontal="right" wrapText="1"/>
    </xf>
    <xf numFmtId="38" fontId="134" fillId="2" borderId="54" xfId="0" applyNumberFormat="1" applyFont="1" applyFill="1" applyBorder="1" applyAlignment="1">
      <alignment horizontal="right"/>
    </xf>
    <xf numFmtId="38" fontId="134" fillId="2" borderId="104" xfId="0" applyNumberFormat="1" applyFont="1" applyFill="1" applyBorder="1" applyAlignment="1">
      <alignment horizontal="right"/>
    </xf>
    <xf numFmtId="49" fontId="34" fillId="0" borderId="0" xfId="0" applyNumberFormat="1" applyFont="1" applyAlignment="1">
      <alignment vertical="top" wrapText="1"/>
    </xf>
    <xf numFmtId="49" fontId="36" fillId="0" borderId="68" xfId="49" applyNumberFormat="1" applyFont="1" applyBorder="1" applyAlignment="1">
      <alignment vertical="top" wrapText="1"/>
    </xf>
    <xf numFmtId="49" fontId="36" fillId="0" borderId="69" xfId="49" applyNumberFormat="1" applyFont="1" applyBorder="1" applyAlignment="1">
      <alignment vertical="top" wrapText="1"/>
    </xf>
    <xf numFmtId="49" fontId="36" fillId="0" borderId="70" xfId="49" applyNumberFormat="1" applyFont="1" applyBorder="1" applyAlignment="1">
      <alignment vertical="top" wrapText="1"/>
    </xf>
    <xf numFmtId="168" fontId="0" fillId="0" borderId="71" xfId="0" applyNumberFormat="1" applyBorder="1" applyAlignment="1">
      <alignment horizontal="center"/>
    </xf>
    <xf numFmtId="168" fontId="0" fillId="0" borderId="72" xfId="0" applyNumberFormat="1" applyBorder="1" applyAlignment="1">
      <alignment horizontal="center"/>
    </xf>
    <xf numFmtId="168" fontId="0" fillId="0" borderId="73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15" fontId="0" fillId="0" borderId="55" xfId="0" applyNumberFormat="1" applyBorder="1" applyAlignment="1">
      <alignment horizontal="center"/>
    </xf>
    <xf numFmtId="15" fontId="0" fillId="0" borderId="59" xfId="0" applyNumberFormat="1" applyBorder="1" applyAlignment="1">
      <alignment horizontal="center"/>
    </xf>
    <xf numFmtId="15" fontId="0" fillId="0" borderId="56" xfId="0" applyNumberFormat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9" fillId="9" borderId="23" xfId="0" applyFont="1" applyFill="1" applyBorder="1" applyAlignment="1">
      <alignment horizontal="center"/>
    </xf>
    <xf numFmtId="0" fontId="19" fillId="9" borderId="24" xfId="0" applyFont="1" applyFill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3" fillId="6" borderId="55" xfId="0" applyFont="1" applyFill="1" applyBorder="1" applyAlignment="1">
      <alignment horizontal="center" vertical="center"/>
    </xf>
    <xf numFmtId="0" fontId="23" fillId="6" borderId="59" xfId="0" applyFont="1" applyFill="1" applyBorder="1" applyAlignment="1">
      <alignment horizontal="center" vertical="center"/>
    </xf>
    <xf numFmtId="0" fontId="18" fillId="15" borderId="55" xfId="0" applyFont="1" applyFill="1" applyBorder="1" applyAlignment="1">
      <alignment horizontal="center"/>
    </xf>
    <xf numFmtId="0" fontId="18" fillId="15" borderId="59" xfId="0" applyFont="1" applyFill="1" applyBorder="1" applyAlignment="1">
      <alignment horizontal="center"/>
    </xf>
    <xf numFmtId="0" fontId="18" fillId="15" borderId="56" xfId="0" applyFont="1" applyFill="1" applyBorder="1" applyAlignment="1">
      <alignment horizontal="center"/>
    </xf>
    <xf numFmtId="0" fontId="18" fillId="0" borderId="55" xfId="0" applyFont="1" applyBorder="1" applyAlignment="1">
      <alignment horizontal="center" wrapText="1"/>
    </xf>
    <xf numFmtId="0" fontId="18" fillId="0" borderId="59" xfId="0" applyFont="1" applyBorder="1" applyAlignment="1">
      <alignment horizontal="center" wrapText="1"/>
    </xf>
    <xf numFmtId="0" fontId="18" fillId="0" borderId="56" xfId="0" applyFont="1" applyBorder="1" applyAlignment="1">
      <alignment horizontal="center" wrapText="1"/>
    </xf>
    <xf numFmtId="0" fontId="47" fillId="2" borderId="55" xfId="0" applyFont="1" applyFill="1" applyBorder="1" applyAlignment="1">
      <alignment horizontal="center"/>
    </xf>
    <xf numFmtId="0" fontId="47" fillId="2" borderId="59" xfId="0" applyFont="1" applyFill="1" applyBorder="1" applyAlignment="1">
      <alignment horizontal="center"/>
    </xf>
    <xf numFmtId="0" fontId="47" fillId="2" borderId="56" xfId="0" applyFont="1" applyFill="1" applyBorder="1" applyAlignment="1">
      <alignment horizontal="center"/>
    </xf>
    <xf numFmtId="0" fontId="23" fillId="10" borderId="55" xfId="0" applyFont="1" applyFill="1" applyBorder="1" applyAlignment="1">
      <alignment horizontal="center"/>
    </xf>
    <xf numFmtId="0" fontId="23" fillId="10" borderId="59" xfId="0" applyFont="1" applyFill="1" applyBorder="1" applyAlignment="1">
      <alignment horizontal="center"/>
    </xf>
    <xf numFmtId="0" fontId="23" fillId="10" borderId="56" xfId="0" applyFont="1" applyFill="1" applyBorder="1" applyAlignment="1">
      <alignment horizontal="center"/>
    </xf>
    <xf numFmtId="0" fontId="28" fillId="9" borderId="55" xfId="0" applyFont="1" applyFill="1" applyBorder="1" applyAlignment="1">
      <alignment horizontal="center"/>
    </xf>
    <xf numFmtId="0" fontId="28" fillId="9" borderId="56" xfId="0" applyFont="1" applyFill="1" applyBorder="1" applyAlignment="1">
      <alignment horizontal="center"/>
    </xf>
    <xf numFmtId="0" fontId="28" fillId="9" borderId="59" xfId="0" applyFont="1" applyFill="1" applyBorder="1" applyAlignment="1">
      <alignment horizontal="center"/>
    </xf>
    <xf numFmtId="15" fontId="47" fillId="2" borderId="55" xfId="0" applyNumberFormat="1" applyFont="1" applyFill="1" applyBorder="1" applyAlignment="1">
      <alignment horizontal="center"/>
    </xf>
    <xf numFmtId="15" fontId="47" fillId="2" borderId="59" xfId="0" applyNumberFormat="1" applyFont="1" applyFill="1" applyBorder="1" applyAlignment="1">
      <alignment horizontal="center"/>
    </xf>
    <xf numFmtId="15" fontId="47" fillId="2" borderId="56" xfId="0" applyNumberFormat="1" applyFont="1" applyFill="1" applyBorder="1" applyAlignment="1">
      <alignment horizontal="center"/>
    </xf>
    <xf numFmtId="0" fontId="18" fillId="9" borderId="0" xfId="0" applyFont="1" applyFill="1" applyAlignment="1"/>
    <xf numFmtId="0" fontId="19" fillId="0" borderId="0" xfId="0" applyFont="1" applyAlignment="1"/>
    <xf numFmtId="0" fontId="28" fillId="9" borderId="55" xfId="0" applyFont="1" applyFill="1" applyBorder="1" applyAlignment="1">
      <alignment horizontal="right"/>
    </xf>
    <xf numFmtId="0" fontId="28" fillId="9" borderId="59" xfId="0" applyFont="1" applyFill="1" applyBorder="1" applyAlignment="1">
      <alignment horizontal="right"/>
    </xf>
    <xf numFmtId="0" fontId="28" fillId="9" borderId="56" xfId="0" applyFont="1" applyFill="1" applyBorder="1" applyAlignment="1">
      <alignment horizontal="right"/>
    </xf>
    <xf numFmtId="0" fontId="27" fillId="50" borderId="55" xfId="0" applyFont="1" applyFill="1" applyBorder="1" applyAlignment="1">
      <alignment horizontal="center"/>
    </xf>
    <xf numFmtId="0" fontId="27" fillId="50" borderId="59" xfId="0" applyFont="1" applyFill="1" applyBorder="1" applyAlignment="1">
      <alignment horizontal="center"/>
    </xf>
    <xf numFmtId="0" fontId="27" fillId="50" borderId="56" xfId="0" applyFont="1" applyFill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18" fillId="9" borderId="26" xfId="0" applyFont="1" applyFill="1" applyBorder="1" applyAlignment="1"/>
    <xf numFmtId="0" fontId="18" fillId="0" borderId="62" xfId="0" applyFont="1" applyBorder="1" applyAlignment="1"/>
    <xf numFmtId="0" fontId="28" fillId="50" borderId="55" xfId="0" applyFont="1" applyFill="1" applyBorder="1" applyAlignment="1">
      <alignment horizontal="center"/>
    </xf>
    <xf numFmtId="0" fontId="28" fillId="50" borderId="59" xfId="0" applyFont="1" applyFill="1" applyBorder="1" applyAlignment="1">
      <alignment horizontal="center"/>
    </xf>
    <xf numFmtId="0" fontId="28" fillId="50" borderId="56" xfId="0" applyFont="1" applyFill="1" applyBorder="1" applyAlignment="1">
      <alignment horizontal="center"/>
    </xf>
    <xf numFmtId="0" fontId="28" fillId="12" borderId="55" xfId="0" applyFont="1" applyFill="1" applyBorder="1" applyAlignment="1">
      <alignment horizontal="center"/>
    </xf>
    <xf numFmtId="0" fontId="28" fillId="12" borderId="59" xfId="0" applyFont="1" applyFill="1" applyBorder="1" applyAlignment="1">
      <alignment horizontal="center"/>
    </xf>
    <xf numFmtId="0" fontId="28" fillId="12" borderId="56" xfId="0" applyFont="1" applyFill="1" applyBorder="1" applyAlignment="1">
      <alignment horizontal="center"/>
    </xf>
    <xf numFmtId="0" fontId="28" fillId="54" borderId="55" xfId="0" applyFont="1" applyFill="1" applyBorder="1" applyAlignment="1">
      <alignment horizontal="center"/>
    </xf>
    <xf numFmtId="0" fontId="28" fillId="54" borderId="59" xfId="0" applyFont="1" applyFill="1" applyBorder="1" applyAlignment="1">
      <alignment horizontal="center"/>
    </xf>
    <xf numFmtId="0" fontId="28" fillId="54" borderId="56" xfId="0" applyFont="1" applyFill="1" applyBorder="1" applyAlignment="1">
      <alignment horizontal="center"/>
    </xf>
    <xf numFmtId="0" fontId="105" fillId="54" borderId="55" xfId="0" applyFont="1" applyFill="1" applyBorder="1" applyAlignment="1">
      <alignment horizontal="center"/>
    </xf>
    <xf numFmtId="0" fontId="105" fillId="54" borderId="59" xfId="0" applyFont="1" applyFill="1" applyBorder="1" applyAlignment="1">
      <alignment horizontal="center"/>
    </xf>
    <xf numFmtId="0" fontId="105" fillId="54" borderId="56" xfId="0" applyFont="1" applyFill="1" applyBorder="1" applyAlignment="1">
      <alignment horizontal="center"/>
    </xf>
    <xf numFmtId="0" fontId="105" fillId="12" borderId="55" xfId="0" applyFont="1" applyFill="1" applyBorder="1" applyAlignment="1">
      <alignment horizontal="center"/>
    </xf>
    <xf numFmtId="0" fontId="105" fillId="12" borderId="59" xfId="0" applyFont="1" applyFill="1" applyBorder="1" applyAlignment="1">
      <alignment horizontal="center"/>
    </xf>
    <xf numFmtId="0" fontId="105" fillId="12" borderId="56" xfId="0" applyFont="1" applyFill="1" applyBorder="1" applyAlignment="1">
      <alignment horizontal="center"/>
    </xf>
    <xf numFmtId="0" fontId="116" fillId="0" borderId="60" xfId="0" applyFont="1" applyFill="1" applyBorder="1" applyAlignment="1">
      <alignment horizontal="center"/>
    </xf>
    <xf numFmtId="0" fontId="116" fillId="0" borderId="0" xfId="0" applyFont="1" applyFill="1" applyBorder="1" applyAlignment="1">
      <alignment horizontal="center"/>
    </xf>
    <xf numFmtId="0" fontId="113" fillId="0" borderId="60" xfId="0" applyFont="1" applyFill="1" applyBorder="1" applyAlignment="1">
      <alignment horizontal="center"/>
    </xf>
    <xf numFmtId="0" fontId="113" fillId="0" borderId="0" xfId="0" applyFont="1" applyFill="1" applyBorder="1" applyAlignment="1">
      <alignment horizontal="center"/>
    </xf>
    <xf numFmtId="0" fontId="113" fillId="0" borderId="26" xfId="0" applyFont="1" applyFill="1" applyBorder="1" applyAlignment="1">
      <alignment horizontal="center"/>
    </xf>
    <xf numFmtId="0" fontId="117" fillId="61" borderId="55" xfId="0" applyFont="1" applyFill="1" applyBorder="1" applyAlignment="1">
      <alignment horizontal="center"/>
    </xf>
    <xf numFmtId="0" fontId="117" fillId="61" borderId="59" xfId="0" applyFont="1" applyFill="1" applyBorder="1" applyAlignment="1">
      <alignment horizontal="center"/>
    </xf>
    <xf numFmtId="0" fontId="117" fillId="61" borderId="56" xfId="0" applyFont="1" applyFill="1" applyBorder="1" applyAlignment="1">
      <alignment horizontal="center"/>
    </xf>
  </cellXfs>
  <cellStyles count="50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7" builtinId="3"/>
    <cellStyle name="Comma 2" xfId="5" xr:uid="{139EACCA-0B40-4ED8-9591-72E225943C7D}"/>
    <cellStyle name="Euro" xfId="3" xr:uid="{6215BB8F-D385-474E-BEB5-7966E6E750DC}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" xr:uid="{12981051-89A4-4971-9174-A9F4B8A391E7}"/>
    <cellStyle name="Normal 2 2" xfId="48" xr:uid="{C3E0A152-CFA0-417B-9B3C-76AF4DB6176B}"/>
    <cellStyle name="Normal 3" xfId="49" xr:uid="{F10B1E22-0A9B-4007-832F-2A327F98EF47}"/>
    <cellStyle name="Note" xfId="20" builtinId="10" customBuiltin="1"/>
    <cellStyle name="Output" xfId="15" builtinId="21" customBuiltin="1"/>
    <cellStyle name="Percent" xfId="1" builtinId="5"/>
    <cellStyle name="Title" xfId="6" builtinId="15" customBuiltin="1"/>
    <cellStyle name="Total" xfId="22" builtinId="25" customBuiltin="1"/>
    <cellStyle name="Warning Text" xfId="19" builtinId="11" customBuiltin="1"/>
  </cellStyles>
  <dxfs count="4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microsoft.com/office/2017/10/relationships/person" Target="persons/person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EOW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'Information to feed dash'!$A$31:$J$31</c:f>
              <c:numCache>
                <c:formatCode>d\-mmm\-yy</c:formatCode>
                <c:ptCount val="10"/>
                <c:pt idx="0">
                  <c:v>45658</c:v>
                </c:pt>
                <c:pt idx="1">
                  <c:v>45660</c:v>
                </c:pt>
                <c:pt idx="2">
                  <c:v>45674</c:v>
                </c:pt>
                <c:pt idx="3">
                  <c:v>45681</c:v>
                </c:pt>
                <c:pt idx="4">
                  <c:v>45688</c:v>
                </c:pt>
                <c:pt idx="5">
                  <c:v>45695</c:v>
                </c:pt>
                <c:pt idx="6">
                  <c:v>45702</c:v>
                </c:pt>
                <c:pt idx="7">
                  <c:v>45709</c:v>
                </c:pt>
                <c:pt idx="8">
                  <c:v>45716</c:v>
                </c:pt>
                <c:pt idx="9">
                  <c:v>45723</c:v>
                </c:pt>
              </c:numCache>
            </c:numRef>
          </c:cat>
          <c:val>
            <c:numRef>
              <c:f>'Information to feed dash'!$A$32:$I$32</c:f>
              <c:numCache>
                <c:formatCode>#,##0</c:formatCode>
                <c:ptCount val="9"/>
                <c:pt idx="0">
                  <c:v>139463432.02696273</c:v>
                </c:pt>
                <c:pt idx="1">
                  <c:v>148191136.88797596</c:v>
                </c:pt>
                <c:pt idx="2">
                  <c:v>158987714.33323309</c:v>
                </c:pt>
                <c:pt idx="3">
                  <c:v>110295152.41258705</c:v>
                </c:pt>
                <c:pt idx="4">
                  <c:v>102832675.20896223</c:v>
                </c:pt>
                <c:pt idx="5">
                  <c:v>101635200.65115665</c:v>
                </c:pt>
                <c:pt idx="6">
                  <c:v>115270268.62963212</c:v>
                </c:pt>
                <c:pt idx="7">
                  <c:v>123571532.36322464</c:v>
                </c:pt>
                <c:pt idx="8">
                  <c:v>113826533.15718423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F-4971-9407-04DD1659DAC4}"/>
            </c:ext>
          </c:extLst>
        </c:ser>
        <c:ser>
          <c:idx val="1"/>
          <c:order val="1"/>
          <c:tx>
            <c:v>Cash+'Information to feed dash'!$A$32:$J$32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27F-4971-9407-04DD1659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732639"/>
        <c:axId val="1777731679"/>
      </c:lineChart>
      <c:catAx>
        <c:axId val="17777326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1679"/>
        <c:crosses val="autoZero"/>
        <c:auto val="0"/>
        <c:lblAlgn val="ctr"/>
        <c:lblOffset val="100"/>
        <c:noMultiLvlLbl val="0"/>
      </c:catAx>
      <c:valAx>
        <c:axId val="17777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FX DEALS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8888926118277739E-2"/>
                  <c:y val="-9.2320097143701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4-451F-AB22-D5671DE08E4C}"/>
                </c:ext>
              </c:extLst>
            </c:dLbl>
            <c:dLbl>
              <c:idx val="3"/>
              <c:layout>
                <c:manualLayout>
                  <c:x val="8.3333333333333835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4-451F-AB22-D5671DE08E4C}"/>
                </c:ext>
              </c:extLst>
            </c:dLbl>
            <c:dLbl>
              <c:idx val="4"/>
              <c:layout>
                <c:manualLayout>
                  <c:x val="2.7777777777777779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4-451F-AB22-D5671DE08E4C}"/>
                </c:ext>
              </c:extLst>
            </c:dLbl>
            <c:dLbl>
              <c:idx val="5"/>
              <c:layout>
                <c:manualLayout>
                  <c:x val="-1.0185067526415994E-16"/>
                  <c:y val="-0.152777777777777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4-451F-AB22-D5671DE08E4C}"/>
                </c:ext>
              </c:extLst>
            </c:dLbl>
            <c:dLbl>
              <c:idx val="6"/>
              <c:layout>
                <c:manualLayout>
                  <c:x val="-0.10833333333333334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4-451F-AB22-D5671DE08E4C}"/>
                </c:ext>
              </c:extLst>
            </c:dLbl>
            <c:dLbl>
              <c:idx val="7"/>
              <c:layout>
                <c:manualLayout>
                  <c:x val="-2.7777777777777779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4-451F-AB22-D5671DE08E4C}"/>
                </c:ext>
              </c:extLst>
            </c:dLbl>
            <c:dLbl>
              <c:idx val="9"/>
              <c:layout>
                <c:manualLayout>
                  <c:x val="1.0185067526415994E-16"/>
                  <c:y val="-9.72222222222223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4-451F-AB22-D5671DE08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dash'!$B$35:$B$44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E4-451F-AB22-D5671DE08E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dash'!$A$45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E4-451F-AB22-D5671DE08E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E4-451F-AB22-D5671DE08E4C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E4-451F-AB22-D5671DE08E4C}"/>
              </c:ext>
            </c:extLst>
          </c:dPt>
          <c:dLbls>
            <c:dLbl>
              <c:idx val="0"/>
              <c:layout>
                <c:manualLayout>
                  <c:x val="0"/>
                  <c:y val="-8.8235260060498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E4-451F-AB22-D5671DE08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dash'!$C$45</c:f>
              <c:numCache>
                <c:formatCode>#,##0</c:formatCode>
                <c:ptCount val="1"/>
                <c:pt idx="0">
                  <c:v>48115562.25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E4-451F-AB22-D5671DE0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15103"/>
        <c:axId val="1463341215"/>
      </c:barChart>
      <c:catAx>
        <c:axId val="14891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1215"/>
        <c:crosses val="autoZero"/>
        <c:auto val="1"/>
        <c:lblAlgn val="ctr"/>
        <c:lblOffset val="100"/>
        <c:noMultiLvlLbl val="0"/>
      </c:catAx>
      <c:valAx>
        <c:axId val="1463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</a:t>
            </a:r>
            <a:r>
              <a:rPr lang="en-US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EOW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Valores</c:v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'Information to feed dash'!$A$31:$M$31</c:f>
              <c:numCache>
                <c:formatCode>d\-mmm\-yy</c:formatCode>
                <c:ptCount val="13"/>
                <c:pt idx="0">
                  <c:v>45658</c:v>
                </c:pt>
                <c:pt idx="1">
                  <c:v>45660</c:v>
                </c:pt>
                <c:pt idx="2">
                  <c:v>45674</c:v>
                </c:pt>
                <c:pt idx="3">
                  <c:v>45681</c:v>
                </c:pt>
                <c:pt idx="4">
                  <c:v>45688</c:v>
                </c:pt>
                <c:pt idx="5">
                  <c:v>45695</c:v>
                </c:pt>
                <c:pt idx="6">
                  <c:v>45702</c:v>
                </c:pt>
                <c:pt idx="7">
                  <c:v>45709</c:v>
                </c:pt>
                <c:pt idx="8">
                  <c:v>45716</c:v>
                </c:pt>
                <c:pt idx="9">
                  <c:v>45723</c:v>
                </c:pt>
                <c:pt idx="10">
                  <c:v>45730</c:v>
                </c:pt>
                <c:pt idx="11">
                  <c:v>45737</c:v>
                </c:pt>
                <c:pt idx="12">
                  <c:v>45744</c:v>
                </c:pt>
              </c:numCache>
            </c:numRef>
          </c:cat>
          <c:val>
            <c:numRef>
              <c:f>'Information to feed dash'!$A$32:$M$32</c:f>
              <c:numCache>
                <c:formatCode>#,##0</c:formatCode>
                <c:ptCount val="13"/>
                <c:pt idx="0">
                  <c:v>139463432.02696273</c:v>
                </c:pt>
                <c:pt idx="1">
                  <c:v>148191136.88797596</c:v>
                </c:pt>
                <c:pt idx="2">
                  <c:v>158987714.33323309</c:v>
                </c:pt>
                <c:pt idx="3">
                  <c:v>110295152.41258705</c:v>
                </c:pt>
                <c:pt idx="4">
                  <c:v>102832675.20896223</c:v>
                </c:pt>
                <c:pt idx="5">
                  <c:v>101635200.65115665</c:v>
                </c:pt>
                <c:pt idx="6">
                  <c:v>115270268.62963212</c:v>
                </c:pt>
                <c:pt idx="7">
                  <c:v>123571532.36322464</c:v>
                </c:pt>
                <c:pt idx="8">
                  <c:v>113826533.15718423</c:v>
                </c:pt>
                <c:pt idx="9">
                  <c:v>117376927.33815154</c:v>
                </c:pt>
                <c:pt idx="10" formatCode="#,##0.00">
                  <c:v>118217799.6161198</c:v>
                </c:pt>
                <c:pt idx="11" formatCode="#,##0.00">
                  <c:v>118661053.26324201</c:v>
                </c:pt>
                <c:pt idx="12" formatCode="#,##0.00">
                  <c:v>96932994.088402405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0B5-A634-88EAB0FE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732639"/>
        <c:axId val="1777731679"/>
      </c:lineChart>
      <c:catAx>
        <c:axId val="17777326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1679"/>
        <c:crosses val="autoZero"/>
        <c:auto val="0"/>
        <c:lblAlgn val="ctr"/>
        <c:lblOffset val="100"/>
        <c:noMultiLvlLbl val="0"/>
      </c:catAx>
      <c:valAx>
        <c:axId val="17777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263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APAC</a:t>
            </a:r>
          </a:p>
        </c:rich>
      </c:tx>
      <c:layout>
        <c:manualLayout>
          <c:xMode val="edge"/>
          <c:yMode val="edge"/>
          <c:x val="0.30702487578221455"/>
          <c:y val="4.255387528439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5-4C47-8A6B-82A8F8C6F65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5-4C47-8A6B-82A8F8C6F65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C5-4C47-8A6B-82A8F8C6F65D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5-4C47-8A6B-82A8F8C6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CE West</a:t>
            </a:r>
          </a:p>
        </c:rich>
      </c:tx>
      <c:layout>
        <c:manualLayout>
          <c:xMode val="edge"/>
          <c:yMode val="edge"/>
          <c:x val="0.20180392089959329"/>
          <c:y val="2.8369106069863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51-41FE-9FE1-7230394EEBD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51-41FE-9FE1-7230394EEBD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51-41FE-9FE1-7230394EEBDD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1-41FE-9FE1-7230394E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CE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East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41-4CFC-9B9C-7A2F82274D6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41-4CFC-9B9C-7A2F82274D6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41-4CFC-9B9C-7A2F82274D69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41-4CFC-9B9C-7A2F8227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 America</a:t>
            </a:r>
          </a:p>
        </c:rich>
      </c:tx>
      <c:layout>
        <c:manualLayout>
          <c:xMode val="edge"/>
          <c:yMode val="edge"/>
          <c:x val="0.16862403100775197"/>
          <c:y val="4.2553676865271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E-4E8F-B924-019D660AD4F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E-4E8F-B924-019D660AD4F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E-4E8F-B924-019D660AD4F0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E-4E8F-B924-019D660A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Nordics</a:t>
            </a:r>
          </a:p>
        </c:rich>
      </c:tx>
      <c:layout>
        <c:manualLayout>
          <c:xMode val="edge"/>
          <c:yMode val="edge"/>
          <c:x val="0.22565783807062881"/>
          <c:y val="4.2553676865271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FD-489D-A508-BB26CF485E6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FD-489D-A508-BB26CF485E6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FD-489D-A508-BB26CF485E6E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FD-489D-A508-BB26CF48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UKI</a:t>
            </a:r>
          </a:p>
        </c:rich>
      </c:tx>
      <c:layout>
        <c:manualLayout>
          <c:xMode val="edge"/>
          <c:yMode val="edge"/>
          <c:x val="0.35857342807924208"/>
          <c:y val="8.46886741814278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5-4679-ABF0-5D268A5B144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5-4679-ABF0-5D268A5B144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5-4679-ABF0-5D268A5B1440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65-4679-ABF0-5D268A5B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Scanmarket</a:t>
            </a:r>
          </a:p>
        </c:rich>
      </c:tx>
      <c:layout>
        <c:manualLayout>
          <c:xMode val="edge"/>
          <c:yMode val="edge"/>
          <c:x val="0.18279154130123978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4-4639-952B-89BEAA90B3A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4-4639-952B-89BEAA90B3A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E4-4639-952B-89BEAA90B3AF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E4-4639-952B-89BEAA90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teste!$B$4:$B$16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teste!$C$4:$C$16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6-4D26-BC2F-B90362B4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16575"/>
        <c:axId val="2114731455"/>
      </c:lineChart>
      <c:catAx>
        <c:axId val="21147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31455"/>
        <c:crosses val="autoZero"/>
        <c:auto val="1"/>
        <c:lblAlgn val="ctr"/>
        <c:lblOffset val="100"/>
        <c:noMultiLvlLbl val="1"/>
      </c:catAx>
      <c:valAx>
        <c:axId val="21147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2025'!$T$69:$W$69</c:f>
              <c:numCache>
                <c:formatCode>#,##0.00</c:formatCode>
                <c:ptCount val="4"/>
                <c:pt idx="0">
                  <c:v>66970657.026962727</c:v>
                </c:pt>
                <c:pt idx="1">
                  <c:v>63370657.026962727</c:v>
                </c:pt>
                <c:pt idx="2">
                  <c:v>62270657.026962727</c:v>
                </c:pt>
                <c:pt idx="3">
                  <c:v>52130657.026962727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4-4282-A016-CE61283015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2025'!$T$70:$W$70</c:f>
              <c:numCache>
                <c:formatCode>#,##0.0;\(#,##0.0\)</c:formatCode>
                <c:ptCount val="4"/>
                <c:pt idx="0">
                  <c:v>-35304000</c:v>
                </c:pt>
                <c:pt idx="1">
                  <c:v>-3687000</c:v>
                </c:pt>
                <c:pt idx="2">
                  <c:v>-1187000</c:v>
                </c:pt>
                <c:pt idx="3">
                  <c:v>-10140000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4-4282-A016-CE6128301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62916352"/>
        <c:axId val="1462924512"/>
      </c:barChart>
      <c:catAx>
        <c:axId val="14629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24512"/>
        <c:crosses val="autoZero"/>
        <c:auto val="1"/>
        <c:lblAlgn val="ctr"/>
        <c:lblOffset val="100"/>
        <c:noMultiLvlLbl val="0"/>
      </c:catAx>
      <c:valAx>
        <c:axId val="1462924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4629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daily position 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Sheet7!$B$78:$B$90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Sheet7!$C$78:$C$90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1B2-8C16-516758AF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487431"/>
        <c:axId val="1256497671"/>
      </c:barChart>
      <c:catAx>
        <c:axId val="1256487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97671"/>
        <c:crosses val="autoZero"/>
        <c:auto val="1"/>
        <c:lblAlgn val="ctr"/>
        <c:lblOffset val="100"/>
        <c:noMultiLvlLbl val="0"/>
      </c:catAx>
      <c:valAx>
        <c:axId val="1256497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5648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Unit4 Investments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F-4834-B104-95A07EE0C591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A-C89F-4834-B104-95A07EE0C591}"/>
              </c:ext>
            </c:extLst>
          </c:dPt>
          <c:dLbls>
            <c:dLbl>
              <c:idx val="0"/>
              <c:layout>
                <c:manualLayout>
                  <c:x val="-0.17101860829189758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89F-4834-B104-95A07EE0C591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89F-4834-B104-95A07EE0C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9F-4834-B104-95A07EE0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8971"/>
          <c:w val="0.3835269973969303"/>
          <c:h val="8.06457560826559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 DEALS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8888926118277739E-2"/>
                  <c:y val="-9.2320097143701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01-4CE8-8612-670BFF10993C}"/>
                </c:ext>
              </c:extLst>
            </c:dLbl>
            <c:dLbl>
              <c:idx val="3"/>
              <c:layout>
                <c:manualLayout>
                  <c:x val="8.3333333333333835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01-4CE8-8612-670BFF10993C}"/>
                </c:ext>
              </c:extLst>
            </c:dLbl>
            <c:dLbl>
              <c:idx val="4"/>
              <c:layout>
                <c:manualLayout>
                  <c:x val="2.7777777777777779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01-4CE8-8612-670BFF10993C}"/>
                </c:ext>
              </c:extLst>
            </c:dLbl>
            <c:dLbl>
              <c:idx val="5"/>
              <c:layout>
                <c:manualLayout>
                  <c:x val="-1.0185067526415994E-16"/>
                  <c:y val="-0.152777777777777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01-4CE8-8612-670BFF10993C}"/>
                </c:ext>
              </c:extLst>
            </c:dLbl>
            <c:dLbl>
              <c:idx val="6"/>
              <c:layout>
                <c:manualLayout>
                  <c:x val="-0.10833333333333334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01-4CE8-8612-670BFF10993C}"/>
                </c:ext>
              </c:extLst>
            </c:dLbl>
            <c:dLbl>
              <c:idx val="7"/>
              <c:layout>
                <c:manualLayout>
                  <c:x val="-2.7777777777777779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1-4CE8-8612-670BFF10993C}"/>
                </c:ext>
              </c:extLst>
            </c:dLbl>
            <c:dLbl>
              <c:idx val="9"/>
              <c:layout>
                <c:manualLayout>
                  <c:x val="1.0185067526415994E-16"/>
                  <c:y val="-9.72222222222223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01-4CE8-8612-670BFF109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dash'!$B$35:$B$44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4CE8-8612-670BFF1099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dash'!$A$45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1-4CE8-8612-670BFF1099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4501-4CE8-8612-670BFF10993C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501-4CE8-8612-670BFF10993C}"/>
              </c:ext>
            </c:extLst>
          </c:dPt>
          <c:dLbls>
            <c:dLbl>
              <c:idx val="0"/>
              <c:layout>
                <c:manualLayout>
                  <c:x val="0"/>
                  <c:y val="-8.8235260060498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1-4CE8-8612-670BFF109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dash'!$C$45</c:f>
              <c:numCache>
                <c:formatCode>#,##0</c:formatCode>
                <c:ptCount val="1"/>
                <c:pt idx="0">
                  <c:v>48115562.25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1-4CE8-8612-670BFF10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15103"/>
        <c:axId val="1463341215"/>
      </c:barChart>
      <c:catAx>
        <c:axId val="14891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1215"/>
        <c:crosses val="autoZero"/>
        <c:auto val="1"/>
        <c:lblAlgn val="ctr"/>
        <c:lblOffset val="100"/>
        <c:noMultiLvlLbl val="0"/>
      </c:catAx>
      <c:valAx>
        <c:axId val="1463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49997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4-40EC-8635-A397DAA61B03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4-40EC-8635-A397DAA61B0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4-40EC-8635-A397DAA61B03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84-40EC-8635-A397DAA6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2-497B-83CA-A7D03FDF991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2-497B-83CA-A7D03FDF991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B2-497B-83CA-A7D03FDF9916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2-497B-83CA-A7D03FDF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7-4BFD-A59F-9DF48654308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7-4BFD-A59F-9DF48654308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77-4BFD-A59F-9DF48654308E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77-4BFD-A59F-9DF48654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A2-4080-AE78-F43FA7B2C59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A2-4080-AE78-F43FA7B2C59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A2-4080-AE78-F43FA7B2C592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2-4080-AE78-F43FA7B2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3699208330665983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C-4F5C-9002-F9EFE4827797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C-4F5C-9002-F9EFE482779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C-4F5C-9002-F9EFE4827797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C-4F5C-9002-F9EFE482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04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9-46FD-9DEA-07EEA1DF3F4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9-46FD-9DEA-07EEA1DF3F4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9-46FD-9DEA-07EEA1DF3F45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9-46FD-9DEA-07EEA1DF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78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C-436F-A87B-55C2D72ABD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C-436F-A87B-55C2D72ABD0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C-436F-A87B-55C2D72ABD0C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6C-436F-A87B-55C2D72A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FORECAST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074-BA46-2DDB4DAC5852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F-4074-BA46-2DDB4DAC5852}"/>
            </c:ext>
          </c:extLst>
        </c:ser>
        <c:ser>
          <c:idx val="3"/>
          <c:order val="3"/>
          <c:tx>
            <c:strRef>
              <c:f>'Cashflow 2025'!$AD$74</c:f>
              <c:strCache>
                <c:ptCount val="1"/>
                <c:pt idx="0">
                  <c:v>Total Cash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2025'!$AD$75:$AD$80</c:f>
              <c:numCache>
                <c:formatCode>0"M"</c:formatCode>
                <c:ptCount val="6"/>
                <c:pt idx="0">
                  <c:v>102988221.41347648</c:v>
                </c:pt>
                <c:pt idx="1">
                  <c:v>111453715.7698606</c:v>
                </c:pt>
                <c:pt idx="2">
                  <c:v>85545292.737054974</c:v>
                </c:pt>
                <c:pt idx="3">
                  <c:v>144449209.9874413</c:v>
                </c:pt>
                <c:pt idx="4">
                  <c:v>145536209.9874413</c:v>
                </c:pt>
                <c:pt idx="5">
                  <c:v>153049555.45211655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4F-4074-BA46-2DDB4DAC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01200"/>
        <c:axId val="1370901680"/>
      </c:barChart>
      <c:lineChart>
        <c:grouping val="standard"/>
        <c:varyColors val="0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074-BA46-2DDB4DAC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01200"/>
        <c:axId val="1370901680"/>
      </c:lineChart>
      <c:catAx>
        <c:axId val="13709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680"/>
        <c:crosses val="autoZero"/>
        <c:auto val="1"/>
        <c:lblAlgn val="ctr"/>
        <c:lblOffset val="100"/>
        <c:noMultiLvlLbl val="0"/>
      </c:catAx>
      <c:valAx>
        <c:axId val="137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FORECAST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156082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D-44BC-8E31-A7DD98623CF7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A02B93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D-44BC-8E31-A7DD98623CF7}"/>
            </c:ext>
          </c:extLst>
        </c:ser>
        <c:ser>
          <c:idx val="3"/>
          <c:order val="3"/>
          <c:tx>
            <c:strRef>
              <c:f>'Cashflow 2025'!$AD$74</c:f>
              <c:strCache>
                <c:ptCount val="1"/>
                <c:pt idx="0">
                  <c:v>Total Cash</c:v>
                </c:pt>
              </c:strCache>
            </c:strRef>
          </c:tx>
          <c:spPr>
            <a:solidFill>
              <a:srgbClr val="156082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2025'!$AD$75:$AD$80</c:f>
              <c:numCache>
                <c:formatCode>0"M"</c:formatCode>
                <c:ptCount val="6"/>
                <c:pt idx="0">
                  <c:v>102988221.41347648</c:v>
                </c:pt>
                <c:pt idx="1">
                  <c:v>111453715.7698606</c:v>
                </c:pt>
                <c:pt idx="2">
                  <c:v>85545292.737054974</c:v>
                </c:pt>
                <c:pt idx="3">
                  <c:v>144449209.9874413</c:v>
                </c:pt>
                <c:pt idx="4">
                  <c:v>145536209.9874413</c:v>
                </c:pt>
                <c:pt idx="5">
                  <c:v>153049555.45211655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D-44BC-8E31-A7DD9862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01200"/>
        <c:axId val="1370901680"/>
      </c:barChart>
      <c:lineChart>
        <c:grouping val="standard"/>
        <c:varyColors val="0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D-44BC-8E31-A7DD9862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01200"/>
        <c:axId val="1370901680"/>
      </c:lineChart>
      <c:catAx>
        <c:axId val="13709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680"/>
        <c:crosses val="autoZero"/>
        <c:auto val="1"/>
        <c:lblAlgn val="ctr"/>
        <c:lblOffset val="100"/>
        <c:noMultiLvlLbl val="0"/>
      </c:catAx>
      <c:valAx>
        <c:axId val="137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v2'!$A$4:$A$16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v2'!$B$4:$B$16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F-436F-9DA8-669257B6B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16575"/>
        <c:axId val="2114731455"/>
      </c:lineChart>
      <c:catAx>
        <c:axId val="21147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31455"/>
        <c:crosses val="autoZero"/>
        <c:auto val="1"/>
        <c:lblAlgn val="ctr"/>
        <c:lblOffset val="100"/>
        <c:noMultiLvlLbl val="1"/>
      </c:catAx>
      <c:valAx>
        <c:axId val="21147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Cash daily position 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Sheet7!$B$78:$B$90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Sheet7!$C$78:$C$90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4CC4-88DD-297D9FFE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487431"/>
        <c:axId val="1256497671"/>
      </c:barChart>
      <c:catAx>
        <c:axId val="1256487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97671"/>
        <c:crosses val="autoZero"/>
        <c:auto val="1"/>
        <c:lblAlgn val="ctr"/>
        <c:lblOffset val="100"/>
        <c:noMultiLvlLbl val="0"/>
      </c:catAx>
      <c:valAx>
        <c:axId val="1256497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5648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D-45E5-AEB5-840FE2AF010A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D-45E5-AEB5-840FE2AF010A}"/>
              </c:ext>
            </c:extLst>
          </c:dPt>
          <c:dLbls>
            <c:dLbl>
              <c:idx val="0"/>
              <c:layout>
                <c:manualLayout>
                  <c:x val="-0.17101860829189758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0D-45E5-AEB5-840FE2AF010A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0D-45E5-AEB5-840FE2AF0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D-45E5-AEB5-840FE2AF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8971"/>
          <c:w val="0.3835269973969303"/>
          <c:h val="8.06457560826559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FX DEALS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8888926118277739E-2"/>
                  <c:y val="-9.2320097143701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F-4E8D-9701-6D4FBE31DB8D}"/>
                </c:ext>
              </c:extLst>
            </c:dLbl>
            <c:dLbl>
              <c:idx val="3"/>
              <c:layout>
                <c:manualLayout>
                  <c:x val="8.3333333333333835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F-4E8D-9701-6D4FBE31DB8D}"/>
                </c:ext>
              </c:extLst>
            </c:dLbl>
            <c:dLbl>
              <c:idx val="4"/>
              <c:layout>
                <c:manualLayout>
                  <c:x val="2.7777777777777779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DF-4E8D-9701-6D4FBE31DB8D}"/>
                </c:ext>
              </c:extLst>
            </c:dLbl>
            <c:dLbl>
              <c:idx val="5"/>
              <c:layout>
                <c:manualLayout>
                  <c:x val="-1.0185067526415994E-16"/>
                  <c:y val="-0.152777777777777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DF-4E8D-9701-6D4FBE31DB8D}"/>
                </c:ext>
              </c:extLst>
            </c:dLbl>
            <c:dLbl>
              <c:idx val="6"/>
              <c:layout>
                <c:manualLayout>
                  <c:x val="-0.10833333333333334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DF-4E8D-9701-6D4FBE31DB8D}"/>
                </c:ext>
              </c:extLst>
            </c:dLbl>
            <c:dLbl>
              <c:idx val="7"/>
              <c:layout>
                <c:manualLayout>
                  <c:x val="-2.7777777777777779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DF-4E8D-9701-6D4FBE31DB8D}"/>
                </c:ext>
              </c:extLst>
            </c:dLbl>
            <c:dLbl>
              <c:idx val="9"/>
              <c:layout>
                <c:manualLayout>
                  <c:x val="1.0185067526415994E-16"/>
                  <c:y val="-9.72222222222223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DF-4E8D-9701-6D4FBE31D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v2'!$AA$18:$AA$27</c:f>
              <c:numCache>
                <c:formatCode>#,##0.00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DF-4E8D-9701-6D4FBE31DB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v2'!$Z$28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DF-4E8D-9701-6D4FBE31DB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v2'!$AA$28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DDF-4E8D-9701-6D4FBE31DB8D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DF-4E8D-9701-6D4FBE31DB8D}"/>
              </c:ext>
            </c:extLst>
          </c:dPt>
          <c:dLbls>
            <c:dLbl>
              <c:idx val="0"/>
              <c:layout>
                <c:manualLayout>
                  <c:x val="0"/>
                  <c:y val="-8.8235260060498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DF-4E8D-9701-6D4FBE31D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v2'!$AB$28</c:f>
              <c:numCache>
                <c:formatCode>#,##0.00</c:formatCode>
                <c:ptCount val="1"/>
                <c:pt idx="0">
                  <c:v>48115562.25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DF-4E8D-9701-6D4FBE31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15103"/>
        <c:axId val="1463341215"/>
      </c:barChart>
      <c:catAx>
        <c:axId val="14891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1215"/>
        <c:crosses val="autoZero"/>
        <c:auto val="1"/>
        <c:lblAlgn val="ctr"/>
        <c:lblOffset val="100"/>
        <c:noMultiLvlLbl val="0"/>
      </c:catAx>
      <c:valAx>
        <c:axId val="1463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49997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98-4117-91AC-E4EAF0A5B73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98-4117-91AC-E4EAF0A5B73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98-4117-91AC-E4EAF0A5B736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8-4117-91AC-E4EAF0A5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9-4BF3-AD11-0DA7F116793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9-4BF3-AD11-0DA7F116793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9-4BF3-AD11-0DA7F1167935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79-4BF3-AD11-0DA7F116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F-4390-B123-9E451DAFF56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F-4390-B123-9E451DAFF56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F-4390-B123-9E451DAFF566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0F-4390-B123-9E451DAF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0-46FB-A4B3-C5E8F90E74F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0-46FB-A4B3-C5E8F90E74F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E0-46FB-A4B3-C5E8F90E74F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E0-46FB-A4B3-C5E8F90E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"/>
          <c:y val="5.5266100302001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7C-4B75-AF2E-40A1C51AEA02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C-4B75-AF2E-40A1C51AEA0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7C-4B75-AF2E-40A1C51AEA02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C-4B75-AF2E-40A1C51A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E8-4CD5-9677-50F578EA9B5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8-4CD5-9677-50F578EA9B5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8-4CD5-9677-50F578EA9B55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8-4CD5-9677-50F578EA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04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4-40CE-9DF6-161D70DFB9D1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4-40CE-9DF6-161D70DFB9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94-40CE-9DF6-161D70DFB9D1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94-40CE-9DF6-161D70DF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78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3-4326-90A0-DDBAC2297C9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3-4326-90A0-DDBAC2297C9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3-4326-90A0-DDBAC2297C9F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93-4326-90A0-DDBAC229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AT 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v3'!$A$4:$A$16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v3'!$B$4:$B$16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4176-996B-4ABB02B2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0" cap="flat" cmpd="sng" algn="ctr">
              <a:solidFill>
                <a:schemeClr val="bg2">
                  <a:lumMod val="90000"/>
                  <a:alpha val="33000"/>
                </a:schemeClr>
              </a:solidFill>
              <a:round/>
            </a:ln>
            <a:effectLst/>
          </c:spPr>
        </c:dropLines>
        <c:smooth val="0"/>
        <c:axId val="2114716575"/>
        <c:axId val="2114731455"/>
      </c:lineChart>
      <c:catAx>
        <c:axId val="21147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31455"/>
        <c:crosses val="autoZero"/>
        <c:auto val="1"/>
        <c:lblAlgn val="ctr"/>
        <c:lblOffset val="100"/>
        <c:noMultiLvlLbl val="1"/>
      </c:catAx>
      <c:valAx>
        <c:axId val="2114731455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211471657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DAILY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Sheet7!$B$78:$B$90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Sheet7!$C$78:$C$90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D-47ED-8845-FDBAD231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487431"/>
        <c:axId val="1256497671"/>
      </c:barChart>
      <c:catAx>
        <c:axId val="1256487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97671"/>
        <c:crosses val="autoZero"/>
        <c:auto val="1"/>
        <c:lblAlgn val="ctr"/>
        <c:lblOffset val="100"/>
        <c:noMultiLvlLbl val="0"/>
      </c:catAx>
      <c:valAx>
        <c:axId val="1256497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5648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2-4E4B-9351-1CAA6E8E7678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2-4E4B-9351-1CAA6E8E7678}"/>
              </c:ext>
            </c:extLst>
          </c:dPt>
          <c:dLbls>
            <c:dLbl>
              <c:idx val="0"/>
              <c:layout>
                <c:manualLayout>
                  <c:x val="-0.17101860829189758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22-4E4B-9351-1CAA6E8E7678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22-4E4B-9351-1CAA6E8E7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22-4E4B-9351-1CAA6E8E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8971"/>
          <c:w val="0.3835269973969303"/>
          <c:h val="8.06457560826559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FX DEALS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8888926118277739E-2"/>
                  <c:y val="-9.2320097143701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21-40F6-BE1D-BC441ABBE534}"/>
                </c:ext>
              </c:extLst>
            </c:dLbl>
            <c:dLbl>
              <c:idx val="3"/>
              <c:layout>
                <c:manualLayout>
                  <c:x val="8.3333333333333835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21-40F6-BE1D-BC441ABBE534}"/>
                </c:ext>
              </c:extLst>
            </c:dLbl>
            <c:dLbl>
              <c:idx val="4"/>
              <c:layout>
                <c:manualLayout>
                  <c:x val="2.7777777777777779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21-40F6-BE1D-BC441ABBE534}"/>
                </c:ext>
              </c:extLst>
            </c:dLbl>
            <c:dLbl>
              <c:idx val="5"/>
              <c:layout>
                <c:manualLayout>
                  <c:x val="-1.0185067526415994E-16"/>
                  <c:y val="-0.152777777777777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21-40F6-BE1D-BC441ABBE534}"/>
                </c:ext>
              </c:extLst>
            </c:dLbl>
            <c:dLbl>
              <c:idx val="6"/>
              <c:layout>
                <c:manualLayout>
                  <c:x val="-0.10833333333333334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21-40F6-BE1D-BC441ABBE534}"/>
                </c:ext>
              </c:extLst>
            </c:dLbl>
            <c:dLbl>
              <c:idx val="7"/>
              <c:layout>
                <c:manualLayout>
                  <c:x val="-2.7777777777777779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21-40F6-BE1D-BC441ABBE534}"/>
                </c:ext>
              </c:extLst>
            </c:dLbl>
            <c:dLbl>
              <c:idx val="9"/>
              <c:layout>
                <c:manualLayout>
                  <c:x val="1.0185067526415994E-16"/>
                  <c:y val="-9.72222222222223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21-40F6-BE1D-BC441ABBE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v3'!$AR$24:$AR$33</c:f>
              <c:numCache>
                <c:formatCode>#,##0.00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21-40F6-BE1D-BC441ABBE5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v3'!$AQ$34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21-40F6-BE1D-BC441ABBE5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v3'!$AR$34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1421-40F6-BE1D-BC441ABBE534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21-40F6-BE1D-BC441ABBE534}"/>
              </c:ext>
            </c:extLst>
          </c:dPt>
          <c:dLbls>
            <c:dLbl>
              <c:idx val="0"/>
              <c:layout>
                <c:manualLayout>
                  <c:x val="0"/>
                  <c:y val="-8.8235260060498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21-40F6-BE1D-BC441ABBE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v3'!$AS$34</c:f>
              <c:numCache>
                <c:formatCode>#,##0.00</c:formatCode>
                <c:ptCount val="1"/>
                <c:pt idx="0">
                  <c:v>49994723.149999999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21-40F6-BE1D-BC441ABB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15103"/>
        <c:axId val="1463341215"/>
      </c:barChart>
      <c:catAx>
        <c:axId val="14891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1215"/>
        <c:crosses val="autoZero"/>
        <c:auto val="1"/>
        <c:lblAlgn val="ctr"/>
        <c:lblOffset val="100"/>
        <c:noMultiLvlLbl val="0"/>
      </c:catAx>
      <c:valAx>
        <c:axId val="1463341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91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49997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02-45D3-81D4-76DE6EB70F14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02-45D3-81D4-76DE6EB70F1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02-45D3-81D4-76DE6EB70F14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2-45D3-81D4-76DE6EB7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6-48C5-BC4E-2D70D5CE633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6-48C5-BC4E-2D70D5CE633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6-48C5-BC4E-2D70D5CE633D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46-48C5-BC4E-2D70D5CE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D6-4981-972A-84391523B16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D6-4981-972A-84391523B16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D6-4981-972A-84391523B16B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6-4981-972A-84391523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94074074074074"/>
          <c:y val="0.27797870370370364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E9E-9C8A-6A06F076008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B-4E9E-9C8A-6A06F076008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FB-4E9E-9C8A-6A06F076008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E9E-9C8A-6A06F076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COLETEC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Colections!$V$4:$V$29</c:f>
              <c:numCache>
                <c:formatCode>_(* #,##0.00_);_(* \(#,##0.00\);_(* "-"??_);_(@_)</c:formatCode>
                <c:ptCount val="26"/>
                <c:pt idx="0">
                  <c:v>734.22900000000004</c:v>
                </c:pt>
                <c:pt idx="1">
                  <c:v>1704.0940000000001</c:v>
                </c:pt>
                <c:pt idx="2">
                  <c:v>491.04500000000002</c:v>
                </c:pt>
                <c:pt idx="3">
                  <c:v>302.363</c:v>
                </c:pt>
                <c:pt idx="4">
                  <c:v>132.48599999999999</c:v>
                </c:pt>
                <c:pt idx="5">
                  <c:v>3904.2559999999999</c:v>
                </c:pt>
                <c:pt idx="6">
                  <c:v>370.26900000000001</c:v>
                </c:pt>
                <c:pt idx="7">
                  <c:v>0</c:v>
                </c:pt>
                <c:pt idx="8">
                  <c:v>1665.356</c:v>
                </c:pt>
                <c:pt idx="9">
                  <c:v>229.97499999999999</c:v>
                </c:pt>
                <c:pt idx="10">
                  <c:v>998.27099999999996</c:v>
                </c:pt>
                <c:pt idx="11">
                  <c:v>270.83199999999999</c:v>
                </c:pt>
                <c:pt idx="12">
                  <c:v>0</c:v>
                </c:pt>
                <c:pt idx="13">
                  <c:v>56.835999999999999</c:v>
                </c:pt>
                <c:pt idx="14">
                  <c:v>138.363</c:v>
                </c:pt>
                <c:pt idx="15">
                  <c:v>9.6620000000000008</c:v>
                </c:pt>
                <c:pt idx="16">
                  <c:v>0</c:v>
                </c:pt>
                <c:pt idx="17">
                  <c:v>33.67</c:v>
                </c:pt>
                <c:pt idx="18">
                  <c:v>0</c:v>
                </c:pt>
                <c:pt idx="19">
                  <c:v>79.965999999999994</c:v>
                </c:pt>
                <c:pt idx="20">
                  <c:v>21.189</c:v>
                </c:pt>
                <c:pt idx="21">
                  <c:v>0</c:v>
                </c:pt>
                <c:pt idx="22">
                  <c:v>27.651</c:v>
                </c:pt>
                <c:pt idx="23">
                  <c:v>195.40600000000001</c:v>
                </c:pt>
                <c:pt idx="24">
                  <c:v>13.449</c:v>
                </c:pt>
                <c:pt idx="25">
                  <c:v>31.542000000000002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6-4A19-915F-9CF308AB3C02}"/>
            </c:ext>
          </c:extLst>
        </c:ser>
        <c:ser>
          <c:idx val="0"/>
          <c:order val="1"/>
          <c:tx>
            <c:v>Forecast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Colections!$U$4:$U$29</c:f>
              <c:numCache>
                <c:formatCode>_(* #,##0.00_);_(* \(#,##0.00\);_(* "-"??_);_(@_)</c:formatCode>
                <c:ptCount val="26"/>
                <c:pt idx="0">
                  <c:v>2400</c:v>
                </c:pt>
                <c:pt idx="1">
                  <c:v>4250</c:v>
                </c:pt>
                <c:pt idx="2">
                  <c:v>1400</c:v>
                </c:pt>
                <c:pt idx="3">
                  <c:v>1228</c:v>
                </c:pt>
                <c:pt idx="4">
                  <c:v>1226</c:v>
                </c:pt>
                <c:pt idx="5">
                  <c:v>12350</c:v>
                </c:pt>
                <c:pt idx="6">
                  <c:v>610</c:v>
                </c:pt>
                <c:pt idx="7">
                  <c:v>230</c:v>
                </c:pt>
                <c:pt idx="8">
                  <c:v>2700</c:v>
                </c:pt>
                <c:pt idx="9">
                  <c:v>650</c:v>
                </c:pt>
                <c:pt idx="10">
                  <c:v>1100</c:v>
                </c:pt>
                <c:pt idx="11">
                  <c:v>600</c:v>
                </c:pt>
                <c:pt idx="12">
                  <c:v>70</c:v>
                </c:pt>
                <c:pt idx="13">
                  <c:v>150</c:v>
                </c:pt>
                <c:pt idx="14">
                  <c:v>535</c:v>
                </c:pt>
                <c:pt idx="15">
                  <c:v>250</c:v>
                </c:pt>
                <c:pt idx="16">
                  <c:v>59.246000000000002</c:v>
                </c:pt>
                <c:pt idx="17">
                  <c:v>150</c:v>
                </c:pt>
                <c:pt idx="18">
                  <c:v>66</c:v>
                </c:pt>
                <c:pt idx="19">
                  <c:v>400</c:v>
                </c:pt>
                <c:pt idx="20">
                  <c:v>150</c:v>
                </c:pt>
                <c:pt idx="21">
                  <c:v>0</c:v>
                </c:pt>
                <c:pt idx="22">
                  <c:v>207</c:v>
                </c:pt>
                <c:pt idx="23">
                  <c:v>1700</c:v>
                </c:pt>
                <c:pt idx="24">
                  <c:v>100</c:v>
                </c:pt>
                <c:pt idx="25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6-4A19-915F-9CF308AB3C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427551887"/>
        <c:axId val="1427551407"/>
      </c:barChart>
      <c:catAx>
        <c:axId val="142755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1407"/>
        <c:crosses val="autoZero"/>
        <c:auto val="1"/>
        <c:lblAlgn val="ctr"/>
        <c:lblOffset val="100"/>
        <c:noMultiLvlLbl val="0"/>
      </c:catAx>
      <c:valAx>
        <c:axId val="14275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188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"/>
          <c:y val="5.5266100302001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B-4A2F-87A6-4C08E0393AE7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B-4A2F-87A6-4C08E0393AE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B-4A2F-87A6-4C08E0393AE7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B-4A2F-87A6-4C08E039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04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2-4D25-A51F-76DF7AD4B30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2-4D25-A51F-76DF7AD4B30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2-4D25-A51F-76DF7AD4B308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2-4D25-A51F-76DF7AD4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78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84651523865871"/>
          <c:y val="0.26968354210311285"/>
          <c:w val="0.56593401604426175"/>
          <c:h val="0.76051660647929009"/>
        </c:manualLayout>
      </c:layout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B-4413-87E4-99CE6806FE2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2B-4413-87E4-99CE6806FE2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2B-4413-87E4-99CE6806FE25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B-4413-87E4-99CE6806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2700524934383202"/>
          <c:y val="1.42546285611836E-2"/>
          <c:w val="0.66858952349095868"/>
          <c:h val="0.95350351135516187"/>
        </c:manualLayout>
      </c:layout>
      <c:barChart>
        <c:barDir val="bar"/>
        <c:grouping val="clustered"/>
        <c:varyColors val="0"/>
        <c:ser>
          <c:idx val="1"/>
          <c:order val="0"/>
          <c:tx>
            <c:v>Colected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Colections!$V$4:$V$29</c:f>
              <c:numCache>
                <c:formatCode>_(* #,##0.00_);_(* \(#,##0.00\);_(* "-"??_);_(@_)</c:formatCode>
                <c:ptCount val="26"/>
                <c:pt idx="0">
                  <c:v>734.22900000000004</c:v>
                </c:pt>
                <c:pt idx="1">
                  <c:v>1704.0940000000001</c:v>
                </c:pt>
                <c:pt idx="2">
                  <c:v>491.04500000000002</c:v>
                </c:pt>
                <c:pt idx="3">
                  <c:v>302.363</c:v>
                </c:pt>
                <c:pt idx="4">
                  <c:v>132.48599999999999</c:v>
                </c:pt>
                <c:pt idx="5">
                  <c:v>3904.2559999999999</c:v>
                </c:pt>
                <c:pt idx="6">
                  <c:v>370.26900000000001</c:v>
                </c:pt>
                <c:pt idx="7">
                  <c:v>0</c:v>
                </c:pt>
                <c:pt idx="8">
                  <c:v>1665.356</c:v>
                </c:pt>
                <c:pt idx="9">
                  <c:v>229.97499999999999</c:v>
                </c:pt>
                <c:pt idx="10">
                  <c:v>998.27099999999996</c:v>
                </c:pt>
                <c:pt idx="11">
                  <c:v>270.83199999999999</c:v>
                </c:pt>
                <c:pt idx="12">
                  <c:v>0</c:v>
                </c:pt>
                <c:pt idx="13">
                  <c:v>56.835999999999999</c:v>
                </c:pt>
                <c:pt idx="14">
                  <c:v>138.363</c:v>
                </c:pt>
                <c:pt idx="15">
                  <c:v>9.6620000000000008</c:v>
                </c:pt>
                <c:pt idx="16">
                  <c:v>0</c:v>
                </c:pt>
                <c:pt idx="17">
                  <c:v>33.67</c:v>
                </c:pt>
                <c:pt idx="18">
                  <c:v>0</c:v>
                </c:pt>
                <c:pt idx="19">
                  <c:v>79.965999999999994</c:v>
                </c:pt>
                <c:pt idx="20">
                  <c:v>21.189</c:v>
                </c:pt>
                <c:pt idx="21">
                  <c:v>0</c:v>
                </c:pt>
                <c:pt idx="22">
                  <c:v>27.651</c:v>
                </c:pt>
                <c:pt idx="23">
                  <c:v>195.40600000000001</c:v>
                </c:pt>
                <c:pt idx="24">
                  <c:v>13.449</c:v>
                </c:pt>
                <c:pt idx="25">
                  <c:v>31.542000000000002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617-9E2E-AC79E16F04DF}"/>
            </c:ext>
          </c:extLst>
        </c:ser>
        <c:ser>
          <c:idx val="0"/>
          <c:order val="1"/>
          <c:tx>
            <c:v>Forecast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Colections!$U$4:$U$29</c:f>
              <c:numCache>
                <c:formatCode>_(* #,##0.00_);_(* \(#,##0.00\);_(* "-"??_);_(@_)</c:formatCode>
                <c:ptCount val="26"/>
                <c:pt idx="0">
                  <c:v>2400</c:v>
                </c:pt>
                <c:pt idx="1">
                  <c:v>4250</c:v>
                </c:pt>
                <c:pt idx="2">
                  <c:v>1400</c:v>
                </c:pt>
                <c:pt idx="3">
                  <c:v>1228</c:v>
                </c:pt>
                <c:pt idx="4">
                  <c:v>1226</c:v>
                </c:pt>
                <c:pt idx="5">
                  <c:v>12350</c:v>
                </c:pt>
                <c:pt idx="6">
                  <c:v>610</c:v>
                </c:pt>
                <c:pt idx="7">
                  <c:v>230</c:v>
                </c:pt>
                <c:pt idx="8">
                  <c:v>2700</c:v>
                </c:pt>
                <c:pt idx="9">
                  <c:v>650</c:v>
                </c:pt>
                <c:pt idx="10">
                  <c:v>1100</c:v>
                </c:pt>
                <c:pt idx="11">
                  <c:v>600</c:v>
                </c:pt>
                <c:pt idx="12">
                  <c:v>70</c:v>
                </c:pt>
                <c:pt idx="13">
                  <c:v>150</c:v>
                </c:pt>
                <c:pt idx="14">
                  <c:v>535</c:v>
                </c:pt>
                <c:pt idx="15">
                  <c:v>250</c:v>
                </c:pt>
                <c:pt idx="16">
                  <c:v>59.246000000000002</c:v>
                </c:pt>
                <c:pt idx="17">
                  <c:v>150</c:v>
                </c:pt>
                <c:pt idx="18">
                  <c:v>66</c:v>
                </c:pt>
                <c:pt idx="19">
                  <c:v>400</c:v>
                </c:pt>
                <c:pt idx="20">
                  <c:v>150</c:v>
                </c:pt>
                <c:pt idx="21">
                  <c:v>0</c:v>
                </c:pt>
                <c:pt idx="22">
                  <c:v>207</c:v>
                </c:pt>
                <c:pt idx="23">
                  <c:v>1700</c:v>
                </c:pt>
                <c:pt idx="24">
                  <c:v>100</c:v>
                </c:pt>
                <c:pt idx="25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617-9E2E-AC79E16F0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427551887"/>
        <c:axId val="1427551407"/>
      </c:barChart>
      <c:catAx>
        <c:axId val="14275518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1407"/>
        <c:crosses val="autoZero"/>
        <c:auto val="1"/>
        <c:lblAlgn val="ctr"/>
        <c:lblOffset val="100"/>
        <c:noMultiLvlLbl val="0"/>
      </c:catAx>
      <c:valAx>
        <c:axId val="1427551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42755188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 cash 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59057638132586E-2"/>
                  <c:y val="-4.2288631209632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C6-4937-8C44-2AAD2EF59013}"/>
                </c:ext>
              </c:extLst>
            </c:dLbl>
            <c:dLbl>
              <c:idx val="1"/>
              <c:layout>
                <c:manualLayout>
                  <c:x val="7.4954518627587709E-3"/>
                  <c:y val="-2.7376355314523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C6-4937-8C44-2AAD2EF59013}"/>
                </c:ext>
              </c:extLst>
            </c:dLbl>
            <c:dLbl>
              <c:idx val="2"/>
              <c:layout>
                <c:manualLayout>
                  <c:x val="-9.8136328512410213E-3"/>
                  <c:y val="-6.7142424368146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C6-4937-8C44-2AAD2EF59013}"/>
                </c:ext>
              </c:extLst>
            </c:dLbl>
            <c:dLbl>
              <c:idx val="3"/>
              <c:layout>
                <c:manualLayout>
                  <c:x val="6.4883310110960449E-2"/>
                  <c:y val="-7.7083941631551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C6-4937-8C44-2AAD2EF59013}"/>
                </c:ext>
              </c:extLst>
            </c:dLbl>
            <c:dLbl>
              <c:idx val="4"/>
              <c:layout>
                <c:manualLayout>
                  <c:x val="-0.16693478873725051"/>
                  <c:y val="7.20388173195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C6-4937-8C44-2AAD2EF59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2025'!$R$67:$W$67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2025'!$R$69:$W$69</c:f>
              <c:numCache>
                <c:formatCode>#,##0.00</c:formatCode>
                <c:ptCount val="6"/>
                <c:pt idx="0">
                  <c:v>103442657.02696273</c:v>
                </c:pt>
                <c:pt idx="1">
                  <c:v>101970657.02696273</c:v>
                </c:pt>
                <c:pt idx="2">
                  <c:v>66970657.026962727</c:v>
                </c:pt>
                <c:pt idx="3">
                  <c:v>63370657.026962727</c:v>
                </c:pt>
                <c:pt idx="4">
                  <c:v>62270657.026962727</c:v>
                </c:pt>
                <c:pt idx="5">
                  <c:v>52130657.026962727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6-4937-8C44-2AAD2EF59013}"/>
            </c:ext>
          </c:extLst>
        </c:ser>
        <c:ser>
          <c:idx val="1"/>
          <c:order val="1"/>
          <c:tx>
            <c:v>Net cash flowrecast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92397258745941E-2"/>
                  <c:y val="6.2097300056126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C6-4937-8C44-2AAD2EF59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2025'!$R$67:$W$67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2025'!$R$70:$W$70</c:f>
              <c:numCache>
                <c:formatCode>#,##0.0;\(#,##0.0\)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6-4937-8C44-2AAD2EF5901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2916352"/>
        <c:axId val="1462924512"/>
      </c:lineChart>
      <c:catAx>
        <c:axId val="14629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24512"/>
        <c:crosses val="autoZero"/>
        <c:auto val="1"/>
        <c:lblAlgn val="ctr"/>
        <c:lblOffset val="100"/>
        <c:noMultiLvlLbl val="0"/>
      </c:catAx>
      <c:valAx>
        <c:axId val="1462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cash forecast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2025'!$T$69:$W$69</c:f>
              <c:numCache>
                <c:formatCode>#,##0.00</c:formatCode>
                <c:ptCount val="4"/>
                <c:pt idx="0">
                  <c:v>66970657.026962727</c:v>
                </c:pt>
                <c:pt idx="1">
                  <c:v>63370657.026962727</c:v>
                </c:pt>
                <c:pt idx="2">
                  <c:v>62270657.026962727</c:v>
                </c:pt>
                <c:pt idx="3">
                  <c:v>52130657.026962727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BB0-A27F-9A6F6CC5166C}"/>
            </c:ext>
          </c:extLst>
        </c:ser>
        <c:ser>
          <c:idx val="1"/>
          <c:order val="1"/>
          <c:tx>
            <c:v>Net cash forecast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2025'!$T$70:$W$70</c:f>
              <c:numCache>
                <c:formatCode>#,##0.0;\(#,##0.0\)</c:formatCode>
                <c:ptCount val="4"/>
                <c:pt idx="0">
                  <c:v>-35304000</c:v>
                </c:pt>
                <c:pt idx="1">
                  <c:v>-3687000</c:v>
                </c:pt>
                <c:pt idx="2">
                  <c:v>-1187000</c:v>
                </c:pt>
                <c:pt idx="3">
                  <c:v>-10140000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BB0-A27F-9A6F6CC516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62916352"/>
        <c:axId val="1462924512"/>
      </c:barChart>
      <c:catAx>
        <c:axId val="14629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24512"/>
        <c:crosses val="autoZero"/>
        <c:auto val="1"/>
        <c:lblAlgn val="ctr"/>
        <c:lblOffset val="100"/>
        <c:noMultiLvlLbl val="0"/>
      </c:catAx>
      <c:valAx>
        <c:axId val="1462924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4629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NET CASH AT 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v4'!$A$4:$A$16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v4'!$B$4:$B$16</c:f>
              <c:numCache>
                <c:formatCode>#,##0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12E-9211-D62A2AA1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0" cap="flat" cmpd="sng" algn="ctr">
              <a:solidFill>
                <a:schemeClr val="bg2">
                  <a:lumMod val="90000"/>
                  <a:alpha val="0"/>
                </a:schemeClr>
              </a:solidFill>
              <a:round/>
            </a:ln>
            <a:effectLst/>
          </c:spPr>
        </c:dropLines>
        <c:smooth val="0"/>
        <c:axId val="2114716575"/>
        <c:axId val="2114731455"/>
      </c:lineChart>
      <c:catAx>
        <c:axId val="21147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31455"/>
        <c:crosses val="autoZero"/>
        <c:auto val="1"/>
        <c:lblAlgn val="ctr"/>
        <c:lblOffset val="100"/>
        <c:noMultiLvlLbl val="1"/>
      </c:catAx>
      <c:valAx>
        <c:axId val="211473145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1471657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DAILY POSITION</a:t>
            </a: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Sheet7!$B$78:$B$90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Sheet7!$C$78:$C$90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7-426E-9A8F-4C2D49A7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487431"/>
        <c:axId val="1256497671"/>
      </c:barChart>
      <c:catAx>
        <c:axId val="1256487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97671"/>
        <c:crosses val="autoZero"/>
        <c:auto val="1"/>
        <c:lblAlgn val="ctr"/>
        <c:lblOffset val="100"/>
        <c:noMultiLvlLbl val="0"/>
      </c:catAx>
      <c:valAx>
        <c:axId val="1256497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5648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5321825513138"/>
          <c:y val="0.19969200522775679"/>
          <c:w val="0.7225543241466178"/>
          <c:h val="0.682347942075736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A-466A-9DC6-2DEB0211B39B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A-466A-9DC6-2DEB0211B39B}"/>
              </c:ext>
            </c:extLst>
          </c:dPt>
          <c:dLbls>
            <c:dLbl>
              <c:idx val="0"/>
              <c:layout>
                <c:manualLayout>
                  <c:x val="-0.17101860829189758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BEA-466A-9DC6-2DEB0211B39B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EA-466A-9DC6-2DEB0211B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A-466A-9DC6-2DEB0211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8971"/>
          <c:w val="0.3835269973969303"/>
          <c:h val="8.06457560826559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FX DEALS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3.8888926118277739E-2"/>
                  <c:y val="-9.2320097143701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6E-45D3-8A2B-013A59D08782}"/>
                </c:ext>
              </c:extLst>
            </c:dLbl>
            <c:dLbl>
              <c:idx val="3"/>
              <c:layout>
                <c:manualLayout>
                  <c:x val="8.3333333333333835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E-45D3-8A2B-013A59D08782}"/>
                </c:ext>
              </c:extLst>
            </c:dLbl>
            <c:dLbl>
              <c:idx val="4"/>
              <c:layout>
                <c:manualLayout>
                  <c:x val="2.7777777777777779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E-45D3-8A2B-013A59D08782}"/>
                </c:ext>
              </c:extLst>
            </c:dLbl>
            <c:dLbl>
              <c:idx val="5"/>
              <c:layout>
                <c:manualLayout>
                  <c:x val="-1.0185067526415994E-16"/>
                  <c:y val="-0.152777777777777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6E-45D3-8A2B-013A59D08782}"/>
                </c:ext>
              </c:extLst>
            </c:dLbl>
            <c:dLbl>
              <c:idx val="6"/>
              <c:layout>
                <c:manualLayout>
                  <c:x val="-0.10833333333333334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6E-45D3-8A2B-013A59D08782}"/>
                </c:ext>
              </c:extLst>
            </c:dLbl>
            <c:dLbl>
              <c:idx val="7"/>
              <c:layout>
                <c:manualLayout>
                  <c:x val="-2.7777777777777779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6E-45D3-8A2B-013A59D08782}"/>
                </c:ext>
              </c:extLst>
            </c:dLbl>
            <c:dLbl>
              <c:idx val="9"/>
              <c:layout>
                <c:manualLayout>
                  <c:x val="1.0185067526415994E-16"/>
                  <c:y val="-9.72222222222223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6E-45D3-8A2B-013A59D08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v4'!$AR$24:$AR$33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E-45D3-8A2B-013A59D08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v4'!$AQ$34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E-45D3-8A2B-013A59D087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v4'!$AR$34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086E-45D3-8A2B-013A59D08782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6E-45D3-8A2B-013A59D08782}"/>
              </c:ext>
            </c:extLst>
          </c:dPt>
          <c:dLbls>
            <c:dLbl>
              <c:idx val="0"/>
              <c:layout>
                <c:manualLayout>
                  <c:x val="0"/>
                  <c:y val="-8.8235260060498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6E-45D3-8A2B-013A59D08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v4'!$AS$34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E-45D3-8A2B-013A59D0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15103"/>
        <c:axId val="1463341215"/>
      </c:barChart>
      <c:catAx>
        <c:axId val="14891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1215"/>
        <c:crosses val="autoZero"/>
        <c:auto val="1"/>
        <c:lblAlgn val="ctr"/>
        <c:lblOffset val="100"/>
        <c:noMultiLvlLbl val="0"/>
      </c:catAx>
      <c:valAx>
        <c:axId val="1463341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91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NET CASH PER BANK</a:t>
            </a:r>
          </a:p>
        </c:rich>
      </c:tx>
      <c:layout>
        <c:manualLayout>
          <c:xMode val="edge"/>
          <c:yMode val="edge"/>
          <c:x val="0.34463676147732131"/>
          <c:y val="2.44007140708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Sheet7!$B$78:$B$90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Sheet7!$C$78:$C$90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9-48F0-815C-C5A12B74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487431"/>
        <c:axId val="1256497671"/>
      </c:barChart>
      <c:catAx>
        <c:axId val="1256487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56497671"/>
        <c:crosses val="autoZero"/>
        <c:auto val="1"/>
        <c:lblAlgn val="ctr"/>
        <c:lblOffset val="100"/>
        <c:noMultiLvlLbl val="0"/>
      </c:catAx>
      <c:valAx>
        <c:axId val="1256497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5648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49997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2-4475-B958-5944735D5F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2-4475-B958-5944735D5F2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02-4475-B958-5944735D5F21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2-4475-B958-5944735D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5-421A-AA16-D3A26E7089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5-421A-AA16-D3A26E7089C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85-421A-AA16-D3A26E7089C8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85-421A-AA16-D3A26E70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8-46A6-B1FC-07EBA6D889E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8-46A6-B1FC-07EBA6D889E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A8-46A6-B1FC-07EBA6D889E0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A8-46A6-B1FC-07EBA6D8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94074074074074"/>
          <c:y val="0.27797870370370364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5-43BF-9506-B922969C68F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5-43BF-9506-B922969C68F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5-43BF-9506-B922969C68F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5-43BF-9506-B922969C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"/>
          <c:y val="5.5266100302001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96-4F23-9A75-BC57B013A426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96-4F23-9A75-BC57B013A42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96-4F23-9A75-BC57B013A426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6-4F23-9A75-BC57B013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04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4-48B8-B11C-7F94194F22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4-48B8-B11C-7F94194F22C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94-48B8-B11C-7F94194F22C8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94-48B8-B11C-7F94194F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78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84651523865871"/>
          <c:y val="0.26968354210311285"/>
          <c:w val="0.56593401604426175"/>
          <c:h val="0.76051660647929009"/>
        </c:manualLayout>
      </c:layout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1-4A56-9464-BA131FA03ACD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1-4A56-9464-BA131FA03AC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1-4A56-9464-BA131FA03ACD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1-4A56-9464-BA131FA0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INCOMING</a:t>
            </a:r>
            <a:r>
              <a:rPr lang="en-US" b="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CASH</a:t>
            </a:r>
            <a:endParaRPr lang="en-US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700524934383202"/>
          <c:y val="5.5061838057169681E-2"/>
          <c:w val="0.66577623502256167"/>
          <c:h val="0.91269625925095532"/>
        </c:manualLayout>
      </c:layout>
      <c:barChart>
        <c:barDir val="bar"/>
        <c:grouping val="clustered"/>
        <c:varyColors val="0"/>
        <c:ser>
          <c:idx val="1"/>
          <c:order val="0"/>
          <c:tx>
            <c:v>Colected</c:v>
          </c:tx>
          <c:spPr>
            <a:solidFill>
              <a:schemeClr val="accent3">
                <a:lumMod val="60000"/>
                <a:lumOff val="40000"/>
              </a:schemeClr>
            </a:solidFill>
            <a:ln cmpd="sng">
              <a:solidFill>
                <a:schemeClr val="tx1"/>
              </a:solidFill>
            </a:ln>
            <a:effectLst>
              <a:glow>
                <a:schemeClr val="accent2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Colections!$S$4:$S$29</c:f>
              <c:numCache>
                <c:formatCode>_-* #,##0_-;\-* #,##0_-;_-* "-"??_-;_-@_-</c:formatCode>
                <c:ptCount val="26"/>
                <c:pt idx="0">
                  <c:v>734229</c:v>
                </c:pt>
                <c:pt idx="1">
                  <c:v>1704094</c:v>
                </c:pt>
                <c:pt idx="2">
                  <c:v>491045</c:v>
                </c:pt>
                <c:pt idx="3">
                  <c:v>302363</c:v>
                </c:pt>
                <c:pt idx="4">
                  <c:v>132486</c:v>
                </c:pt>
                <c:pt idx="5">
                  <c:v>3904256</c:v>
                </c:pt>
                <c:pt idx="6">
                  <c:v>370269</c:v>
                </c:pt>
                <c:pt idx="7">
                  <c:v>0</c:v>
                </c:pt>
                <c:pt idx="8">
                  <c:v>1665356</c:v>
                </c:pt>
                <c:pt idx="9">
                  <c:v>229975</c:v>
                </c:pt>
                <c:pt idx="10">
                  <c:v>998271</c:v>
                </c:pt>
                <c:pt idx="11">
                  <c:v>270832</c:v>
                </c:pt>
                <c:pt idx="12">
                  <c:v>0</c:v>
                </c:pt>
                <c:pt idx="13">
                  <c:v>56836</c:v>
                </c:pt>
                <c:pt idx="14">
                  <c:v>138363</c:v>
                </c:pt>
                <c:pt idx="15">
                  <c:v>9662</c:v>
                </c:pt>
                <c:pt idx="16">
                  <c:v>0</c:v>
                </c:pt>
                <c:pt idx="17">
                  <c:v>33670</c:v>
                </c:pt>
                <c:pt idx="18">
                  <c:v>0</c:v>
                </c:pt>
                <c:pt idx="19">
                  <c:v>79966</c:v>
                </c:pt>
                <c:pt idx="20">
                  <c:v>21189</c:v>
                </c:pt>
                <c:pt idx="21">
                  <c:v>0</c:v>
                </c:pt>
                <c:pt idx="22">
                  <c:v>27651</c:v>
                </c:pt>
                <c:pt idx="23">
                  <c:v>195406</c:v>
                </c:pt>
                <c:pt idx="24">
                  <c:v>13449</c:v>
                </c:pt>
                <c:pt idx="25">
                  <c:v>31542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443-A3E1-B248C7BB7C2C}"/>
            </c:ext>
          </c:extLst>
        </c:ser>
        <c:ser>
          <c:idx val="0"/>
          <c:order val="1"/>
          <c:tx>
            <c:v>Forecast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Colections!$R$4:$R$29</c:f>
              <c:numCache>
                <c:formatCode>_-* #,##0_-;\-* #,##0_-;_-* "-"??_-;_-@_-</c:formatCode>
                <c:ptCount val="26"/>
                <c:pt idx="0">
                  <c:v>2400000</c:v>
                </c:pt>
                <c:pt idx="1">
                  <c:v>4250000</c:v>
                </c:pt>
                <c:pt idx="2">
                  <c:v>1400000</c:v>
                </c:pt>
                <c:pt idx="3">
                  <c:v>1228000</c:v>
                </c:pt>
                <c:pt idx="4">
                  <c:v>1226000</c:v>
                </c:pt>
                <c:pt idx="5">
                  <c:v>12350000</c:v>
                </c:pt>
                <c:pt idx="6">
                  <c:v>610000</c:v>
                </c:pt>
                <c:pt idx="7">
                  <c:v>230000</c:v>
                </c:pt>
                <c:pt idx="8">
                  <c:v>2700000</c:v>
                </c:pt>
                <c:pt idx="9">
                  <c:v>650000</c:v>
                </c:pt>
                <c:pt idx="10">
                  <c:v>1100000</c:v>
                </c:pt>
                <c:pt idx="11">
                  <c:v>600000</c:v>
                </c:pt>
                <c:pt idx="12">
                  <c:v>70000</c:v>
                </c:pt>
                <c:pt idx="13">
                  <c:v>150000</c:v>
                </c:pt>
                <c:pt idx="14">
                  <c:v>535000</c:v>
                </c:pt>
                <c:pt idx="15">
                  <c:v>250000</c:v>
                </c:pt>
                <c:pt idx="16">
                  <c:v>59246</c:v>
                </c:pt>
                <c:pt idx="17">
                  <c:v>150000</c:v>
                </c:pt>
                <c:pt idx="18">
                  <c:v>66000</c:v>
                </c:pt>
                <c:pt idx="19">
                  <c:v>400000</c:v>
                </c:pt>
                <c:pt idx="20">
                  <c:v>150000</c:v>
                </c:pt>
                <c:pt idx="21">
                  <c:v>0</c:v>
                </c:pt>
                <c:pt idx="22">
                  <c:v>207000</c:v>
                </c:pt>
                <c:pt idx="23">
                  <c:v>1700000</c:v>
                </c:pt>
                <c:pt idx="24">
                  <c:v>100000</c:v>
                </c:pt>
                <c:pt idx="25">
                  <c:v>834000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4443-A3E1-B248C7BB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27551887"/>
        <c:axId val="1427551407"/>
      </c:barChart>
      <c:catAx>
        <c:axId val="14275518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1407"/>
        <c:crosses val="autoZero"/>
        <c:auto val="1"/>
        <c:lblAlgn val="ctr"/>
        <c:lblOffset val="100"/>
        <c:noMultiLvlLbl val="0"/>
      </c:catAx>
      <c:valAx>
        <c:axId val="1427551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42755188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CASHFLOW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FORECAST</a:t>
            </a:r>
          </a:p>
          <a:p>
            <a:pPr>
              <a:defRPr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02350023496179"/>
          <c:y val="0.17476191463387444"/>
          <c:w val="0.82997649976503818"/>
          <c:h val="0.65695836679325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196B24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9-4030-8CCD-F261803C0AB3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A02B93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9-4030-8CCD-F261803C0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70901200"/>
        <c:axId val="1370901680"/>
      </c:barChart>
      <c:scatterChart>
        <c:scatterStyle val="smoothMarker"/>
        <c:varyColors val="0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9-4030-8CCD-F261803C0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0901200"/>
        <c:axId val="1370901680"/>
      </c:scatterChart>
      <c:catAx>
        <c:axId val="137090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680"/>
        <c:crosses val="autoZero"/>
        <c:auto val="1"/>
        <c:lblAlgn val="ctr"/>
        <c:lblOffset val="0"/>
        <c:noMultiLvlLbl val="0"/>
      </c:catAx>
      <c:valAx>
        <c:axId val="137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NET CASH AT 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 cash ME</c:v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'TESTE V5'!$E$80:$E$92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V5'!$G$80:$G$92</c:f>
              <c:numCache>
                <c:formatCode>0"M"</c:formatCode>
                <c:ptCount val="13"/>
                <c:pt idx="0">
                  <c:v>139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4-464C-AA5C-D41EE7347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4716575"/>
        <c:axId val="2114731455"/>
      </c:barChart>
      <c:catAx>
        <c:axId val="21147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31455"/>
        <c:crosses val="autoZero"/>
        <c:auto val="1"/>
        <c:lblAlgn val="ctr"/>
        <c:lblOffset val="100"/>
        <c:noMultiLvlLbl val="1"/>
      </c:catAx>
      <c:valAx>
        <c:axId val="2114731455"/>
        <c:scaling>
          <c:orientation val="minMax"/>
        </c:scaling>
        <c:delete val="1"/>
        <c:axPos val="l"/>
        <c:numFmt formatCode="0&quot;M&quot;" sourceLinked="1"/>
        <c:majorTickMark val="none"/>
        <c:minorTickMark val="none"/>
        <c:tickLblPos val="nextTo"/>
        <c:crossAx val="2114716575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FINANCIAL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ACTIVITIES</a:t>
            </a:r>
          </a:p>
        </c:rich>
      </c:tx>
      <c:layout>
        <c:manualLayout>
          <c:xMode val="edge"/>
          <c:yMode val="edge"/>
          <c:x val="0.11547566986464428"/>
          <c:y val="5.8031045466981422E-2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5321825513138"/>
          <c:y val="0.19969200522775679"/>
          <c:w val="0.7225543241466178"/>
          <c:h val="0.682347942075736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B-4CE5-85F8-A5CA7AC44F10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B-4CE5-85F8-A5CA7AC44F1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ysClr val="windowText" lastClr="000000"/>
                        </a:solidFill>
                      </a:rPr>
                      <a:t>17M€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4895535343759"/>
                      <c:h val="0.1393120981839638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84DB-4CE5-85F8-A5CA7AC44F10}"/>
                </c:ext>
              </c:extLst>
            </c:dLbl>
            <c:dLbl>
              <c:idx val="1"/>
              <c:layout>
                <c:manualLayout>
                  <c:x val="0.17462896164330755"/>
                  <c:y val="-0.231686625846536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ysClr val="windowText" lastClr="000000"/>
                        </a:solidFill>
                      </a:rPr>
                      <a:t>74M€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546923412193"/>
                      <c:h val="0.1878603323458221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84DB-4CE5-85F8-A5CA7AC44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B-4CE5-85F8-A5CA7AC44F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8971"/>
          <c:w val="0.3835269973969303"/>
          <c:h val="8.06457560826559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DAILY POSITION</a:t>
            </a: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Sheet7!$B$78:$B$90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Sheet7!$C$78:$C$90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DE2-A53B-9C1B2AA8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487431"/>
        <c:axId val="1256497671"/>
      </c:barChart>
      <c:catAx>
        <c:axId val="1256487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97671"/>
        <c:crosses val="autoZero"/>
        <c:auto val="1"/>
        <c:lblAlgn val="ctr"/>
        <c:lblOffset val="100"/>
        <c:noMultiLvlLbl val="0"/>
      </c:catAx>
      <c:valAx>
        <c:axId val="1256497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5648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5321825513138"/>
          <c:y val="0.19969200522775679"/>
          <c:w val="0.7225543241466178"/>
          <c:h val="0.682347942075736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4-4EFA-AD68-151BC69433CA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4-4EFA-AD68-151BC69433CA}"/>
              </c:ext>
            </c:extLst>
          </c:dPt>
          <c:dLbls>
            <c:dLbl>
              <c:idx val="0"/>
              <c:layout>
                <c:manualLayout>
                  <c:x val="-0.17101860829189758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E4-4EFA-AD68-151BC69433CA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E4-4EFA-AD68-151BC6943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4-4EFA-AD68-151BC694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8971"/>
          <c:w val="0.3835269973969303"/>
          <c:h val="8.06457560826559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FX DEALS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3.8888926118277739E-2"/>
                  <c:y val="-9.2320097143701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2D-4A1C-B54F-9DCCD1B65080}"/>
                </c:ext>
              </c:extLst>
            </c:dLbl>
            <c:dLbl>
              <c:idx val="3"/>
              <c:layout>
                <c:manualLayout>
                  <c:x val="8.3333333333333835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2D-4A1C-B54F-9DCCD1B65080}"/>
                </c:ext>
              </c:extLst>
            </c:dLbl>
            <c:dLbl>
              <c:idx val="4"/>
              <c:layout>
                <c:manualLayout>
                  <c:x val="2.7777777777777779E-3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D-4A1C-B54F-9DCCD1B65080}"/>
                </c:ext>
              </c:extLst>
            </c:dLbl>
            <c:dLbl>
              <c:idx val="5"/>
              <c:layout>
                <c:manualLayout>
                  <c:x val="-1.0185067526415994E-16"/>
                  <c:y val="-0.152777777777777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D-4A1C-B54F-9DCCD1B65080}"/>
                </c:ext>
              </c:extLst>
            </c:dLbl>
            <c:dLbl>
              <c:idx val="6"/>
              <c:layout>
                <c:manualLayout>
                  <c:x val="-0.10833333333333334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D-4A1C-B54F-9DCCD1B65080}"/>
                </c:ext>
              </c:extLst>
            </c:dLbl>
            <c:dLbl>
              <c:idx val="7"/>
              <c:layout>
                <c:manualLayout>
                  <c:x val="-2.7777777777777779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D-4A1C-B54F-9DCCD1B65080}"/>
                </c:ext>
              </c:extLst>
            </c:dLbl>
            <c:dLbl>
              <c:idx val="9"/>
              <c:layout>
                <c:manualLayout>
                  <c:x val="1.0185067526415994E-16"/>
                  <c:y val="-9.72222222222223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2D-4A1C-B54F-9DCCD1B650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V5'!$AR$22:$AR$31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2D-4A1C-B54F-9DCCD1B650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V5'!$AQ$32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2D-4A1C-B54F-9DCCD1B650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V5'!$AR$32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5C2D-4A1C-B54F-9DCCD1B65080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2D-4A1C-B54F-9DCCD1B65080}"/>
              </c:ext>
            </c:extLst>
          </c:dPt>
          <c:dLbls>
            <c:dLbl>
              <c:idx val="0"/>
              <c:layout>
                <c:manualLayout>
                  <c:x val="0"/>
                  <c:y val="-8.8235260060498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2D-4A1C-B54F-9DCCD1B650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V5'!$AS$32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2D-4A1C-B54F-9DCCD1B6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15103"/>
        <c:axId val="1463341215"/>
      </c:barChart>
      <c:catAx>
        <c:axId val="14891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41215"/>
        <c:crosses val="autoZero"/>
        <c:auto val="1"/>
        <c:lblAlgn val="ctr"/>
        <c:lblOffset val="100"/>
        <c:noMultiLvlLbl val="0"/>
      </c:catAx>
      <c:valAx>
        <c:axId val="1463341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91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49997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3-4800-8272-294B0520D65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3-4800-8272-294B0520D65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C3-4800-8272-294B0520D657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3-4800-8272-294B0520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98-4A42-A922-9F81322A75E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8-4A42-A922-9F81322A75E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98-4A42-A922-9F81322A75E7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8-4A42-A922-9F81322A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6-43EE-B92C-0D3E8EBED09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6-43EE-B92C-0D3E8EBED09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6-43EE-B92C-0D3E8EBED09B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76-43EE-B92C-0D3E8EB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589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94074074074074"/>
          <c:y val="0.27797870370370364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6-48B9-8407-CDE2944C7734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6-48B9-8407-CDE2944C773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6-48B9-8407-CDE2944C7734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6-48B9-8407-CDE2944C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"/>
          <c:y val="5.5266100302001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8-4B71-9E64-7A4FC267A3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8-4B71-9E64-7A4FC267A33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8-4B71-9E64-7A4FC267A330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8-4B71-9E64-7A4FC267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04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594134053272"/>
          <c:y val="0.23948339352070985"/>
          <c:w val="0.56593401604426175"/>
          <c:h val="0.760516606479290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F-4DDB-82D7-C0C017CFE0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FF-4DDB-82D7-C0C017CFE04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FF-4DDB-82D7-C0C017CFE04C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FF-4DDB-82D7-C0C017CF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78"/>
          <c:y val="4.255323901629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84651523865871"/>
          <c:y val="0.26968354210311285"/>
          <c:w val="0.56593401604426175"/>
          <c:h val="0.76051660647929009"/>
        </c:manualLayout>
      </c:layout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3E-4D41-9AD8-9E68BA093D0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3E-4D41-9AD8-9E68BA093D0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3E-4D41-9AD8-9E68BA093D05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3E-4D41-9AD8-9E68BA09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CASHFLOW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FORECAST</a:t>
            </a:r>
          </a:p>
          <a:p>
            <a:pPr>
              <a:defRPr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02350023496179"/>
          <c:y val="0.17476191463387444"/>
          <c:w val="0.82997649976503818"/>
          <c:h val="0.65695836679325703"/>
        </c:manualLayout>
      </c:layout>
      <c:barChart>
        <c:barDir val="col"/>
        <c:grouping val="clustered"/>
        <c:varyColors val="0"/>
        <c:ser>
          <c:idx val="0"/>
          <c:order val="0"/>
          <c:tx>
            <c:v>Inflow</c:v>
          </c:tx>
          <c:spPr>
            <a:solidFill>
              <a:srgbClr val="196B24">
                <a:lumMod val="60000"/>
                <a:lumOff val="4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'Information to feed dash'!$B$6:$F$6</c:f>
              <c:numCache>
                <c:formatCode>_(* #,##0.00_);_(* \(#,##0.00\);_(* "-"??_);_(@_)</c:formatCode>
                <c:ptCount val="5"/>
                <c:pt idx="0">
                  <c:v>62034.349524800928</c:v>
                </c:pt>
                <c:pt idx="1">
                  <c:v>56800</c:v>
                </c:pt>
                <c:pt idx="2">
                  <c:v>37500</c:v>
                </c:pt>
                <c:pt idx="3">
                  <c:v>39500</c:v>
                </c:pt>
                <c:pt idx="4">
                  <c:v>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D-49C8-B1A4-6C4575A840AC}"/>
            </c:ext>
          </c:extLst>
        </c:ser>
        <c:ser>
          <c:idx val="1"/>
          <c:order val="1"/>
          <c:tx>
            <c:v>Outflow</c:v>
          </c:tx>
          <c:spPr>
            <a:solidFill>
              <a:srgbClr val="0F9ED5">
                <a:lumMod val="40000"/>
                <a:lumOff val="6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'Information to feed dash'!$B$7:$F$7</c:f>
              <c:numCache>
                <c:formatCode>_(* #,##0.00_);_(* \(#,##0.00\);_(* "-"??_);_(@_)</c:formatCode>
                <c:ptCount val="5"/>
                <c:pt idx="0">
                  <c:v>-98241.493533703615</c:v>
                </c:pt>
                <c:pt idx="1">
                  <c:v>-48096.114439101628</c:v>
                </c:pt>
                <c:pt idx="2">
                  <c:v>-61522.152780129261</c:v>
                </c:pt>
                <c:pt idx="3">
                  <c:v>-34303.867039521436</c:v>
                </c:pt>
                <c:pt idx="4">
                  <c:v>-35216.867039521436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D-49C8-B1A4-6C4575A840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70901200"/>
        <c:axId val="1370901680"/>
      </c:barChart>
      <c:scatterChart>
        <c:scatterStyle val="smoothMarker"/>
        <c:varyColors val="0"/>
        <c:ser>
          <c:idx val="2"/>
          <c:order val="2"/>
          <c:tx>
            <c:v>Net Flow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'Information to feed dash'!$B$3:$F$3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xVal>
          <c:yVal>
            <c:numRef>
              <c:f>'Information to feed dash'!$B$5:$G$5</c:f>
              <c:numCache>
                <c:formatCode>_(* #,##0.00_);_(* \(#,##0.00\);_(* "-"??_);_(@_)</c:formatCode>
                <c:ptCount val="6"/>
                <c:pt idx="0">
                  <c:v>-35890.004510428407</c:v>
                </c:pt>
                <c:pt idx="1">
                  <c:v>8621.0405608983729</c:v>
                </c:pt>
                <c:pt idx="2">
                  <c:v>-24101.732780129256</c:v>
                </c:pt>
                <c:pt idx="3">
                  <c:v>5116.5529604785634</c:v>
                </c:pt>
                <c:pt idx="4">
                  <c:v>6203.5529604785634</c:v>
                </c:pt>
                <c:pt idx="5">
                  <c:v>1031.898425153837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D-49C8-B1A4-6C4575A840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0901200"/>
        <c:axId val="1370901680"/>
      </c:scatterChart>
      <c:catAx>
        <c:axId val="137090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680"/>
        <c:crosses val="autoZero"/>
        <c:auto val="0"/>
        <c:lblAlgn val="ctr"/>
        <c:lblOffset val="0"/>
        <c:noMultiLvlLbl val="0"/>
      </c:catAx>
      <c:valAx>
        <c:axId val="1370901680"/>
        <c:scaling>
          <c:orientation val="minMax"/>
          <c:max val="7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20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INCOMING</a:t>
            </a:r>
            <a:r>
              <a:rPr lang="en-US" b="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CASH</a:t>
            </a:r>
            <a:endParaRPr lang="en-US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700524934383202"/>
          <c:y val="5.5061838057169681E-2"/>
          <c:w val="0.66577623502256167"/>
          <c:h val="0.91269625925095532"/>
        </c:manualLayout>
      </c:layout>
      <c:barChart>
        <c:barDir val="bar"/>
        <c:grouping val="clustered"/>
        <c:varyColors val="0"/>
        <c:ser>
          <c:idx val="1"/>
          <c:order val="0"/>
          <c:tx>
            <c:v>Colected</c:v>
          </c:tx>
          <c:spPr>
            <a:solidFill>
              <a:schemeClr val="accent3">
                <a:lumMod val="60000"/>
                <a:lumOff val="40000"/>
              </a:schemeClr>
            </a:solidFill>
            <a:ln cmpd="sng">
              <a:solidFill>
                <a:schemeClr val="tx1"/>
              </a:solidFill>
            </a:ln>
            <a:effectLst>
              <a:glow>
                <a:schemeClr val="accent2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Colections!$S$4:$S$29</c:f>
              <c:numCache>
                <c:formatCode>_-* #,##0_-;\-* #,##0_-;_-* "-"??_-;_-@_-</c:formatCode>
                <c:ptCount val="26"/>
                <c:pt idx="0">
                  <c:v>734229</c:v>
                </c:pt>
                <c:pt idx="1">
                  <c:v>1704094</c:v>
                </c:pt>
                <c:pt idx="2">
                  <c:v>491045</c:v>
                </c:pt>
                <c:pt idx="3">
                  <c:v>302363</c:v>
                </c:pt>
                <c:pt idx="4">
                  <c:v>132486</c:v>
                </c:pt>
                <c:pt idx="5">
                  <c:v>3904256</c:v>
                </c:pt>
                <c:pt idx="6">
                  <c:v>370269</c:v>
                </c:pt>
                <c:pt idx="7">
                  <c:v>0</c:v>
                </c:pt>
                <c:pt idx="8">
                  <c:v>1665356</c:v>
                </c:pt>
                <c:pt idx="9">
                  <c:v>229975</c:v>
                </c:pt>
                <c:pt idx="10">
                  <c:v>998271</c:v>
                </c:pt>
                <c:pt idx="11">
                  <c:v>270832</c:v>
                </c:pt>
                <c:pt idx="12">
                  <c:v>0</c:v>
                </c:pt>
                <c:pt idx="13">
                  <c:v>56836</c:v>
                </c:pt>
                <c:pt idx="14">
                  <c:v>138363</c:v>
                </c:pt>
                <c:pt idx="15">
                  <c:v>9662</c:v>
                </c:pt>
                <c:pt idx="16">
                  <c:v>0</c:v>
                </c:pt>
                <c:pt idx="17">
                  <c:v>33670</c:v>
                </c:pt>
                <c:pt idx="18">
                  <c:v>0</c:v>
                </c:pt>
                <c:pt idx="19">
                  <c:v>79966</c:v>
                </c:pt>
                <c:pt idx="20">
                  <c:v>21189</c:v>
                </c:pt>
                <c:pt idx="21">
                  <c:v>0</c:v>
                </c:pt>
                <c:pt idx="22">
                  <c:v>27651</c:v>
                </c:pt>
                <c:pt idx="23">
                  <c:v>195406</c:v>
                </c:pt>
                <c:pt idx="24">
                  <c:v>13449</c:v>
                </c:pt>
                <c:pt idx="25">
                  <c:v>31542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1-419E-8330-2735F331CDF7}"/>
            </c:ext>
          </c:extLst>
        </c:ser>
        <c:ser>
          <c:idx val="0"/>
          <c:order val="1"/>
          <c:tx>
            <c:v>Forecast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Colections!$R$4:$R$29</c:f>
              <c:numCache>
                <c:formatCode>_-* #,##0_-;\-* #,##0_-;_-* "-"??_-;_-@_-</c:formatCode>
                <c:ptCount val="26"/>
                <c:pt idx="0">
                  <c:v>2400000</c:v>
                </c:pt>
                <c:pt idx="1">
                  <c:v>4250000</c:v>
                </c:pt>
                <c:pt idx="2">
                  <c:v>1400000</c:v>
                </c:pt>
                <c:pt idx="3">
                  <c:v>1228000</c:v>
                </c:pt>
                <c:pt idx="4">
                  <c:v>1226000</c:v>
                </c:pt>
                <c:pt idx="5">
                  <c:v>12350000</c:v>
                </c:pt>
                <c:pt idx="6">
                  <c:v>610000</c:v>
                </c:pt>
                <c:pt idx="7">
                  <c:v>230000</c:v>
                </c:pt>
                <c:pt idx="8">
                  <c:v>2700000</c:v>
                </c:pt>
                <c:pt idx="9">
                  <c:v>650000</c:v>
                </c:pt>
                <c:pt idx="10">
                  <c:v>1100000</c:v>
                </c:pt>
                <c:pt idx="11">
                  <c:v>600000</c:v>
                </c:pt>
                <c:pt idx="12">
                  <c:v>70000</c:v>
                </c:pt>
                <c:pt idx="13">
                  <c:v>150000</c:v>
                </c:pt>
                <c:pt idx="14">
                  <c:v>535000</c:v>
                </c:pt>
                <c:pt idx="15">
                  <c:v>250000</c:v>
                </c:pt>
                <c:pt idx="16">
                  <c:v>59246</c:v>
                </c:pt>
                <c:pt idx="17">
                  <c:v>150000</c:v>
                </c:pt>
                <c:pt idx="18">
                  <c:v>66000</c:v>
                </c:pt>
                <c:pt idx="19">
                  <c:v>400000</c:v>
                </c:pt>
                <c:pt idx="20">
                  <c:v>150000</c:v>
                </c:pt>
                <c:pt idx="21">
                  <c:v>0</c:v>
                </c:pt>
                <c:pt idx="22">
                  <c:v>207000</c:v>
                </c:pt>
                <c:pt idx="23">
                  <c:v>1700000</c:v>
                </c:pt>
                <c:pt idx="24">
                  <c:v>100000</c:v>
                </c:pt>
                <c:pt idx="25">
                  <c:v>834000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1-419E-8330-2735F331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27551887"/>
        <c:axId val="1427551407"/>
      </c:barChart>
      <c:catAx>
        <c:axId val="14275518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1407"/>
        <c:crosses val="autoZero"/>
        <c:auto val="1"/>
        <c:lblAlgn val="ctr"/>
        <c:lblOffset val="100"/>
        <c:noMultiLvlLbl val="0"/>
      </c:catAx>
      <c:valAx>
        <c:axId val="1427551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42755188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CASHFLOW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FORECAST</a:t>
            </a:r>
          </a:p>
          <a:p>
            <a:pPr>
              <a:defRPr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02350023496179"/>
          <c:y val="0.17476191463387444"/>
          <c:w val="0.82997649976503818"/>
          <c:h val="0.65695836679325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0F9ED5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56800000</c:v>
                </c:pt>
                <c:pt idx="2">
                  <c:v>37500000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2-4B55-9A82-041937A6B8E4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48178959.439101629</c:v>
                </c:pt>
                <c:pt idx="2">
                  <c:v>48916732.780129261</c:v>
                </c:pt>
                <c:pt idx="3">
                  <c:v>34383447.039521441</c:v>
                </c:pt>
                <c:pt idx="4">
                  <c:v>35296447.039521441</c:v>
                </c:pt>
                <c:pt idx="5">
                  <c:v>28783101.574846163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2-4B55-9A82-041937A6B8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70901200"/>
        <c:axId val="1370901680"/>
      </c:barChart>
      <c:scatterChart>
        <c:scatterStyle val="smoothMarker"/>
        <c:varyColors val="0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52-4B55-9A82-041937A6B8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0901200"/>
        <c:axId val="1370901680"/>
      </c:scatterChart>
      <c:catAx>
        <c:axId val="137090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680"/>
        <c:crosses val="autoZero"/>
        <c:auto val="1"/>
        <c:lblAlgn val="ctr"/>
        <c:lblOffset val="0"/>
        <c:noMultiLvlLbl val="0"/>
      </c:catAx>
      <c:valAx>
        <c:axId val="137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ACTUAL</a:t>
            </a:r>
            <a:r>
              <a:rPr lang="en-US" sz="1000" b="1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</a:t>
            </a:r>
            <a:r>
              <a:rPr lang="en-US" sz="1000" b="1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 vs FORECAST</a:t>
            </a:r>
            <a:r>
              <a:rPr lang="en-US" sz="1000" b="1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CASH</a:t>
            </a:r>
            <a:endParaRPr lang="en-US" sz="1000" b="1">
              <a:solidFill>
                <a:schemeClr val="tx1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9883542436011"/>
          <c:y val="0.17171310931114026"/>
          <c:w val="0.79194663167104107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'Information to feed dash'!$E$13</c:f>
              <c:strCache>
                <c:ptCount val="1"/>
                <c:pt idx="0">
                  <c:v>Close cash €uro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302779320851053E-2"/>
                  <c:y val="-7.2970272169058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20-474F-A2CA-5812FA295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dash'!$F$12:$H$12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'Information to feed dash'!$F$13:$H$13</c:f>
              <c:numCache>
                <c:formatCode>_-* #,##0_-;\-* #,##0_-;_-* "-"??_-;_-@_-</c:formatCode>
                <c:ptCount val="3"/>
                <c:pt idx="0">
                  <c:v>102832675.20896223</c:v>
                </c:pt>
                <c:pt idx="1">
                  <c:v>113826533.15718423</c:v>
                </c:pt>
                <c:pt idx="2">
                  <c:v>97440804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8-49FF-91F6-F8E083EE6679}"/>
            </c:ext>
          </c:extLst>
        </c:ser>
        <c:ser>
          <c:idx val="1"/>
          <c:order val="1"/>
          <c:tx>
            <c:strRef>
              <c:f>'Information to feed dash'!$E$14</c:f>
              <c:strCache>
                <c:ptCount val="1"/>
                <c:pt idx="0">
                  <c:v>Close cash forecast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dash'!$F$12:$H$12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'Information to feed dash'!$F$14:$H$14</c:f>
              <c:numCache>
                <c:formatCode>_-* #,##0_-;\-* #,##0_-;_-* "-"??_-;_-@_-</c:formatCode>
                <c:ptCount val="3"/>
                <c:pt idx="0" formatCode="_-* #,##0\ _€_-;\-* #,##0\ _€_-;_-* &quot;-&quot;??\ _€_-;_-@_-">
                  <c:v>103573432.02696273</c:v>
                </c:pt>
                <c:pt idx="1">
                  <c:v>102832675.20896223</c:v>
                </c:pt>
                <c:pt idx="2">
                  <c:v>89826533.157184228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8-49FF-91F6-F8E083EE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17232"/>
        <c:axId val="964014352"/>
      </c:lineChart>
      <c:catAx>
        <c:axId val="9640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4352"/>
        <c:crosses val="autoZero"/>
        <c:auto val="1"/>
        <c:lblAlgn val="ctr"/>
        <c:lblOffset val="100"/>
        <c:noMultiLvlLbl val="0"/>
      </c:catAx>
      <c:valAx>
        <c:axId val="964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72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rgbClr val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97117907986714"/>
          <c:y val="0.664687955870644"/>
          <c:w val="0.64806713210965039"/>
          <c:h val="0.123344270333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4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42861</xdr:colOff>
      <xdr:row>15</xdr:row>
      <xdr:rowOff>76200</xdr:rowOff>
    </xdr:from>
    <xdr:to>
      <xdr:col>16</xdr:col>
      <xdr:colOff>95250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F4188-C650-C670-F4B4-4ACE9A59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0.27719</cdr:x>
      <cdr:y>0.45373</cdr:y>
    </cdr:from>
    <cdr:to>
      <cdr:x>0.8462</cdr:x>
      <cdr:y>0.82249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257052" y="339114"/>
          <a:ext cx="527661" cy="275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0.28006</cdr:x>
      <cdr:y>0.52356</cdr:y>
    </cdr:from>
    <cdr:to>
      <cdr:x>0.87702</cdr:x>
      <cdr:y>0.83916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259705" y="391311"/>
          <a:ext cx="553583" cy="235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0.31852</cdr:x>
      <cdr:y>0.49355</cdr:y>
    </cdr:from>
    <cdr:to>
      <cdr:x>0.78097</cdr:x>
      <cdr:y>0.8554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295840" y="367791"/>
          <a:ext cx="429526" cy="269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57150</xdr:rowOff>
    </xdr:from>
    <xdr:to>
      <xdr:col>6</xdr:col>
      <xdr:colOff>600075</xdr:colOff>
      <xdr:row>15</xdr:row>
      <xdr:rowOff>142875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17</xdr:row>
      <xdr:rowOff>9525</xdr:rowOff>
    </xdr:from>
    <xdr:to>
      <xdr:col>5</xdr:col>
      <xdr:colOff>247650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FF99B-377D-D61D-BE56-6AB168AC9AC5}"/>
            </a:ext>
            <a:ext uri="{147F2762-F138-4A5C-976F-8EAC2B608ADB}">
              <a16:predDERef xmlns:a16="http://schemas.microsoft.com/office/drawing/2014/main" pred="{8E6BBEFE-3F12-461D-9ED1-530B29D0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17</xdr:row>
      <xdr:rowOff>9525</xdr:rowOff>
    </xdr:from>
    <xdr:to>
      <xdr:col>8</xdr:col>
      <xdr:colOff>9525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1775B2-BE86-F7C4-7A8E-2D16DFC581DF}"/>
            </a:ext>
            <a:ext uri="{147F2762-F138-4A5C-976F-8EAC2B608ADB}">
              <a16:predDERef xmlns:a16="http://schemas.microsoft.com/office/drawing/2014/main" pred="{89AFF99B-377D-D61D-BE56-6AB168AC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99172</xdr:colOff>
      <xdr:row>2</xdr:row>
      <xdr:rowOff>47623</xdr:rowOff>
    </xdr:from>
    <xdr:to>
      <xdr:col>13</xdr:col>
      <xdr:colOff>289672</xdr:colOff>
      <xdr:row>15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AC27F-07ED-CF48-CBAE-D2083DDB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2</xdr:row>
      <xdr:rowOff>28576</xdr:rowOff>
    </xdr:from>
    <xdr:to>
      <xdr:col>16</xdr:col>
      <xdr:colOff>0</xdr:colOff>
      <xdr:row>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92911F-B7F2-439B-9A94-16E6E061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</xdr:row>
      <xdr:rowOff>19050</xdr:rowOff>
    </xdr:from>
    <xdr:to>
      <xdr:col>17</xdr:col>
      <xdr:colOff>571500</xdr:colOff>
      <xdr:row>6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31CA8C-B836-446E-A3FD-61FA53906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6</xdr:row>
      <xdr:rowOff>152400</xdr:rowOff>
    </xdr:from>
    <xdr:to>
      <xdr:col>15</xdr:col>
      <xdr:colOff>600075</xdr:colOff>
      <xdr:row>11</xdr:row>
      <xdr:rowOff>95249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72981B-AA0E-49D7-9E45-D31EA0E0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28575</xdr:colOff>
      <xdr:row>11</xdr:row>
      <xdr:rowOff>123825</xdr:rowOff>
    </xdr:from>
    <xdr:to>
      <xdr:col>15</xdr:col>
      <xdr:colOff>590550</xdr:colOff>
      <xdr:row>16</xdr:row>
      <xdr:rowOff>66674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2CF6F02-38FA-4269-97B7-04200863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6</xdr:row>
      <xdr:rowOff>152400</xdr:rowOff>
    </xdr:from>
    <xdr:to>
      <xdr:col>17</xdr:col>
      <xdr:colOff>571500</xdr:colOff>
      <xdr:row>11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2A988F4-949A-49ED-AB59-4C0CDA82F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</xdr:colOff>
      <xdr:row>11</xdr:row>
      <xdr:rowOff>114300</xdr:rowOff>
    </xdr:from>
    <xdr:to>
      <xdr:col>17</xdr:col>
      <xdr:colOff>571500</xdr:colOff>
      <xdr:row>16</xdr:row>
      <xdr:rowOff>57149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D8C224D-B842-4636-843D-A4BCE7AD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16</xdr:row>
      <xdr:rowOff>85725</xdr:rowOff>
    </xdr:from>
    <xdr:to>
      <xdr:col>15</xdr:col>
      <xdr:colOff>600075</xdr:colOff>
      <xdr:row>21</xdr:row>
      <xdr:rowOff>28574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6776D9-12F1-4165-9E1C-402CAE31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257736</xdr:colOff>
      <xdr:row>30</xdr:row>
      <xdr:rowOff>179294</xdr:rowOff>
    </xdr:from>
    <xdr:to>
      <xdr:col>8</xdr:col>
      <xdr:colOff>22411</xdr:colOff>
      <xdr:row>33</xdr:row>
      <xdr:rowOff>156882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FD96F1-CC05-F58C-0787-EF596BC48546}"/>
            </a:ext>
          </a:extLst>
        </xdr:cNvPr>
        <xdr:cNvSpPr txBox="1"/>
      </xdr:nvSpPr>
      <xdr:spPr>
        <a:xfrm>
          <a:off x="4818530" y="5894294"/>
          <a:ext cx="2274793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deposits = 17.000.000M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95250</xdr:colOff>
      <xdr:row>17</xdr:row>
      <xdr:rowOff>114300</xdr:rowOff>
    </xdr:from>
    <xdr:to>
      <xdr:col>15</xdr:col>
      <xdr:colOff>444954</xdr:colOff>
      <xdr:row>34</xdr:row>
      <xdr:rowOff>36738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6379A-253F-44D8-9C26-ABAA51F66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35719</xdr:rowOff>
    </xdr:from>
    <xdr:to>
      <xdr:col>1</xdr:col>
      <xdr:colOff>1000125</xdr:colOff>
      <xdr:row>1</xdr:row>
      <xdr:rowOff>569119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DAB129B-9B91-4F45-BB54-4DB88691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26219"/>
          <a:ext cx="952500" cy="533400"/>
        </a:xfrm>
        <a:prstGeom prst="rect">
          <a:avLst/>
        </a:prstGeom>
      </xdr:spPr>
    </xdr:pic>
    <xdr:clientData/>
  </xdr:twoCellAnchor>
  <xdr:twoCellAnchor>
    <xdr:from>
      <xdr:col>17</xdr:col>
      <xdr:colOff>312963</xdr:colOff>
      <xdr:row>73</xdr:row>
      <xdr:rowOff>108859</xdr:rowOff>
    </xdr:from>
    <xdr:to>
      <xdr:col>23</xdr:col>
      <xdr:colOff>979714</xdr:colOff>
      <xdr:row>93</xdr:row>
      <xdr:rowOff>44905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65E6-3CF5-98EE-2310-AC1E4B3B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47624</xdr:colOff>
      <xdr:row>83</xdr:row>
      <xdr:rowOff>68035</xdr:rowOff>
    </xdr:from>
    <xdr:to>
      <xdr:col>29</xdr:col>
      <xdr:colOff>830035</xdr:colOff>
      <xdr:row>101</xdr:row>
      <xdr:rowOff>44902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367F85-2F90-7FC3-E0DC-AB418CEE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5</xdr:col>
      <xdr:colOff>323850</xdr:colOff>
      <xdr:row>15</xdr:row>
      <xdr:rowOff>142875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5C41682-AE2B-473C-9812-E25689E3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4</xdr:col>
      <xdr:colOff>247650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3AC37-99AF-4283-9B55-FD36FFE1EA86}"/>
            </a:ext>
            <a:ext uri="{147F2762-F138-4A5C-976F-8EAC2B608ADB}">
              <a16:predDERef xmlns:a16="http://schemas.microsoft.com/office/drawing/2014/main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17</xdr:row>
      <xdr:rowOff>9525</xdr:rowOff>
    </xdr:from>
    <xdr:to>
      <xdr:col>7</xdr:col>
      <xdr:colOff>9525</xdr:colOff>
      <xdr:row>30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A06AC-B6D3-4B55-A235-46A4C2A1A02A}"/>
            </a:ext>
            <a:ext uri="{147F2762-F138-4A5C-976F-8EAC2B608ADB}">
              <a16:predDERef xmlns:a16="http://schemas.microsoft.com/office/drawing/2014/main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361951</xdr:colOff>
      <xdr:row>3</xdr:row>
      <xdr:rowOff>0</xdr:rowOff>
    </xdr:from>
    <xdr:to>
      <xdr:col>11</xdr:col>
      <xdr:colOff>533401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69059-562E-4260-BCDE-1F479F813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16808</xdr:colOff>
      <xdr:row>17</xdr:row>
      <xdr:rowOff>14568</xdr:rowOff>
    </xdr:from>
    <xdr:to>
      <xdr:col>8</xdr:col>
      <xdr:colOff>714375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C1849B-906E-46CE-8227-47B50779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807384</xdr:colOff>
      <xdr:row>17</xdr:row>
      <xdr:rowOff>35298</xdr:rowOff>
    </xdr:from>
    <xdr:to>
      <xdr:col>9</xdr:col>
      <xdr:colOff>923925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5CB668-37A7-48D4-9DFC-852B974F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969309</xdr:colOff>
      <xdr:row>17</xdr:row>
      <xdr:rowOff>25773</xdr:rowOff>
    </xdr:from>
    <xdr:to>
      <xdr:col>11</xdr:col>
      <xdr:colOff>381000</xdr:colOff>
      <xdr:row>22</xdr:row>
      <xdr:rowOff>5041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15142B-3220-43DB-9E61-A596EDBD3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790015</xdr:colOff>
      <xdr:row>22</xdr:row>
      <xdr:rowOff>14007</xdr:rowOff>
    </xdr:from>
    <xdr:to>
      <xdr:col>9</xdr:col>
      <xdr:colOff>903195</xdr:colOff>
      <xdr:row>26</xdr:row>
      <xdr:rowOff>168086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E7A9A4-EB69-4FE9-BD23-9BF7DB7F6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17370</xdr:colOff>
      <xdr:row>21</xdr:row>
      <xdr:rowOff>196666</xdr:rowOff>
    </xdr:from>
    <xdr:to>
      <xdr:col>8</xdr:col>
      <xdr:colOff>714375</xdr:colOff>
      <xdr:row>26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FE23A-D071-4EE7-AD2D-B9959CAD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48746</xdr:colOff>
      <xdr:row>27</xdr:row>
      <xdr:rowOff>12326</xdr:rowOff>
    </xdr:from>
    <xdr:to>
      <xdr:col>8</xdr:col>
      <xdr:colOff>714375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E00876-94F9-4A40-8BB1-BB248053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812426</xdr:colOff>
      <xdr:row>26</xdr:row>
      <xdr:rowOff>182097</xdr:rowOff>
    </xdr:from>
    <xdr:to>
      <xdr:col>9</xdr:col>
      <xdr:colOff>847725</xdr:colOff>
      <xdr:row>31</xdr:row>
      <xdr:rowOff>107576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89CEF9-4F8B-4D9E-8153-9D44AC70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257736</xdr:colOff>
      <xdr:row>30</xdr:row>
      <xdr:rowOff>179294</xdr:rowOff>
    </xdr:from>
    <xdr:to>
      <xdr:col>7</xdr:col>
      <xdr:colOff>22411</xdr:colOff>
      <xdr:row>33</xdr:row>
      <xdr:rowOff>156882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F84773D-1DD4-4CE7-A3D7-C53D20156429}"/>
            </a:ext>
          </a:extLst>
        </xdr:cNvPr>
        <xdr:cNvSpPr txBox="1"/>
      </xdr:nvSpPr>
      <xdr:spPr>
        <a:xfrm>
          <a:off x="4820211" y="5894294"/>
          <a:ext cx="2326900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17.000.000M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100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3</xdr:row>
      <xdr:rowOff>21167</xdr:rowOff>
    </xdr:from>
    <xdr:to>
      <xdr:col>4</xdr:col>
      <xdr:colOff>1476374</xdr:colOff>
      <xdr:row>15</xdr:row>
      <xdr:rowOff>152400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81B550C-14C3-4C98-B16D-06C8FD41E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9526</xdr:rowOff>
    </xdr:from>
    <xdr:to>
      <xdr:col>4</xdr:col>
      <xdr:colOff>1466850</xdr:colOff>
      <xdr:row>35</xdr:row>
      <xdr:rowOff>187327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37453-FB42-442B-9EE5-FCD779556E0B}"/>
            </a:ext>
            <a:ext uri="{147F2762-F138-4A5C-976F-8EAC2B608ADB}">
              <a16:predDERef xmlns:a16="http://schemas.microsoft.com/office/drawing/2014/main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9550</xdr:colOff>
      <xdr:row>30</xdr:row>
      <xdr:rowOff>176794</xdr:rowOff>
    </xdr:from>
    <xdr:to>
      <xdr:col>8</xdr:col>
      <xdr:colOff>942975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31D3E-76EC-49FF-9E7F-91C4FC7373C5}"/>
            </a:ext>
            <a:ext uri="{147F2762-F138-4A5C-976F-8EAC2B608ADB}">
              <a16:predDERef xmlns:a16="http://schemas.microsoft.com/office/drawing/2014/main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17</xdr:row>
      <xdr:rowOff>22413</xdr:rowOff>
    </xdr:from>
    <xdr:to>
      <xdr:col>12</xdr:col>
      <xdr:colOff>0</xdr:colOff>
      <xdr:row>31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AA0EF-8901-41FD-B668-89623E66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3</xdr:row>
      <xdr:rowOff>42334</xdr:rowOff>
    </xdr:from>
    <xdr:to>
      <xdr:col>20</xdr:col>
      <xdr:colOff>590975</xdr:colOff>
      <xdr:row>9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04AF8-B711-498B-8218-7A0B06019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7</xdr:row>
      <xdr:rowOff>179915</xdr:rowOff>
    </xdr:from>
    <xdr:to>
      <xdr:col>20</xdr:col>
      <xdr:colOff>588066</xdr:colOff>
      <xdr:row>13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AC2B4C-6F52-4777-BEC2-B7A1A8495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13</xdr:row>
      <xdr:rowOff>21168</xdr:rowOff>
    </xdr:from>
    <xdr:to>
      <xdr:col>20</xdr:col>
      <xdr:colOff>588065</xdr:colOff>
      <xdr:row>18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07EA51-56E0-4D70-9961-10281D28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30</xdr:row>
      <xdr:rowOff>63500</xdr:rowOff>
    </xdr:from>
    <xdr:to>
      <xdr:col>20</xdr:col>
      <xdr:colOff>550334</xdr:colOff>
      <xdr:row>35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697633-2929-4B0D-B200-7A1AE8DEF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35</xdr:row>
      <xdr:rowOff>158750</xdr:rowOff>
    </xdr:from>
    <xdr:to>
      <xdr:col>20</xdr:col>
      <xdr:colOff>560916</xdr:colOff>
      <xdr:row>41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D07AD-AFF5-4183-806C-12EC7DF3F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18</xdr:row>
      <xdr:rowOff>148168</xdr:rowOff>
    </xdr:from>
    <xdr:to>
      <xdr:col>20</xdr:col>
      <xdr:colOff>604629</xdr:colOff>
      <xdr:row>24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BCB3EC-293A-4150-91F5-AB85C4AF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24</xdr:row>
      <xdr:rowOff>74083</xdr:rowOff>
    </xdr:from>
    <xdr:to>
      <xdr:col>20</xdr:col>
      <xdr:colOff>571500</xdr:colOff>
      <xdr:row>30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461EAD-97B6-4E36-B5BC-8D3887640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978453</xdr:colOff>
      <xdr:row>31</xdr:row>
      <xdr:rowOff>38601</xdr:rowOff>
    </xdr:from>
    <xdr:to>
      <xdr:col>11</xdr:col>
      <xdr:colOff>555625</xdr:colOff>
      <xdr:row>34</xdr:row>
      <xdr:rowOff>13229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436B1AC-D611-4D34-8541-EDB540467792}"/>
            </a:ext>
          </a:extLst>
        </xdr:cNvPr>
        <xdr:cNvSpPr txBox="1"/>
      </xdr:nvSpPr>
      <xdr:spPr>
        <a:xfrm>
          <a:off x="8003141" y="6018184"/>
          <a:ext cx="2328838" cy="556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17.000.000€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3</xdr:row>
      <xdr:rowOff>1</xdr:rowOff>
    </xdr:from>
    <xdr:to>
      <xdr:col>19</xdr:col>
      <xdr:colOff>1</xdr:colOff>
      <xdr:row>45</xdr:row>
      <xdr:rowOff>166594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536CAE-76C7-4A1A-9CB1-56702E5C6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22412</xdr:colOff>
      <xdr:row>3</xdr:row>
      <xdr:rowOff>33617</xdr:rowOff>
    </xdr:from>
    <xdr:to>
      <xdr:col>12</xdr:col>
      <xdr:colOff>11208</xdr:colOff>
      <xdr:row>15</xdr:row>
      <xdr:rowOff>168089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7297A3-C068-48D4-8E0B-B377E3F4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78440</xdr:colOff>
      <xdr:row>2</xdr:row>
      <xdr:rowOff>78441</xdr:rowOff>
    </xdr:from>
    <xdr:to>
      <xdr:col>12</xdr:col>
      <xdr:colOff>56029</xdr:colOff>
      <xdr:row>15</xdr:row>
      <xdr:rowOff>159364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0819DE-0B87-43D0-9672-F654C401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402343</xdr:colOff>
      <xdr:row>11</xdr:row>
      <xdr:rowOff>69673</xdr:rowOff>
    </xdr:from>
    <xdr:to>
      <xdr:col>13</xdr:col>
      <xdr:colOff>211667</xdr:colOff>
      <xdr:row>15</xdr:row>
      <xdr:rowOff>42335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719DC-A1F0-E8CF-54D5-C6FC145A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219267</xdr:colOff>
      <xdr:row>31</xdr:row>
      <xdr:rowOff>21981</xdr:rowOff>
    </xdr:from>
    <xdr:to>
      <xdr:col>21</xdr:col>
      <xdr:colOff>462412</xdr:colOff>
      <xdr:row>74</xdr:row>
      <xdr:rowOff>60515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8F55A-6350-FF57-70BC-C039A736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3</xdr:row>
      <xdr:rowOff>21167</xdr:rowOff>
    </xdr:from>
    <xdr:to>
      <xdr:col>4</xdr:col>
      <xdr:colOff>1476374</xdr:colOff>
      <xdr:row>15</xdr:row>
      <xdr:rowOff>152400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398D4D0D-421D-4910-891C-CBA36D34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9526</xdr:rowOff>
    </xdr:from>
    <xdr:to>
      <xdr:col>4</xdr:col>
      <xdr:colOff>1466850</xdr:colOff>
      <xdr:row>35</xdr:row>
      <xdr:rowOff>187327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059CF-43FA-4F5A-BB68-2BEE59BC0866}"/>
            </a:ext>
            <a:ext uri="{147F2762-F138-4A5C-976F-8EAC2B608ADB}">
              <a16:predDERef xmlns:a16="http://schemas.microsoft.com/office/drawing/2014/main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1421491</xdr:colOff>
      <xdr:row>40</xdr:row>
      <xdr:rowOff>42324</xdr:rowOff>
    </xdr:from>
    <xdr:to>
      <xdr:col>8</xdr:col>
      <xdr:colOff>875740</xdr:colOff>
      <xdr:row>54</xdr:row>
      <xdr:rowOff>37540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4E61F-6AFE-4F62-BEC2-BE71934DEB74}"/>
            </a:ext>
            <a:ext uri="{147F2762-F138-4A5C-976F-8EAC2B608ADB}">
              <a16:predDERef xmlns:a16="http://schemas.microsoft.com/office/drawing/2014/main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17</xdr:row>
      <xdr:rowOff>22413</xdr:rowOff>
    </xdr:from>
    <xdr:to>
      <xdr:col>12</xdr:col>
      <xdr:colOff>0</xdr:colOff>
      <xdr:row>31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25279-ED04-49AA-A9A9-BFEAC2D7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3</xdr:row>
      <xdr:rowOff>42334</xdr:rowOff>
    </xdr:from>
    <xdr:to>
      <xdr:col>20</xdr:col>
      <xdr:colOff>590975</xdr:colOff>
      <xdr:row>9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402B0A-CB46-41B3-B92C-9C424A453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7</xdr:row>
      <xdr:rowOff>179915</xdr:rowOff>
    </xdr:from>
    <xdr:to>
      <xdr:col>20</xdr:col>
      <xdr:colOff>588066</xdr:colOff>
      <xdr:row>13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1D438-4997-4376-927F-05DA98B4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13</xdr:row>
      <xdr:rowOff>21168</xdr:rowOff>
    </xdr:from>
    <xdr:to>
      <xdr:col>20</xdr:col>
      <xdr:colOff>588065</xdr:colOff>
      <xdr:row>18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9EB821-4B45-4453-A314-BA1B98B7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30</xdr:row>
      <xdr:rowOff>63500</xdr:rowOff>
    </xdr:from>
    <xdr:to>
      <xdr:col>20</xdr:col>
      <xdr:colOff>550334</xdr:colOff>
      <xdr:row>35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496D78-64E0-496A-A02D-0A5CFE61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35</xdr:row>
      <xdr:rowOff>158750</xdr:rowOff>
    </xdr:from>
    <xdr:to>
      <xdr:col>20</xdr:col>
      <xdr:colOff>560916</xdr:colOff>
      <xdr:row>41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4C1443-813D-4864-9B46-83AC585B6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18</xdr:row>
      <xdr:rowOff>148168</xdr:rowOff>
    </xdr:from>
    <xdr:to>
      <xdr:col>20</xdr:col>
      <xdr:colOff>604629</xdr:colOff>
      <xdr:row>24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CC0CBC-1AB7-4407-BAE2-54953764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24</xdr:row>
      <xdr:rowOff>74083</xdr:rowOff>
    </xdr:from>
    <xdr:to>
      <xdr:col>20</xdr:col>
      <xdr:colOff>571500</xdr:colOff>
      <xdr:row>30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7DEC34-C8BB-488C-BB57-3F552ECA7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799159</xdr:colOff>
      <xdr:row>44</xdr:row>
      <xdr:rowOff>16190</xdr:rowOff>
    </xdr:from>
    <xdr:to>
      <xdr:col>11</xdr:col>
      <xdr:colOff>376331</xdr:colOff>
      <xdr:row>47</xdr:row>
      <xdr:rowOff>13230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DF674FB-D244-4E30-B2B4-8878C5E73BFD}"/>
            </a:ext>
          </a:extLst>
        </xdr:cNvPr>
        <xdr:cNvSpPr txBox="1"/>
      </xdr:nvSpPr>
      <xdr:spPr>
        <a:xfrm>
          <a:off x="7802835" y="8667131"/>
          <a:ext cx="2322614" cy="5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3</xdr:row>
      <xdr:rowOff>11207</xdr:rowOff>
    </xdr:from>
    <xdr:to>
      <xdr:col>19</xdr:col>
      <xdr:colOff>1</xdr:colOff>
      <xdr:row>45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1E303B-E5E2-4B63-81DC-C64337EEB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1456764</xdr:colOff>
      <xdr:row>3</xdr:row>
      <xdr:rowOff>13608</xdr:rowOff>
    </xdr:from>
    <xdr:to>
      <xdr:col>11</xdr:col>
      <xdr:colOff>571500</xdr:colOff>
      <xdr:row>15</xdr:row>
      <xdr:rowOff>149679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DE32E1-A555-46C7-8722-76F36DD8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19922</xdr:colOff>
      <xdr:row>2</xdr:row>
      <xdr:rowOff>9961</xdr:rowOff>
    </xdr:from>
    <xdr:to>
      <xdr:col>3</xdr:col>
      <xdr:colOff>882463</xdr:colOff>
      <xdr:row>14</xdr:row>
      <xdr:rowOff>141194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5EA9409-0DD9-4A4E-85E8-84480776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66674</xdr:rowOff>
    </xdr:from>
    <xdr:to>
      <xdr:col>4</xdr:col>
      <xdr:colOff>1466850</xdr:colOff>
      <xdr:row>33</xdr:row>
      <xdr:rowOff>187326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15823-E71F-42D9-8015-DE7B882E55D5}"/>
            </a:ext>
            <a:ext uri="{147F2762-F138-4A5C-976F-8EAC2B608ADB}">
              <a16:predDERef xmlns:a16="http://schemas.microsoft.com/office/drawing/2014/main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1421491</xdr:colOff>
      <xdr:row>38</xdr:row>
      <xdr:rowOff>42324</xdr:rowOff>
    </xdr:from>
    <xdr:to>
      <xdr:col>8</xdr:col>
      <xdr:colOff>875740</xdr:colOff>
      <xdr:row>52</xdr:row>
      <xdr:rowOff>37540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DA495-EBED-4E4F-9725-40D6E95B4372}"/>
            </a:ext>
            <a:ext uri="{147F2762-F138-4A5C-976F-8EAC2B608ADB}">
              <a16:predDERef xmlns:a16="http://schemas.microsoft.com/office/drawing/2014/main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15</xdr:row>
      <xdr:rowOff>22413</xdr:rowOff>
    </xdr:from>
    <xdr:to>
      <xdr:col>12</xdr:col>
      <xdr:colOff>0</xdr:colOff>
      <xdr:row>29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CF01A-3A25-43AF-995C-F0A97B59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2</xdr:row>
      <xdr:rowOff>42334</xdr:rowOff>
    </xdr:from>
    <xdr:to>
      <xdr:col>20</xdr:col>
      <xdr:colOff>590975</xdr:colOff>
      <xdr:row>8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4088B-23FF-42C9-BBD1-43E85DF3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6</xdr:row>
      <xdr:rowOff>179915</xdr:rowOff>
    </xdr:from>
    <xdr:to>
      <xdr:col>20</xdr:col>
      <xdr:colOff>588066</xdr:colOff>
      <xdr:row>12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C32F45-FA3B-4E3A-BE8A-B36C3EF9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12</xdr:row>
      <xdr:rowOff>21168</xdr:rowOff>
    </xdr:from>
    <xdr:to>
      <xdr:col>20</xdr:col>
      <xdr:colOff>588065</xdr:colOff>
      <xdr:row>16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C912E-0D75-4FD3-9FBC-EAC12680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28</xdr:row>
      <xdr:rowOff>63500</xdr:rowOff>
    </xdr:from>
    <xdr:to>
      <xdr:col>20</xdr:col>
      <xdr:colOff>550334</xdr:colOff>
      <xdr:row>33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9B9C3D-21AF-4CCC-B150-4AC292CB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33</xdr:row>
      <xdr:rowOff>158750</xdr:rowOff>
    </xdr:from>
    <xdr:to>
      <xdr:col>20</xdr:col>
      <xdr:colOff>560916</xdr:colOff>
      <xdr:row>39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359844-2A2F-41EB-AEF7-AF02D97D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16</xdr:row>
      <xdr:rowOff>148168</xdr:rowOff>
    </xdr:from>
    <xdr:to>
      <xdr:col>20</xdr:col>
      <xdr:colOff>604629</xdr:colOff>
      <xdr:row>22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92C3A8-8900-4181-9DB2-D5FCC3F7C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22</xdr:row>
      <xdr:rowOff>74083</xdr:rowOff>
    </xdr:from>
    <xdr:to>
      <xdr:col>20</xdr:col>
      <xdr:colOff>571500</xdr:colOff>
      <xdr:row>28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7FCA81-B8DE-4156-8675-93E1B1F5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799159</xdr:colOff>
      <xdr:row>42</xdr:row>
      <xdr:rowOff>16190</xdr:rowOff>
    </xdr:from>
    <xdr:to>
      <xdr:col>11</xdr:col>
      <xdr:colOff>376331</xdr:colOff>
      <xdr:row>45</xdr:row>
      <xdr:rowOff>13230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4C41B96-8521-47E1-B578-C5E4D3892B22}"/>
            </a:ext>
          </a:extLst>
        </xdr:cNvPr>
        <xdr:cNvSpPr txBox="1"/>
      </xdr:nvSpPr>
      <xdr:spPr>
        <a:xfrm>
          <a:off x="7809559" y="8626790"/>
          <a:ext cx="2320372" cy="5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2</xdr:row>
      <xdr:rowOff>11207</xdr:rowOff>
    </xdr:from>
    <xdr:to>
      <xdr:col>19</xdr:col>
      <xdr:colOff>1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04FF7-4F41-4C80-A2CB-F9FDB6119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1456763</xdr:colOff>
      <xdr:row>2</xdr:row>
      <xdr:rowOff>13608</xdr:rowOff>
    </xdr:from>
    <xdr:to>
      <xdr:col>12</xdr:col>
      <xdr:colOff>9524</xdr:colOff>
      <xdr:row>15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B1AFB9-42BE-4BFA-9FB4-4B280991E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130629</xdr:rowOff>
    </xdr:from>
    <xdr:to>
      <xdr:col>6</xdr:col>
      <xdr:colOff>527957</xdr:colOff>
      <xdr:row>31</xdr:row>
      <xdr:rowOff>181856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224D6-B45C-45D8-AD52-A7DF76278AF4}"/>
            </a:ext>
            <a:ext uri="{147F2762-F138-4A5C-976F-8EAC2B608ADB}">
              <a16:predDERef xmlns:a16="http://schemas.microsoft.com/office/drawing/2014/main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6479</xdr:colOff>
      <xdr:row>2</xdr:row>
      <xdr:rowOff>0</xdr:rowOff>
    </xdr:from>
    <xdr:to>
      <xdr:col>6</xdr:col>
      <xdr:colOff>527539</xdr:colOff>
      <xdr:row>12</xdr:row>
      <xdr:rowOff>131885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5E980-7EA2-412B-AFBB-52C2345E7652}"/>
            </a:ext>
            <a:ext uri="{147F2762-F138-4A5C-976F-8EAC2B608ADB}">
              <a16:predDERef xmlns:a16="http://schemas.microsoft.com/office/drawing/2014/main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527957</xdr:colOff>
      <xdr:row>1</xdr:row>
      <xdr:rowOff>201385</xdr:rowOff>
    </xdr:from>
    <xdr:to>
      <xdr:col>12</xdr:col>
      <xdr:colOff>522942</xdr:colOff>
      <xdr:row>12</xdr:row>
      <xdr:rowOff>130629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E944B9-A532-4A5A-927B-7EED1FB94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527957</xdr:colOff>
      <xdr:row>12</xdr:row>
      <xdr:rowOff>130629</xdr:rowOff>
    </xdr:from>
    <xdr:to>
      <xdr:col>12</xdr:col>
      <xdr:colOff>520211</xdr:colOff>
      <xdr:row>21</xdr:row>
      <xdr:rowOff>21032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3F995-6808-4F36-A492-BC6477A5A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527539</xdr:colOff>
      <xdr:row>21</xdr:row>
      <xdr:rowOff>21981</xdr:rowOff>
    </xdr:from>
    <xdr:to>
      <xdr:col>12</xdr:col>
      <xdr:colOff>520212</xdr:colOff>
      <xdr:row>31</xdr:row>
      <xdr:rowOff>177425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FE7ECA-9F64-4F2A-BECC-44EBD56B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63503</xdr:rowOff>
    </xdr:from>
    <xdr:to>
      <xdr:col>4</xdr:col>
      <xdr:colOff>326838</xdr:colOff>
      <xdr:row>12</xdr:row>
      <xdr:rowOff>121397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CFF69-A2D8-4AB7-BECE-FCF653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524953</xdr:colOff>
      <xdr:row>3</xdr:row>
      <xdr:rowOff>9336</xdr:rowOff>
    </xdr:from>
    <xdr:to>
      <xdr:col>13</xdr:col>
      <xdr:colOff>917159</xdr:colOff>
      <xdr:row>6</xdr:row>
      <xdr:rowOff>96684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809141-F7D2-4462-9B80-C59C493F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520212</xdr:colOff>
      <xdr:row>6</xdr:row>
      <xdr:rowOff>87922</xdr:rowOff>
    </xdr:from>
    <xdr:to>
      <xdr:col>13</xdr:col>
      <xdr:colOff>914146</xdr:colOff>
      <xdr:row>10</xdr:row>
      <xdr:rowOff>41815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5C8C9F0-A7B6-4F1D-A730-91BF421CD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520212</xdr:colOff>
      <xdr:row>10</xdr:row>
      <xdr:rowOff>36637</xdr:rowOff>
    </xdr:from>
    <xdr:to>
      <xdr:col>13</xdr:col>
      <xdr:colOff>914146</xdr:colOff>
      <xdr:row>13</xdr:row>
      <xdr:rowOff>188356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686C49F-1EEC-499D-BCB3-E3296D88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520212</xdr:colOff>
      <xdr:row>13</xdr:row>
      <xdr:rowOff>190500</xdr:rowOff>
    </xdr:from>
    <xdr:to>
      <xdr:col>13</xdr:col>
      <xdr:colOff>914146</xdr:colOff>
      <xdr:row>17</xdr:row>
      <xdr:rowOff>173700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CC96D1D-4089-4EE6-81F6-E0397C3A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520212</xdr:colOff>
      <xdr:row>17</xdr:row>
      <xdr:rowOff>175847</xdr:rowOff>
    </xdr:from>
    <xdr:to>
      <xdr:col>13</xdr:col>
      <xdr:colOff>914146</xdr:colOff>
      <xdr:row>21</xdr:row>
      <xdr:rowOff>151720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55BB2C-1460-4F24-9FBF-B21CEAAE3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520212</xdr:colOff>
      <xdr:row>21</xdr:row>
      <xdr:rowOff>153864</xdr:rowOff>
    </xdr:from>
    <xdr:to>
      <xdr:col>13</xdr:col>
      <xdr:colOff>914146</xdr:colOff>
      <xdr:row>25</xdr:row>
      <xdr:rowOff>129737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EBC665B-BEED-4935-8700-387702678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520213</xdr:colOff>
      <xdr:row>25</xdr:row>
      <xdr:rowOff>131885</xdr:rowOff>
    </xdr:from>
    <xdr:to>
      <xdr:col>13</xdr:col>
      <xdr:colOff>914147</xdr:colOff>
      <xdr:row>29</xdr:row>
      <xdr:rowOff>115085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0270E2-2E81-4663-8E30-88223180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0</xdr:colOff>
      <xdr:row>30</xdr:row>
      <xdr:rowOff>22208</xdr:rowOff>
    </xdr:from>
    <xdr:to>
      <xdr:col>15</xdr:col>
      <xdr:colOff>914401</xdr:colOff>
      <xdr:row>32</xdr:row>
      <xdr:rowOff>48583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F1041C-BA87-1927-9012-3E33BD234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820649" y="5965808"/>
          <a:ext cx="914401" cy="426425"/>
        </a:xfrm>
        <a:prstGeom prst="rect">
          <a:avLst/>
        </a:prstGeom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0.33557</cdr:x>
      <cdr:y>0.44665</cdr:y>
    </cdr:from>
    <cdr:to>
      <cdr:x>0.78378</cdr:x>
      <cdr:y>0.77215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347835" y="329503"/>
          <a:ext cx="464592" cy="240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0.28785</cdr:x>
      <cdr:y>0.4488</cdr:y>
    </cdr:from>
    <cdr:to>
      <cdr:x>0.8462</cdr:x>
      <cdr:y>0.78032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266929" y="338394"/>
          <a:ext cx="517784" cy="249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0.32648</cdr:x>
      <cdr:y>0.43617</cdr:y>
    </cdr:from>
    <cdr:to>
      <cdr:x>0.86614</cdr:x>
      <cdr:y>0.72013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303796" y="390523"/>
          <a:ext cx="502166" cy="254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0.3025</cdr:x>
      <cdr:y>0.45583</cdr:y>
    </cdr:from>
    <cdr:to>
      <cdr:x>0.78886</cdr:x>
      <cdr:y>0.76691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280961" y="339688"/>
          <a:ext cx="451730" cy="231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Operations\WIP\Rhodia%20New\05-ROLLOVER-30-10-00\Forex-Rhodia-Tot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Finance%20and%20Administration/FP&amp;A/Budget/Budget%202013/Staff%20Costs/FTE%20templ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Finance%20and%20Administration/FP&amp;A/Budget%202012/1st%20Submission%20281011/Submissions/01%20141011/Revenue%20Licence%20loaded%2014%20Oc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Users/rhall/IETemp/Content.Outlook/TTWN330B/CC180%20Standards%20Jo%20HigginsonPOS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iler001\Corp_Fin_Inv\Documents%20and%20Settings\rsebaratnam\My%20Documents\_Longhorn\Paris\European%20TS%20Report%20Working%20Group%20-%20Excel%20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iler001\Corp_Fin_Inv\DOCUME~1\tkane\LOCALS~1\Temp\notes6317D2\May%202005%20Monthly%20pack%20(millions).xls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NCO\Downloads\31%2003%202025%20_%20Overview%20bank%20balances.xlsx" TargetMode="External"/><Relationship Id="rId1" Type="http://schemas.openxmlformats.org/officeDocument/2006/relationships/externalLinkPath" Target="/Users/EBRANCO/Downloads/31%2003%202025%20_%20Overview%20bank%20balance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MIGUEL\Downloads\Cash%20Flow%20Actuals%20202501%20testev1.xlsx" TargetMode="External"/><Relationship Id="rId1" Type="http://schemas.openxmlformats.org/officeDocument/2006/relationships/externalLinkPath" Target="Cash%20Flow%20Actuals%20202501%20testev1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4.sharepoint.com/sites/CentralFunctions/Shared%20Documents/General/Group%20FP&amp;A/5.%20Adhoc/5.%202025/Cash%20Flow/03_Bank%20Trackers/Balance%20Sheet_Consolidated_2025.xlsx" TargetMode="External"/><Relationship Id="rId1" Type="http://schemas.openxmlformats.org/officeDocument/2006/relationships/externalLinkPath" Target="https://unit4.sharepoint.com/sites/CentralFunctions/Shared%20Documents/General/Group%20FP&amp;A/5.%20Adhoc/5.%202025/Cash%20Flow/03_Bank%20Trackers/Balance%20Sheet_Consolidated_2025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4.sharepoint.com/sites/CentralFunctions/Shared%20Documents/General/Group%20FP&amp;A/5.%20Adhoc/5.%202025/Cash%20Flow/Direct%20CF%20Model%20FY25.xlsx" TargetMode="External"/><Relationship Id="rId1" Type="http://schemas.openxmlformats.org/officeDocument/2006/relationships/externalLinkPath" Target="https://unit4.sharepoint.com/sites/CentralFunctions/Shared%20Documents/General/Group%20FP&amp;A/5.%20Adhoc/5.%202025/Cash%20Flow/Direct%20CF%20Model%20FY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Users\Joyce\Library\Caches\TemporaryItems\Outlook%20Temp\03%20Eff%20AGRESSO%20mars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COM\CORP\REPORTIN\QUARTER\FY2000\Q2\Bk_q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&amp;A\M&amp;A\HCIS\DEAD\HBO\PFC-PYX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248.11\Tax_GHRS\Documents%20and%20Settings\krogers\Desktop\just%20in%20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s01.us.kworld.kpmg.com\transactionservices\Users\dkane\Desktop\adp%2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Compta\Ventes-Clients\2009%20ventes%20clients\1%20ZFR3%20OPERATIONS\JUSTIFICATIFS%20COMPTES\2009\052009\Operations\WIP\Rhodia%20New\05-ROLLOVER-30-10-00\Forex-Rhodia-Tot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Compta\Ventes-Clients\2009%20ventes%20clients\1%20ZFR3%20OPERATIONS\JUSTIFICATIFS%20COMPTES\2009\052009\Operations\WIP\Rhodia%20New\03-ROLLOVER-30-08-00\RHODIA-Total%20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Users/426713/OneDrive%20-%20UNIT4/Budget%20and%20YTD/Payment%20analysis%20-%20IT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WC-02 Graph"/>
      <sheetName val="T3 - CF MA Stat r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4">
          <cell r="D14" t="str">
            <v>TOTALS:</v>
          </cell>
          <cell r="F14">
            <v>117673000</v>
          </cell>
          <cell r="H14">
            <v>117028740.325</v>
          </cell>
        </row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Staff"/>
      <sheetName val="LOOKUP"/>
      <sheetName val="DATA from Payroll"/>
      <sheetName val="List_of_Staff"/>
      <sheetName val="DATA_from_Payroll"/>
    </sheetNames>
    <sheetDataSet>
      <sheetData sheetId="0"/>
      <sheetData sheetId="1">
        <row r="1">
          <cell r="M1" t="str">
            <v>Organisation Level per HR 6 Sept 2012</v>
          </cell>
        </row>
        <row r="2">
          <cell r="A2" t="str">
            <v>Costc</v>
          </cell>
          <cell r="B2" t="str">
            <v>Costc(T)</v>
          </cell>
          <cell r="C2" t="str">
            <v>Function</v>
          </cell>
          <cell r="D2" t="str">
            <v>Director</v>
          </cell>
          <cell r="E2" t="str">
            <v>Division</v>
          </cell>
          <cell r="G2" t="str">
            <v>Function</v>
          </cell>
          <cell r="J2" t="str">
            <v>Level</v>
          </cell>
          <cell r="M2" t="str">
            <v>ResID</v>
          </cell>
          <cell r="N2" t="str">
            <v>ResID(T)</v>
          </cell>
          <cell r="O2" t="str">
            <v>Org_lev</v>
          </cell>
          <cell r="P2" t="str">
            <v>Org_lev(T)</v>
          </cell>
          <cell r="Q2" t="str">
            <v>Resource type(T)</v>
          </cell>
        </row>
        <row r="3">
          <cell r="A3" t="str">
            <v>CC100</v>
          </cell>
          <cell r="B3" t="str">
            <v>Sales - Commercial</v>
          </cell>
          <cell r="C3" t="str">
            <v>Sales</v>
          </cell>
          <cell r="D3" t="str">
            <v>Darren Hunt</v>
          </cell>
          <cell r="E3" t="str">
            <v>UK Ops</v>
          </cell>
          <cell r="M3">
            <v>8</v>
          </cell>
          <cell r="N3" t="str">
            <v>Michael Schofield</v>
          </cell>
          <cell r="O3">
            <v>30</v>
          </cell>
          <cell r="P3" t="str">
            <v>Employee</v>
          </cell>
          <cell r="Q3" t="str">
            <v>Employees</v>
          </cell>
        </row>
        <row r="4">
          <cell r="A4" t="str">
            <v>CC110</v>
          </cell>
          <cell r="B4" t="str">
            <v>Sales - Education</v>
          </cell>
          <cell r="C4" t="str">
            <v>Sales</v>
          </cell>
          <cell r="D4" t="str">
            <v>Darren Hunt</v>
          </cell>
          <cell r="E4" t="str">
            <v>UK Ops</v>
          </cell>
          <cell r="G4" t="str">
            <v>Bespoke</v>
          </cell>
          <cell r="H4" t="str">
            <v>F15</v>
          </cell>
          <cell r="J4" t="str">
            <v>Employee</v>
          </cell>
          <cell r="K4">
            <v>30</v>
          </cell>
          <cell r="M4">
            <v>18</v>
          </cell>
          <cell r="N4" t="str">
            <v>Anthony Williams</v>
          </cell>
          <cell r="O4">
            <v>30</v>
          </cell>
          <cell r="P4" t="str">
            <v>Employee</v>
          </cell>
          <cell r="Q4" t="str">
            <v>Employees</v>
          </cell>
        </row>
        <row r="5">
          <cell r="A5" t="str">
            <v>CC115</v>
          </cell>
          <cell r="B5" t="str">
            <v>Sales - Education International</v>
          </cell>
          <cell r="C5" t="str">
            <v>Sales</v>
          </cell>
          <cell r="D5" t="str">
            <v>Darren Hunt</v>
          </cell>
          <cell r="E5" t="str">
            <v>UK Ops</v>
          </cell>
          <cell r="G5" t="str">
            <v>Consulting</v>
          </cell>
          <cell r="H5" t="str">
            <v>F1</v>
          </cell>
          <cell r="J5" t="str">
            <v>Manager 1st Level</v>
          </cell>
          <cell r="K5">
            <v>5</v>
          </cell>
          <cell r="M5">
            <v>41</v>
          </cell>
          <cell r="N5" t="str">
            <v>Peter Burns</v>
          </cell>
          <cell r="O5">
            <v>30</v>
          </cell>
          <cell r="P5" t="str">
            <v>Employee</v>
          </cell>
          <cell r="Q5" t="str">
            <v>Employees</v>
          </cell>
        </row>
        <row r="6">
          <cell r="A6" t="str">
            <v>CC120</v>
          </cell>
          <cell r="B6" t="str">
            <v>Sales - Government</v>
          </cell>
          <cell r="C6" t="str">
            <v>Sales</v>
          </cell>
          <cell r="D6" t="str">
            <v>Darren Hunt</v>
          </cell>
          <cell r="E6" t="str">
            <v>UK Ops</v>
          </cell>
          <cell r="G6" t="str">
            <v>Consulting - Training</v>
          </cell>
          <cell r="H6" t="str">
            <v>F1</v>
          </cell>
          <cell r="J6" t="str">
            <v>Manager 2nd Level</v>
          </cell>
          <cell r="K6">
            <v>10</v>
          </cell>
          <cell r="M6">
            <v>42</v>
          </cell>
          <cell r="N6" t="str">
            <v>Thomas Gooch</v>
          </cell>
          <cell r="O6">
            <v>30</v>
          </cell>
          <cell r="P6" t="str">
            <v>Employee</v>
          </cell>
          <cell r="Q6" t="str">
            <v>Group Resources</v>
          </cell>
        </row>
        <row r="7">
          <cell r="A7" t="str">
            <v>CC130</v>
          </cell>
          <cell r="B7" t="str">
            <v>Sales - Management and Admin</v>
          </cell>
          <cell r="C7" t="str">
            <v>Sales</v>
          </cell>
          <cell r="D7" t="str">
            <v>Darren Hunt</v>
          </cell>
          <cell r="E7" t="str">
            <v>UK Ops</v>
          </cell>
          <cell r="G7" t="str">
            <v>Finance</v>
          </cell>
          <cell r="H7" t="str">
            <v>F2</v>
          </cell>
          <cell r="J7" t="str">
            <v>Manager 3rd Level</v>
          </cell>
          <cell r="K7">
            <v>15</v>
          </cell>
          <cell r="M7">
            <v>44</v>
          </cell>
          <cell r="N7" t="str">
            <v>Clive Hawkins</v>
          </cell>
          <cell r="O7">
            <v>30</v>
          </cell>
          <cell r="P7" t="str">
            <v>Employee</v>
          </cell>
          <cell r="Q7" t="str">
            <v>Employees</v>
          </cell>
        </row>
        <row r="8">
          <cell r="A8" t="str">
            <v>CC140</v>
          </cell>
          <cell r="B8" t="str">
            <v>Sales - Alliances/Partner Activity</v>
          </cell>
          <cell r="C8" t="str">
            <v>Sales</v>
          </cell>
          <cell r="D8" t="str">
            <v>Darren Hunt</v>
          </cell>
          <cell r="E8" t="str">
            <v>UK Ops</v>
          </cell>
          <cell r="G8" t="str">
            <v>HR</v>
          </cell>
          <cell r="H8" t="str">
            <v>F7</v>
          </cell>
          <cell r="J8" t="str">
            <v>Senior Employee</v>
          </cell>
          <cell r="K8">
            <v>25</v>
          </cell>
          <cell r="M8">
            <v>57</v>
          </cell>
          <cell r="N8" t="str">
            <v>Paul Hunter</v>
          </cell>
          <cell r="O8">
            <v>30</v>
          </cell>
          <cell r="P8" t="str">
            <v>Employee</v>
          </cell>
          <cell r="Q8" t="str">
            <v>Employees</v>
          </cell>
        </row>
        <row r="9">
          <cell r="A9" t="str">
            <v>CC150</v>
          </cell>
          <cell r="B9" t="str">
            <v>Sales - Collaboration Software</v>
          </cell>
          <cell r="C9" t="str">
            <v>Sales</v>
          </cell>
          <cell r="D9" t="str">
            <v>Darren Hunt</v>
          </cell>
          <cell r="E9" t="str">
            <v>UK Ops</v>
          </cell>
          <cell r="G9" t="str">
            <v>ICT</v>
          </cell>
          <cell r="H9" t="str">
            <v>F3</v>
          </cell>
          <cell r="J9" t="str">
            <v>Team Leader</v>
          </cell>
          <cell r="K9">
            <v>20</v>
          </cell>
          <cell r="M9">
            <v>75</v>
          </cell>
          <cell r="N9" t="str">
            <v>Andrew Woodhead</v>
          </cell>
          <cell r="O9">
            <v>30</v>
          </cell>
          <cell r="P9" t="str">
            <v>Employee</v>
          </cell>
          <cell r="Q9" t="str">
            <v>Employees</v>
          </cell>
        </row>
        <row r="10">
          <cell r="A10" t="str">
            <v>CC170</v>
          </cell>
          <cell r="B10" t="str">
            <v>Sales - Solutions Innovation</v>
          </cell>
          <cell r="C10" t="str">
            <v>Sales</v>
          </cell>
          <cell r="D10" t="str">
            <v>Sanjeev Shah</v>
          </cell>
          <cell r="E10" t="str">
            <v>UK Ops</v>
          </cell>
          <cell r="G10" t="str">
            <v>Management</v>
          </cell>
          <cell r="H10" t="str">
            <v>F4</v>
          </cell>
          <cell r="J10" t="str">
            <v>Trainee</v>
          </cell>
          <cell r="K10">
            <v>95</v>
          </cell>
          <cell r="M10">
            <v>81</v>
          </cell>
          <cell r="N10" t="str">
            <v>Ian Miller</v>
          </cell>
          <cell r="O10">
            <v>30</v>
          </cell>
          <cell r="P10" t="str">
            <v>Employee</v>
          </cell>
          <cell r="Q10" t="str">
            <v>Employees</v>
          </cell>
        </row>
        <row r="11">
          <cell r="A11" t="str">
            <v>CC180</v>
          </cell>
          <cell r="B11" t="str">
            <v>Standards Compliance</v>
          </cell>
          <cell r="C11" t="str">
            <v>Other</v>
          </cell>
          <cell r="D11" t="str">
            <v>Karen Brine</v>
          </cell>
          <cell r="E11" t="str">
            <v>UK Ops</v>
          </cell>
          <cell r="G11" t="str">
            <v>Marketing</v>
          </cell>
          <cell r="H11" t="str">
            <v>F5</v>
          </cell>
          <cell r="M11">
            <v>88</v>
          </cell>
          <cell r="N11" t="str">
            <v>David Thyer</v>
          </cell>
          <cell r="O11">
            <v>30</v>
          </cell>
          <cell r="P11" t="str">
            <v>Employee</v>
          </cell>
          <cell r="Q11" t="str">
            <v>Employees</v>
          </cell>
        </row>
        <row r="12">
          <cell r="A12" t="str">
            <v>CC200</v>
          </cell>
          <cell r="B12" t="str">
            <v>Professional Services - Commercial</v>
          </cell>
          <cell r="C12" t="str">
            <v>Consulting</v>
          </cell>
          <cell r="D12" t="str">
            <v>Clare Dorey</v>
          </cell>
          <cell r="E12" t="str">
            <v>UK Ops</v>
          </cell>
          <cell r="G12" t="str">
            <v>Other</v>
          </cell>
          <cell r="H12" t="str">
            <v>F6</v>
          </cell>
          <cell r="M12">
            <v>119</v>
          </cell>
          <cell r="N12" t="str">
            <v>Katie Jones</v>
          </cell>
          <cell r="O12">
            <v>20</v>
          </cell>
          <cell r="P12" t="str">
            <v>Team Leader</v>
          </cell>
          <cell r="Q12" t="str">
            <v>Employees</v>
          </cell>
        </row>
        <row r="13">
          <cell r="A13" t="str">
            <v>CC205</v>
          </cell>
          <cell r="B13" t="str">
            <v>Professional Services - Education</v>
          </cell>
          <cell r="C13" t="str">
            <v>Consulting</v>
          </cell>
          <cell r="D13" t="str">
            <v>Clare Dorey</v>
          </cell>
          <cell r="E13" t="str">
            <v>UK Ops</v>
          </cell>
          <cell r="G13" t="str">
            <v>Sales</v>
          </cell>
          <cell r="H13" t="str">
            <v>F9</v>
          </cell>
          <cell r="M13">
            <v>129</v>
          </cell>
          <cell r="N13" t="str">
            <v>Wendy Williams</v>
          </cell>
          <cell r="O13">
            <v>30</v>
          </cell>
          <cell r="P13" t="str">
            <v>Employee</v>
          </cell>
          <cell r="Q13" t="str">
            <v>Long Term Sick (PHI)</v>
          </cell>
        </row>
        <row r="14">
          <cell r="A14" t="str">
            <v>CC210</v>
          </cell>
          <cell r="B14" t="str">
            <v>Professional Services - Public Sector</v>
          </cell>
          <cell r="C14" t="str">
            <v>Consulting</v>
          </cell>
          <cell r="D14" t="str">
            <v>Clare Dorey</v>
          </cell>
          <cell r="E14" t="str">
            <v>UK Ops</v>
          </cell>
          <cell r="G14" t="str">
            <v>Software Development</v>
          </cell>
          <cell r="H14" t="str">
            <v>F10</v>
          </cell>
          <cell r="M14">
            <v>131</v>
          </cell>
          <cell r="N14" t="str">
            <v>Nicholas Gibson</v>
          </cell>
          <cell r="O14">
            <v>15</v>
          </cell>
          <cell r="P14" t="str">
            <v>Manager 3rd Level</v>
          </cell>
          <cell r="Q14" t="str">
            <v>Employees</v>
          </cell>
        </row>
        <row r="15">
          <cell r="A15" t="str">
            <v>CC215</v>
          </cell>
          <cell r="B15" t="str">
            <v>Professional Services - HR and Payroll</v>
          </cell>
          <cell r="C15" t="str">
            <v>Consulting</v>
          </cell>
          <cell r="D15" t="str">
            <v>Clare Dorey</v>
          </cell>
          <cell r="E15" t="str">
            <v>UK Ops</v>
          </cell>
          <cell r="G15" t="str">
            <v>Support</v>
          </cell>
          <cell r="H15" t="str">
            <v>F13</v>
          </cell>
          <cell r="M15">
            <v>137</v>
          </cell>
          <cell r="N15" t="str">
            <v>Peter Brown</v>
          </cell>
          <cell r="O15">
            <v>15</v>
          </cell>
          <cell r="P15" t="str">
            <v>Manager 3rd Level</v>
          </cell>
          <cell r="Q15" t="str">
            <v>Employees</v>
          </cell>
        </row>
        <row r="16">
          <cell r="A16" t="str">
            <v>CC220</v>
          </cell>
          <cell r="B16" t="str">
            <v>Application Consultants</v>
          </cell>
          <cell r="C16" t="str">
            <v>Consulting</v>
          </cell>
          <cell r="D16" t="str">
            <v>Clare Dorey</v>
          </cell>
          <cell r="E16" t="str">
            <v>UK Ops</v>
          </cell>
          <cell r="M16">
            <v>144</v>
          </cell>
          <cell r="N16" t="str">
            <v>Alan Tonge</v>
          </cell>
          <cell r="O16">
            <v>30</v>
          </cell>
          <cell r="P16" t="str">
            <v>Employee</v>
          </cell>
          <cell r="Q16" t="str">
            <v>Employees</v>
          </cell>
        </row>
        <row r="17">
          <cell r="A17" t="str">
            <v>CC225</v>
          </cell>
          <cell r="B17" t="str">
            <v>Business Intelligence</v>
          </cell>
          <cell r="C17" t="str">
            <v>Consulting</v>
          </cell>
          <cell r="D17" t="str">
            <v>Clare Dorey</v>
          </cell>
          <cell r="E17" t="str">
            <v>UK Ops</v>
          </cell>
          <cell r="M17">
            <v>148</v>
          </cell>
          <cell r="N17" t="str">
            <v>Teresa Watson</v>
          </cell>
          <cell r="O17">
            <v>20</v>
          </cell>
          <cell r="P17" t="str">
            <v>Team Leader</v>
          </cell>
          <cell r="Q17" t="str">
            <v>Employees</v>
          </cell>
        </row>
        <row r="18">
          <cell r="A18" t="str">
            <v>CC230</v>
          </cell>
          <cell r="B18" t="str">
            <v>Project Management</v>
          </cell>
          <cell r="C18" t="str">
            <v>Consulting</v>
          </cell>
          <cell r="D18" t="str">
            <v>Clare Dorey</v>
          </cell>
          <cell r="E18" t="str">
            <v>UK Ops</v>
          </cell>
          <cell r="M18">
            <v>159</v>
          </cell>
          <cell r="N18" t="str">
            <v>Peter Guttner</v>
          </cell>
          <cell r="O18">
            <v>30</v>
          </cell>
          <cell r="P18" t="str">
            <v>Employee</v>
          </cell>
          <cell r="Q18" t="str">
            <v>Employees</v>
          </cell>
        </row>
        <row r="19">
          <cell r="A19" t="str">
            <v>CC235</v>
          </cell>
          <cell r="B19" t="str">
            <v>Contract Consultants</v>
          </cell>
          <cell r="C19" t="str">
            <v>Consulting</v>
          </cell>
          <cell r="D19" t="str">
            <v>Clare Dorey</v>
          </cell>
          <cell r="E19" t="str">
            <v>UK Ops</v>
          </cell>
          <cell r="M19">
            <v>162</v>
          </cell>
          <cell r="N19" t="str">
            <v>Anne Page</v>
          </cell>
          <cell r="O19">
            <v>30</v>
          </cell>
          <cell r="P19" t="str">
            <v>Employee</v>
          </cell>
          <cell r="Q19" t="str">
            <v>Employees</v>
          </cell>
        </row>
        <row r="20">
          <cell r="A20" t="str">
            <v>CC240</v>
          </cell>
          <cell r="B20" t="str">
            <v>Contract Project Management</v>
          </cell>
          <cell r="C20" t="str">
            <v>Consulting</v>
          </cell>
          <cell r="D20" t="str">
            <v>Clare Dorey</v>
          </cell>
          <cell r="E20" t="str">
            <v>UK Ops</v>
          </cell>
          <cell r="M20">
            <v>168</v>
          </cell>
          <cell r="N20" t="str">
            <v>Karen Turner - Edwards</v>
          </cell>
          <cell r="O20">
            <v>30</v>
          </cell>
          <cell r="P20" t="str">
            <v>Employee</v>
          </cell>
          <cell r="Q20" t="str">
            <v>Employees</v>
          </cell>
        </row>
        <row r="21">
          <cell r="A21" t="str">
            <v>CC245</v>
          </cell>
          <cell r="B21" t="str">
            <v>Contract Training</v>
          </cell>
          <cell r="C21" t="str">
            <v>Consulting - Training</v>
          </cell>
          <cell r="D21" t="str">
            <v>Clare Dorey</v>
          </cell>
          <cell r="E21" t="str">
            <v>UK Ops</v>
          </cell>
          <cell r="M21">
            <v>170</v>
          </cell>
          <cell r="N21" t="str">
            <v>Anne Fuller</v>
          </cell>
          <cell r="O21">
            <v>20</v>
          </cell>
          <cell r="P21" t="str">
            <v>Team Leader</v>
          </cell>
          <cell r="Q21" t="str">
            <v>Employees</v>
          </cell>
        </row>
        <row r="22">
          <cell r="A22" t="str">
            <v>CC250</v>
          </cell>
          <cell r="B22" t="str">
            <v>Training Customer</v>
          </cell>
          <cell r="C22" t="str">
            <v>Consulting - Training</v>
          </cell>
          <cell r="D22" t="str">
            <v>Clare Dorey</v>
          </cell>
          <cell r="E22" t="str">
            <v>UK Ops</v>
          </cell>
          <cell r="M22">
            <v>173</v>
          </cell>
          <cell r="N22" t="str">
            <v>Alison Jeffrey</v>
          </cell>
          <cell r="O22">
            <v>20</v>
          </cell>
          <cell r="P22" t="str">
            <v>Team Leader</v>
          </cell>
          <cell r="Q22" t="str">
            <v>Employees</v>
          </cell>
        </row>
        <row r="23">
          <cell r="A23" t="str">
            <v>CC255</v>
          </cell>
          <cell r="B23" t="str">
            <v>Consulting - Collaboration Software</v>
          </cell>
          <cell r="C23" t="str">
            <v>Consulting</v>
          </cell>
          <cell r="D23" t="str">
            <v>Sanjeev Shah</v>
          </cell>
          <cell r="E23" t="str">
            <v>UK Ops</v>
          </cell>
          <cell r="M23">
            <v>182</v>
          </cell>
          <cell r="N23" t="str">
            <v>Stuart Askew</v>
          </cell>
          <cell r="O23">
            <v>30</v>
          </cell>
          <cell r="P23" t="str">
            <v>Employee</v>
          </cell>
          <cell r="Q23" t="str">
            <v>Employees</v>
          </cell>
        </row>
        <row r="24">
          <cell r="A24" t="str">
            <v>CC260</v>
          </cell>
          <cell r="B24" t="str">
            <v>Technical Consultants</v>
          </cell>
          <cell r="C24" t="str">
            <v>Consulting</v>
          </cell>
          <cell r="D24" t="str">
            <v>Clare Dorey</v>
          </cell>
          <cell r="E24" t="str">
            <v>UK Ops</v>
          </cell>
          <cell r="M24">
            <v>191</v>
          </cell>
          <cell r="N24" t="str">
            <v>David Witter</v>
          </cell>
          <cell r="O24">
            <v>30</v>
          </cell>
          <cell r="P24" t="str">
            <v>Employee</v>
          </cell>
          <cell r="Q24" t="str">
            <v>Employees</v>
          </cell>
        </row>
        <row r="25">
          <cell r="A25" t="str">
            <v>CC265</v>
          </cell>
          <cell r="B25" t="str">
            <v>Customisation</v>
          </cell>
          <cell r="C25" t="str">
            <v>Bespoke</v>
          </cell>
          <cell r="D25" t="str">
            <v>Clare Dorey</v>
          </cell>
          <cell r="E25" t="str">
            <v>UK Ops</v>
          </cell>
          <cell r="M25">
            <v>192</v>
          </cell>
          <cell r="N25" t="str">
            <v>Gregor Ramsay</v>
          </cell>
          <cell r="O25">
            <v>30</v>
          </cell>
          <cell r="P25" t="str">
            <v>Employee</v>
          </cell>
          <cell r="Q25" t="str">
            <v>Employees</v>
          </cell>
        </row>
        <row r="26">
          <cell r="A26" t="str">
            <v>CC275</v>
          </cell>
          <cell r="B26" t="str">
            <v>Temp CRM Team</v>
          </cell>
          <cell r="C26" t="str">
            <v>Consulting</v>
          </cell>
          <cell r="D26" t="str">
            <v>Clare Dorey</v>
          </cell>
          <cell r="E26" t="str">
            <v>UK Ops</v>
          </cell>
          <cell r="M26">
            <v>198</v>
          </cell>
          <cell r="N26" t="str">
            <v>Stephen Saunders</v>
          </cell>
          <cell r="O26">
            <v>20</v>
          </cell>
          <cell r="P26" t="str">
            <v>Team Leader</v>
          </cell>
          <cell r="Q26" t="str">
            <v>Employees</v>
          </cell>
        </row>
        <row r="27">
          <cell r="A27" t="str">
            <v>CC280</v>
          </cell>
          <cell r="B27" t="str">
            <v>Presales</v>
          </cell>
          <cell r="C27" t="str">
            <v>Sales</v>
          </cell>
          <cell r="D27" t="str">
            <v>Darren Hunt</v>
          </cell>
          <cell r="E27" t="str">
            <v>UK Ops</v>
          </cell>
          <cell r="M27">
            <v>206</v>
          </cell>
          <cell r="N27" t="str">
            <v>Lorraine Meakin</v>
          </cell>
          <cell r="O27">
            <v>30</v>
          </cell>
          <cell r="P27" t="str">
            <v>Employee</v>
          </cell>
          <cell r="Q27" t="str">
            <v>Employees</v>
          </cell>
        </row>
        <row r="28">
          <cell r="A28" t="str">
            <v>CC285</v>
          </cell>
          <cell r="B28" t="str">
            <v>Project Support Office</v>
          </cell>
          <cell r="C28" t="str">
            <v>Consulting</v>
          </cell>
          <cell r="D28" t="str">
            <v>Clare Dorey</v>
          </cell>
          <cell r="E28" t="str">
            <v>UK Ops</v>
          </cell>
          <cell r="M28">
            <v>213</v>
          </cell>
          <cell r="N28" t="str">
            <v>Anthony Homer</v>
          </cell>
          <cell r="O28">
            <v>30</v>
          </cell>
          <cell r="P28" t="str">
            <v>Employee</v>
          </cell>
          <cell r="Q28" t="str">
            <v>Employees</v>
          </cell>
        </row>
        <row r="29">
          <cell r="A29" t="str">
            <v>CC290</v>
          </cell>
          <cell r="B29" t="str">
            <v>Resourcing</v>
          </cell>
          <cell r="C29" t="str">
            <v>Consulting</v>
          </cell>
          <cell r="D29" t="str">
            <v>Clare Dorey</v>
          </cell>
          <cell r="E29" t="str">
            <v>UK Ops</v>
          </cell>
          <cell r="M29">
            <v>214</v>
          </cell>
          <cell r="N29" t="str">
            <v>Jeremy Harrold</v>
          </cell>
          <cell r="O29">
            <v>30</v>
          </cell>
          <cell r="P29" t="str">
            <v>Employee</v>
          </cell>
          <cell r="Q29" t="str">
            <v>Employees</v>
          </cell>
        </row>
        <row r="30">
          <cell r="A30" t="str">
            <v>CC295</v>
          </cell>
          <cell r="B30" t="str">
            <v>PS - Management and Admin</v>
          </cell>
          <cell r="C30" t="str">
            <v>Consulting</v>
          </cell>
          <cell r="D30" t="str">
            <v>Clare Dorey</v>
          </cell>
          <cell r="E30" t="str">
            <v>UK Ops</v>
          </cell>
          <cell r="M30">
            <v>215</v>
          </cell>
          <cell r="N30" t="str">
            <v>David Paul</v>
          </cell>
          <cell r="O30">
            <v>30</v>
          </cell>
          <cell r="P30" t="str">
            <v>Employee</v>
          </cell>
          <cell r="Q30" t="str">
            <v>Employees</v>
          </cell>
        </row>
        <row r="31">
          <cell r="A31" t="str">
            <v>CC296</v>
          </cell>
          <cell r="B31" t="str">
            <v>Consulting Management and Admin</v>
          </cell>
          <cell r="C31" t="str">
            <v>Consulting</v>
          </cell>
          <cell r="D31" t="str">
            <v>Clare Dorey</v>
          </cell>
          <cell r="E31" t="str">
            <v>UK Ops</v>
          </cell>
          <cell r="M31">
            <v>217</v>
          </cell>
          <cell r="N31" t="str">
            <v>Richard Murray</v>
          </cell>
          <cell r="O31">
            <v>30</v>
          </cell>
          <cell r="P31" t="str">
            <v>Employee</v>
          </cell>
          <cell r="Q31" t="str">
            <v>Employees</v>
          </cell>
        </row>
        <row r="32">
          <cell r="A32" t="str">
            <v>CC297</v>
          </cell>
          <cell r="B32" t="str">
            <v>BM Team Management and Admin</v>
          </cell>
          <cell r="C32" t="str">
            <v>Consulting</v>
          </cell>
          <cell r="D32" t="str">
            <v>Clare Dorey</v>
          </cell>
          <cell r="E32" t="str">
            <v>UK Ops</v>
          </cell>
          <cell r="M32">
            <v>220</v>
          </cell>
          <cell r="N32" t="str">
            <v>Caroline Batten</v>
          </cell>
          <cell r="O32">
            <v>30</v>
          </cell>
          <cell r="P32" t="str">
            <v>Employee</v>
          </cell>
          <cell r="Q32" t="str">
            <v>Employees</v>
          </cell>
        </row>
        <row r="33">
          <cell r="A33" t="str">
            <v>CC300</v>
          </cell>
          <cell r="B33" t="str">
            <v>Service Desk</v>
          </cell>
          <cell r="C33" t="str">
            <v>Support</v>
          </cell>
          <cell r="D33" t="str">
            <v>Darren Hunt</v>
          </cell>
          <cell r="E33" t="str">
            <v>UK Ops</v>
          </cell>
          <cell r="M33">
            <v>226</v>
          </cell>
          <cell r="N33" t="str">
            <v>Robert Tiley</v>
          </cell>
          <cell r="O33">
            <v>30</v>
          </cell>
          <cell r="P33" t="str">
            <v>Employee</v>
          </cell>
          <cell r="Q33" t="str">
            <v>Employees</v>
          </cell>
        </row>
        <row r="34">
          <cell r="A34" t="str">
            <v>CC310</v>
          </cell>
          <cell r="B34" t="str">
            <v>Application Support</v>
          </cell>
          <cell r="C34" t="str">
            <v>Support</v>
          </cell>
          <cell r="D34" t="str">
            <v>Darren Hunt</v>
          </cell>
          <cell r="E34" t="str">
            <v>UK Ops</v>
          </cell>
          <cell r="M34">
            <v>232</v>
          </cell>
          <cell r="N34" t="str">
            <v>Jonathan Crowe</v>
          </cell>
          <cell r="O34">
            <v>30</v>
          </cell>
          <cell r="P34" t="str">
            <v>Employee</v>
          </cell>
          <cell r="Q34" t="str">
            <v>Employees</v>
          </cell>
        </row>
        <row r="35">
          <cell r="A35" t="str">
            <v>CC320</v>
          </cell>
          <cell r="B35" t="str">
            <v>Technical Support</v>
          </cell>
          <cell r="C35" t="str">
            <v>Support</v>
          </cell>
          <cell r="D35" t="str">
            <v>Darren Hunt</v>
          </cell>
          <cell r="E35" t="str">
            <v>UK Ops</v>
          </cell>
          <cell r="M35">
            <v>239</v>
          </cell>
          <cell r="N35" t="str">
            <v>David Hewitt</v>
          </cell>
          <cell r="O35">
            <v>30</v>
          </cell>
          <cell r="P35" t="str">
            <v>Employee</v>
          </cell>
          <cell r="Q35" t="str">
            <v>Group Resources</v>
          </cell>
        </row>
        <row r="36">
          <cell r="A36" t="str">
            <v>CC330</v>
          </cell>
          <cell r="B36" t="str">
            <v>Client Managers</v>
          </cell>
          <cell r="C36" t="str">
            <v>Sales</v>
          </cell>
          <cell r="D36" t="str">
            <v>Darren Hunt</v>
          </cell>
          <cell r="E36" t="str">
            <v>UK Ops</v>
          </cell>
          <cell r="M36">
            <v>242</v>
          </cell>
          <cell r="N36" t="str">
            <v>Hugh Wilson</v>
          </cell>
          <cell r="O36">
            <v>30</v>
          </cell>
          <cell r="P36" t="str">
            <v>Employee</v>
          </cell>
          <cell r="Q36" t="str">
            <v>Long Term Sick (PHI)</v>
          </cell>
        </row>
        <row r="37">
          <cell r="A37" t="str">
            <v>CC350</v>
          </cell>
          <cell r="B37" t="str">
            <v>Admin and Management</v>
          </cell>
          <cell r="C37" t="str">
            <v>Support</v>
          </cell>
          <cell r="D37" t="str">
            <v>Darren Hunt</v>
          </cell>
          <cell r="E37" t="str">
            <v>UK Ops</v>
          </cell>
          <cell r="M37">
            <v>243</v>
          </cell>
          <cell r="N37" t="str">
            <v>Elisabeth Taylor</v>
          </cell>
          <cell r="O37">
            <v>30</v>
          </cell>
          <cell r="P37" t="str">
            <v>Employee</v>
          </cell>
          <cell r="Q37" t="str">
            <v>Employees</v>
          </cell>
        </row>
        <row r="38">
          <cell r="A38" t="str">
            <v>CC360</v>
          </cell>
          <cell r="B38" t="str">
            <v>Support - Collaboration Software</v>
          </cell>
          <cell r="C38" t="str">
            <v>Support</v>
          </cell>
          <cell r="D38" t="str">
            <v>Sanjeev Shah</v>
          </cell>
          <cell r="E38" t="str">
            <v>UK Ops</v>
          </cell>
          <cell r="M38">
            <v>249</v>
          </cell>
          <cell r="N38" t="str">
            <v>Anthony Lewis</v>
          </cell>
          <cell r="O38">
            <v>30</v>
          </cell>
          <cell r="P38" t="str">
            <v>Employee</v>
          </cell>
          <cell r="Q38" t="str">
            <v>Employees</v>
          </cell>
        </row>
        <row r="39">
          <cell r="A39" t="str">
            <v>CC370</v>
          </cell>
          <cell r="B39" t="str">
            <v>Hosting - Collaboration Software</v>
          </cell>
          <cell r="C39" t="str">
            <v>Support</v>
          </cell>
          <cell r="D39" t="str">
            <v>Sanjeev Shah</v>
          </cell>
          <cell r="E39" t="str">
            <v>UK Ops</v>
          </cell>
          <cell r="M39">
            <v>253</v>
          </cell>
          <cell r="N39" t="str">
            <v>Keren Bass</v>
          </cell>
          <cell r="O39">
            <v>30</v>
          </cell>
          <cell r="P39" t="str">
            <v>Employee</v>
          </cell>
          <cell r="Q39" t="str">
            <v>Employees</v>
          </cell>
        </row>
        <row r="40">
          <cell r="A40" t="str">
            <v>CC400</v>
          </cell>
          <cell r="B40" t="str">
            <v>Custom Solutions</v>
          </cell>
          <cell r="C40" t="str">
            <v>Bespoke</v>
          </cell>
          <cell r="D40" t="str">
            <v>David Harwood</v>
          </cell>
          <cell r="E40" t="str">
            <v>UK Ops</v>
          </cell>
          <cell r="M40">
            <v>254</v>
          </cell>
          <cell r="N40" t="str">
            <v>Anwen Robinson</v>
          </cell>
          <cell r="O40">
            <v>5</v>
          </cell>
          <cell r="P40" t="str">
            <v>Manager 1st Level</v>
          </cell>
          <cell r="Q40" t="str">
            <v>Employees</v>
          </cell>
        </row>
        <row r="41">
          <cell r="A41" t="str">
            <v>CC410</v>
          </cell>
          <cell r="B41" t="str">
            <v>Custom Solutions - Collaboration Software</v>
          </cell>
          <cell r="C41" t="str">
            <v>Bespoke</v>
          </cell>
          <cell r="D41" t="str">
            <v>Sanjeev Shah</v>
          </cell>
          <cell r="E41" t="str">
            <v>UK Ops</v>
          </cell>
          <cell r="M41">
            <v>255</v>
          </cell>
          <cell r="N41" t="str">
            <v>Juliette Sollars</v>
          </cell>
          <cell r="O41">
            <v>30</v>
          </cell>
          <cell r="P41" t="str">
            <v>Employee</v>
          </cell>
          <cell r="Q41" t="str">
            <v>Employees</v>
          </cell>
        </row>
        <row r="42">
          <cell r="A42" t="str">
            <v>CC500</v>
          </cell>
          <cell r="B42" t="str">
            <v>R&amp;D:  Development</v>
          </cell>
          <cell r="C42" t="str">
            <v>Software Development</v>
          </cell>
          <cell r="D42" t="str">
            <v>David Harwood</v>
          </cell>
          <cell r="E42" t="str">
            <v>UK Ops</v>
          </cell>
          <cell r="M42">
            <v>261</v>
          </cell>
          <cell r="N42" t="str">
            <v>Aimee Shearing</v>
          </cell>
          <cell r="O42">
            <v>30</v>
          </cell>
          <cell r="P42" t="str">
            <v>Employee</v>
          </cell>
          <cell r="Q42" t="str">
            <v>Employees</v>
          </cell>
        </row>
        <row r="43">
          <cell r="A43" t="str">
            <v>CC510</v>
          </cell>
          <cell r="B43" t="str">
            <v>R&amp;D : Product Management</v>
          </cell>
          <cell r="C43" t="str">
            <v>Software Development</v>
          </cell>
          <cell r="D43" t="str">
            <v>David Harwood</v>
          </cell>
          <cell r="E43" t="str">
            <v>UK Ops</v>
          </cell>
          <cell r="M43">
            <v>265</v>
          </cell>
          <cell r="N43" t="str">
            <v>Gareth Bradbury</v>
          </cell>
          <cell r="O43">
            <v>15</v>
          </cell>
          <cell r="P43" t="str">
            <v>Manager 3rd Level</v>
          </cell>
          <cell r="Q43" t="str">
            <v>Employees</v>
          </cell>
        </row>
        <row r="44">
          <cell r="A44" t="str">
            <v>CC520</v>
          </cell>
          <cell r="B44" t="str">
            <v>R&amp;D : Quality Assurance</v>
          </cell>
          <cell r="C44" t="str">
            <v>Software Development</v>
          </cell>
          <cell r="D44" t="str">
            <v>David Harwood</v>
          </cell>
          <cell r="E44" t="str">
            <v>UK Ops</v>
          </cell>
          <cell r="M44">
            <v>271</v>
          </cell>
          <cell r="N44" t="str">
            <v>Philip Beaumont</v>
          </cell>
          <cell r="O44">
            <v>20</v>
          </cell>
          <cell r="P44" t="str">
            <v>Team Leader</v>
          </cell>
          <cell r="Q44" t="str">
            <v>Employees</v>
          </cell>
        </row>
        <row r="45">
          <cell r="A45" t="str">
            <v>CC530</v>
          </cell>
          <cell r="B45" t="str">
            <v>R&amp;D : Technology &amp; Innovation</v>
          </cell>
          <cell r="C45" t="str">
            <v>Software Development</v>
          </cell>
          <cell r="D45" t="str">
            <v>David Harwood</v>
          </cell>
          <cell r="E45" t="str">
            <v>UK Ops</v>
          </cell>
          <cell r="M45">
            <v>272</v>
          </cell>
          <cell r="N45" t="str">
            <v>Edwina Moore</v>
          </cell>
          <cell r="O45">
            <v>20</v>
          </cell>
          <cell r="P45" t="str">
            <v>Team Leader</v>
          </cell>
          <cell r="Q45" t="str">
            <v>Employees</v>
          </cell>
        </row>
        <row r="46">
          <cell r="A46" t="str">
            <v>CC540</v>
          </cell>
          <cell r="B46" t="str">
            <v>R&amp;D : Management</v>
          </cell>
          <cell r="C46" t="str">
            <v>Software Development</v>
          </cell>
          <cell r="D46" t="str">
            <v>David Harwood</v>
          </cell>
          <cell r="E46" t="str">
            <v>UK Ops</v>
          </cell>
          <cell r="M46">
            <v>279</v>
          </cell>
          <cell r="N46" t="str">
            <v>Elyse Wilson-Frier</v>
          </cell>
          <cell r="O46">
            <v>30</v>
          </cell>
          <cell r="P46" t="str">
            <v>Employee</v>
          </cell>
          <cell r="Q46" t="str">
            <v>Employees</v>
          </cell>
        </row>
        <row r="47">
          <cell r="A47" t="str">
            <v>CC550</v>
          </cell>
          <cell r="B47" t="str">
            <v>R&amp;D:  Development - Collaboration Software</v>
          </cell>
          <cell r="C47" t="str">
            <v>Software Development</v>
          </cell>
          <cell r="D47" t="str">
            <v>Sanjeev Shah</v>
          </cell>
          <cell r="E47" t="str">
            <v>UK Ops</v>
          </cell>
          <cell r="M47">
            <v>280</v>
          </cell>
          <cell r="N47" t="str">
            <v>Peter Cashin</v>
          </cell>
          <cell r="O47">
            <v>30</v>
          </cell>
          <cell r="P47" t="str">
            <v>Employee</v>
          </cell>
          <cell r="Q47" t="str">
            <v>Employees</v>
          </cell>
        </row>
        <row r="48">
          <cell r="A48" t="str">
            <v>CC560</v>
          </cell>
          <cell r="B48" t="str">
            <v>Solutions and Product Management</v>
          </cell>
          <cell r="C48" t="str">
            <v>Software Development</v>
          </cell>
          <cell r="D48" t="str">
            <v>Sanjeev Shah</v>
          </cell>
          <cell r="E48" t="str">
            <v>UK Ops</v>
          </cell>
          <cell r="M48">
            <v>289</v>
          </cell>
          <cell r="N48" t="str">
            <v>Nicholas Hathaway</v>
          </cell>
          <cell r="O48">
            <v>20</v>
          </cell>
          <cell r="P48" t="str">
            <v>Team Leader</v>
          </cell>
          <cell r="Q48" t="str">
            <v>Employees</v>
          </cell>
        </row>
        <row r="49">
          <cell r="A49" t="str">
            <v>CC570</v>
          </cell>
          <cell r="B49" t="str">
            <v>Technology</v>
          </cell>
          <cell r="C49" t="str">
            <v>Software Development</v>
          </cell>
          <cell r="D49" t="str">
            <v>Sanjeev Shah</v>
          </cell>
          <cell r="E49" t="str">
            <v>UK Ops</v>
          </cell>
          <cell r="M49">
            <v>293</v>
          </cell>
          <cell r="N49" t="str">
            <v>Steven Nicholas Bennett</v>
          </cell>
          <cell r="O49">
            <v>30</v>
          </cell>
          <cell r="P49" t="str">
            <v>Employee</v>
          </cell>
          <cell r="Q49" t="str">
            <v>Employees</v>
          </cell>
        </row>
        <row r="50">
          <cell r="A50" t="str">
            <v>CC580</v>
          </cell>
          <cell r="B50" t="str">
            <v>R&amp;D: Education - Recharges</v>
          </cell>
          <cell r="C50" t="str">
            <v>Software Development</v>
          </cell>
          <cell r="D50" t="str">
            <v>David Harwood</v>
          </cell>
          <cell r="E50" t="str">
            <v>UK Ops</v>
          </cell>
          <cell r="M50">
            <v>296</v>
          </cell>
          <cell r="N50" t="str">
            <v>Michael George Purchase</v>
          </cell>
          <cell r="O50">
            <v>30</v>
          </cell>
          <cell r="P50" t="str">
            <v>Employee</v>
          </cell>
          <cell r="Q50" t="str">
            <v>Employees</v>
          </cell>
        </row>
        <row r="51">
          <cell r="A51" t="str">
            <v>CC585</v>
          </cell>
          <cell r="B51" t="str">
            <v>R&amp;D: Education - Costs</v>
          </cell>
          <cell r="C51" t="str">
            <v>Software Development</v>
          </cell>
          <cell r="D51" t="str">
            <v>David Harwood</v>
          </cell>
          <cell r="E51" t="str">
            <v>UK Ops</v>
          </cell>
          <cell r="M51">
            <v>297</v>
          </cell>
          <cell r="N51" t="str">
            <v>David Elder</v>
          </cell>
          <cell r="O51">
            <v>25</v>
          </cell>
          <cell r="P51" t="str">
            <v>Senior Employee</v>
          </cell>
          <cell r="Q51" t="str">
            <v>Employees</v>
          </cell>
        </row>
        <row r="52">
          <cell r="A52" t="str">
            <v>CC600</v>
          </cell>
          <cell r="B52" t="str">
            <v>UK Marketing</v>
          </cell>
          <cell r="C52" t="str">
            <v>Marketing</v>
          </cell>
          <cell r="D52" t="str">
            <v>Darren Hunt</v>
          </cell>
          <cell r="E52" t="str">
            <v>UK Ops</v>
          </cell>
          <cell r="M52">
            <v>298</v>
          </cell>
          <cell r="N52" t="str">
            <v>Gavin Pearson</v>
          </cell>
          <cell r="O52">
            <v>30</v>
          </cell>
          <cell r="P52" t="str">
            <v>Employee</v>
          </cell>
          <cell r="Q52" t="str">
            <v>Employees</v>
          </cell>
        </row>
        <row r="53">
          <cell r="A53" t="str">
            <v>CC601</v>
          </cell>
          <cell r="B53" t="str">
            <v>Market Research and Sales - Collaboration Software</v>
          </cell>
          <cell r="C53" t="str">
            <v>Marketing</v>
          </cell>
          <cell r="D53" t="str">
            <v>Sanjeev Shah</v>
          </cell>
          <cell r="E53" t="str">
            <v>UK Ops</v>
          </cell>
          <cell r="M53">
            <v>299</v>
          </cell>
          <cell r="N53" t="str">
            <v>Darren Jones</v>
          </cell>
          <cell r="O53">
            <v>20</v>
          </cell>
          <cell r="P53" t="str">
            <v>Team Leader</v>
          </cell>
          <cell r="Q53" t="str">
            <v>Employees</v>
          </cell>
        </row>
        <row r="54">
          <cell r="A54" t="str">
            <v>CC605</v>
          </cell>
          <cell r="B54" t="str">
            <v>ICT</v>
          </cell>
          <cell r="C54" t="str">
            <v>ICT</v>
          </cell>
          <cell r="D54" t="str">
            <v>Karen Brine</v>
          </cell>
          <cell r="E54" t="str">
            <v>UK Ops</v>
          </cell>
          <cell r="M54">
            <v>300</v>
          </cell>
          <cell r="N54" t="str">
            <v>Matthew Paul Edwards</v>
          </cell>
          <cell r="O54">
            <v>30</v>
          </cell>
          <cell r="P54" t="str">
            <v>Employee</v>
          </cell>
          <cell r="Q54" t="str">
            <v>Employees</v>
          </cell>
        </row>
        <row r="55">
          <cell r="A55" t="str">
            <v>CC610</v>
          </cell>
          <cell r="B55" t="str">
            <v>Legal</v>
          </cell>
          <cell r="C55" t="str">
            <v>Finance</v>
          </cell>
          <cell r="D55" t="str">
            <v>Claire Bishop</v>
          </cell>
          <cell r="E55" t="str">
            <v>UK Ops</v>
          </cell>
          <cell r="M55">
            <v>302</v>
          </cell>
          <cell r="N55" t="str">
            <v>Celia Tennant</v>
          </cell>
          <cell r="O55">
            <v>30</v>
          </cell>
          <cell r="P55" t="str">
            <v>Employee</v>
          </cell>
          <cell r="Q55" t="str">
            <v>Employees</v>
          </cell>
        </row>
        <row r="56">
          <cell r="A56" t="str">
            <v>CC615</v>
          </cell>
          <cell r="B56" t="str">
            <v>Facilities</v>
          </cell>
          <cell r="C56" t="str">
            <v>Other</v>
          </cell>
          <cell r="D56" t="str">
            <v>Claire Bishop</v>
          </cell>
          <cell r="E56" t="str">
            <v>UK Ops</v>
          </cell>
          <cell r="M56">
            <v>304</v>
          </cell>
          <cell r="N56" t="str">
            <v>Oliver Pinnock</v>
          </cell>
          <cell r="O56">
            <v>20</v>
          </cell>
          <cell r="P56" t="str">
            <v>Team Leader</v>
          </cell>
          <cell r="Q56" t="str">
            <v>Employees</v>
          </cell>
        </row>
        <row r="57">
          <cell r="A57" t="str">
            <v>CC620</v>
          </cell>
          <cell r="B57" t="str">
            <v>HR</v>
          </cell>
          <cell r="C57" t="str">
            <v>HR</v>
          </cell>
          <cell r="D57" t="str">
            <v>Karen Brine</v>
          </cell>
          <cell r="E57" t="str">
            <v>UK Ops</v>
          </cell>
          <cell r="M57">
            <v>309</v>
          </cell>
          <cell r="N57" t="str">
            <v>Janet Lewis</v>
          </cell>
          <cell r="O57">
            <v>30</v>
          </cell>
          <cell r="P57" t="str">
            <v>Employee</v>
          </cell>
          <cell r="Q57" t="str">
            <v>Employees</v>
          </cell>
        </row>
        <row r="58">
          <cell r="A58" t="str">
            <v>CC625</v>
          </cell>
          <cell r="B58" t="str">
            <v>Payroll &amp; Benefits</v>
          </cell>
          <cell r="C58" t="str">
            <v>Finance</v>
          </cell>
          <cell r="D58" t="str">
            <v>Claire Bishop</v>
          </cell>
          <cell r="E58" t="str">
            <v>UK Ops</v>
          </cell>
          <cell r="M58">
            <v>313</v>
          </cell>
          <cell r="N58" t="str">
            <v>Louisa Lewis</v>
          </cell>
          <cell r="O58">
            <v>30</v>
          </cell>
          <cell r="P58" t="str">
            <v>Employee</v>
          </cell>
          <cell r="Q58" t="str">
            <v>Employees</v>
          </cell>
        </row>
        <row r="59">
          <cell r="A59" t="str">
            <v>CC630</v>
          </cell>
          <cell r="B59" t="str">
            <v>Finance</v>
          </cell>
          <cell r="C59" t="str">
            <v>Finance</v>
          </cell>
          <cell r="D59" t="str">
            <v>Claire Bishop</v>
          </cell>
          <cell r="E59" t="str">
            <v>UK Ops</v>
          </cell>
          <cell r="M59">
            <v>314</v>
          </cell>
          <cell r="N59" t="str">
            <v>Michael Ian Edwards</v>
          </cell>
          <cell r="O59">
            <v>30</v>
          </cell>
          <cell r="P59" t="str">
            <v>Employee</v>
          </cell>
          <cell r="Q59" t="str">
            <v>Group Resources</v>
          </cell>
        </row>
        <row r="60">
          <cell r="A60" t="str">
            <v>CC635</v>
          </cell>
          <cell r="B60" t="str">
            <v>Senior Management</v>
          </cell>
          <cell r="C60" t="str">
            <v>Management</v>
          </cell>
          <cell r="D60" t="str">
            <v>Claire Bishop</v>
          </cell>
          <cell r="E60" t="str">
            <v>UK Ops</v>
          </cell>
          <cell r="M60">
            <v>316</v>
          </cell>
          <cell r="N60" t="str">
            <v>John Holcombe</v>
          </cell>
          <cell r="O60">
            <v>30</v>
          </cell>
          <cell r="P60" t="str">
            <v>Employee</v>
          </cell>
          <cell r="Q60" t="str">
            <v>Employees</v>
          </cell>
        </row>
        <row r="61">
          <cell r="A61" t="str">
            <v>CC640</v>
          </cell>
          <cell r="B61" t="str">
            <v>Other (Holdings Charge)</v>
          </cell>
          <cell r="C61" t="str">
            <v>Finance</v>
          </cell>
          <cell r="D61" t="str">
            <v>Claire Bishop</v>
          </cell>
          <cell r="E61" t="str">
            <v>UK Ops</v>
          </cell>
          <cell r="M61">
            <v>318</v>
          </cell>
          <cell r="N61" t="str">
            <v>Robert Cocklin</v>
          </cell>
          <cell r="O61">
            <v>30</v>
          </cell>
          <cell r="P61" t="str">
            <v>Employee</v>
          </cell>
          <cell r="Q61" t="str">
            <v>Employees</v>
          </cell>
        </row>
        <row r="62">
          <cell r="A62" t="str">
            <v>CC645</v>
          </cell>
          <cell r="B62" t="str">
            <v>Other Admin</v>
          </cell>
          <cell r="C62" t="str">
            <v>Other</v>
          </cell>
          <cell r="D62" t="str">
            <v>Claire Bishop</v>
          </cell>
          <cell r="E62" t="str">
            <v>UK Ops</v>
          </cell>
          <cell r="M62">
            <v>321</v>
          </cell>
          <cell r="N62" t="str">
            <v>Craig Cameron</v>
          </cell>
          <cell r="O62">
            <v>30</v>
          </cell>
          <cell r="P62" t="str">
            <v>Employee</v>
          </cell>
          <cell r="Q62" t="str">
            <v>Employees</v>
          </cell>
        </row>
        <row r="63">
          <cell r="A63" t="str">
            <v>CC650</v>
          </cell>
          <cell r="B63" t="str">
            <v>Group Recharges</v>
          </cell>
          <cell r="C63" t="str">
            <v>Other</v>
          </cell>
          <cell r="D63" t="str">
            <v>Claire Bishop</v>
          </cell>
          <cell r="E63" t="str">
            <v>UK Ops</v>
          </cell>
          <cell r="M63">
            <v>325</v>
          </cell>
          <cell r="N63" t="str">
            <v>Jason O'Brien</v>
          </cell>
          <cell r="O63">
            <v>15</v>
          </cell>
          <cell r="P63" t="str">
            <v>Manager 3rd Level</v>
          </cell>
          <cell r="Q63" t="str">
            <v>Employees</v>
          </cell>
        </row>
        <row r="64">
          <cell r="A64" t="str">
            <v>CC999</v>
          </cell>
          <cell r="B64" t="str">
            <v>Balance Sheet</v>
          </cell>
          <cell r="C64" t="str">
            <v>Finance</v>
          </cell>
          <cell r="D64" t="str">
            <v>Claire Bishop</v>
          </cell>
          <cell r="E64" t="str">
            <v>UK Ops</v>
          </cell>
          <cell r="M64">
            <v>326</v>
          </cell>
          <cell r="N64" t="str">
            <v>Lisa Matthews</v>
          </cell>
          <cell r="O64">
            <v>30</v>
          </cell>
          <cell r="P64" t="str">
            <v>Employee</v>
          </cell>
          <cell r="Q64" t="str">
            <v>Employees</v>
          </cell>
        </row>
        <row r="65">
          <cell r="A65" t="str">
            <v>CI810</v>
          </cell>
          <cell r="B65" t="str">
            <v>Ireland - Sales</v>
          </cell>
          <cell r="C65" t="str">
            <v>Sales</v>
          </cell>
          <cell r="D65" t="str">
            <v>Darren Hunt</v>
          </cell>
          <cell r="E65" t="str">
            <v>Ireland</v>
          </cell>
          <cell r="M65">
            <v>329</v>
          </cell>
          <cell r="N65" t="str">
            <v>Penelope Townsend</v>
          </cell>
          <cell r="O65">
            <v>30</v>
          </cell>
          <cell r="P65" t="str">
            <v>Employee</v>
          </cell>
          <cell r="Q65" t="str">
            <v>Employees</v>
          </cell>
        </row>
        <row r="66">
          <cell r="A66" t="str">
            <v>CI820</v>
          </cell>
          <cell r="B66" t="str">
            <v>Ireland - Professional Services</v>
          </cell>
          <cell r="C66" t="str">
            <v>Consulting</v>
          </cell>
          <cell r="D66" t="str">
            <v>Darren Hunt</v>
          </cell>
          <cell r="E66" t="str">
            <v>Ireland</v>
          </cell>
          <cell r="M66">
            <v>330</v>
          </cell>
          <cell r="N66" t="str">
            <v>Richard Cole</v>
          </cell>
          <cell r="O66">
            <v>20</v>
          </cell>
          <cell r="P66" t="str">
            <v>Team Leader</v>
          </cell>
          <cell r="Q66" t="str">
            <v>Employees</v>
          </cell>
        </row>
        <row r="67">
          <cell r="A67" t="str">
            <v>CI830</v>
          </cell>
          <cell r="B67" t="str">
            <v>Ireland - Support</v>
          </cell>
          <cell r="C67" t="str">
            <v>Support</v>
          </cell>
          <cell r="D67" t="str">
            <v>Darren Hunt</v>
          </cell>
          <cell r="E67" t="str">
            <v>Ireland</v>
          </cell>
          <cell r="M67">
            <v>332</v>
          </cell>
          <cell r="N67" t="str">
            <v>Susan Jones</v>
          </cell>
          <cell r="O67">
            <v>30</v>
          </cell>
          <cell r="P67" t="str">
            <v>Employee</v>
          </cell>
          <cell r="Q67" t="str">
            <v>Employees</v>
          </cell>
        </row>
        <row r="68">
          <cell r="A68" t="str">
            <v>CI840</v>
          </cell>
          <cell r="B68" t="str">
            <v>Ireland - Bespoke</v>
          </cell>
          <cell r="C68" t="str">
            <v>Bespoke</v>
          </cell>
          <cell r="D68" t="str">
            <v>Darren Hunt</v>
          </cell>
          <cell r="E68" t="str">
            <v>Ireland</v>
          </cell>
          <cell r="M68">
            <v>334</v>
          </cell>
          <cell r="N68" t="str">
            <v>Kin Leong</v>
          </cell>
          <cell r="O68">
            <v>30</v>
          </cell>
          <cell r="P68" t="str">
            <v>Employee</v>
          </cell>
          <cell r="Q68" t="str">
            <v>Employees</v>
          </cell>
        </row>
        <row r="69">
          <cell r="A69" t="str">
            <v>CI870</v>
          </cell>
          <cell r="B69" t="str">
            <v>Ireland - R&amp;D</v>
          </cell>
          <cell r="C69" t="str">
            <v>Software Development</v>
          </cell>
          <cell r="D69" t="str">
            <v>Darren Hunt</v>
          </cell>
          <cell r="E69" t="str">
            <v>Ireland</v>
          </cell>
          <cell r="M69">
            <v>338</v>
          </cell>
          <cell r="N69" t="str">
            <v>Susan Tozer</v>
          </cell>
          <cell r="O69">
            <v>30</v>
          </cell>
          <cell r="P69" t="str">
            <v>Employee</v>
          </cell>
          <cell r="Q69" t="str">
            <v>Employees</v>
          </cell>
        </row>
        <row r="70">
          <cell r="A70" t="str">
            <v>CI890</v>
          </cell>
          <cell r="B70" t="str">
            <v>Ireland - Finance, Admin &amp; Management</v>
          </cell>
          <cell r="C70" t="str">
            <v>Management</v>
          </cell>
          <cell r="D70" t="str">
            <v>Claire Bishop</v>
          </cell>
          <cell r="E70" t="str">
            <v>Ireland</v>
          </cell>
          <cell r="M70">
            <v>350</v>
          </cell>
          <cell r="N70" t="str">
            <v>Antony Jenkins</v>
          </cell>
          <cell r="O70">
            <v>30</v>
          </cell>
          <cell r="P70" t="str">
            <v>Employee</v>
          </cell>
          <cell r="Q70" t="str">
            <v>Employees</v>
          </cell>
        </row>
        <row r="71">
          <cell r="A71" t="str">
            <v>D210</v>
          </cell>
          <cell r="B71" t="str">
            <v>Autotest (CODA)</v>
          </cell>
          <cell r="C71" t="str">
            <v>Software Development</v>
          </cell>
          <cell r="D71" t="str">
            <v>Herbert Van Zyl</v>
          </cell>
          <cell r="E71" t="str">
            <v>Group</v>
          </cell>
          <cell r="M71">
            <v>354</v>
          </cell>
          <cell r="N71" t="str">
            <v>Catherine Oliver</v>
          </cell>
          <cell r="O71">
            <v>30</v>
          </cell>
          <cell r="P71" t="str">
            <v>Employee</v>
          </cell>
          <cell r="Q71" t="str">
            <v>Employees</v>
          </cell>
        </row>
        <row r="72">
          <cell r="A72" t="str">
            <v>D215</v>
          </cell>
          <cell r="B72" t="str">
            <v>Benchmark (CODA)</v>
          </cell>
          <cell r="C72" t="str">
            <v>Software Development</v>
          </cell>
          <cell r="D72" t="str">
            <v>Herbert Van Zyl</v>
          </cell>
          <cell r="E72" t="str">
            <v>Group</v>
          </cell>
          <cell r="M72">
            <v>355</v>
          </cell>
          <cell r="N72" t="str">
            <v>David Cutler</v>
          </cell>
          <cell r="O72">
            <v>30</v>
          </cell>
          <cell r="P72" t="str">
            <v>Employee</v>
          </cell>
          <cell r="Q72" t="str">
            <v>Employees</v>
          </cell>
        </row>
        <row r="73">
          <cell r="A73" t="str">
            <v>D230</v>
          </cell>
          <cell r="B73" t="str">
            <v>Technical Services (CODA)</v>
          </cell>
          <cell r="C73" t="str">
            <v>Software Development</v>
          </cell>
          <cell r="D73" t="str">
            <v>Herbert Van Zyl</v>
          </cell>
          <cell r="E73" t="str">
            <v>Group</v>
          </cell>
          <cell r="M73">
            <v>356</v>
          </cell>
          <cell r="N73" t="str">
            <v>Tina Turnham</v>
          </cell>
          <cell r="O73">
            <v>30</v>
          </cell>
          <cell r="P73" t="str">
            <v>Employee</v>
          </cell>
          <cell r="Q73" t="str">
            <v>Employees</v>
          </cell>
        </row>
        <row r="74">
          <cell r="A74" t="str">
            <v>D240</v>
          </cell>
          <cell r="B74" t="str">
            <v>Development (CODA)</v>
          </cell>
          <cell r="C74" t="str">
            <v>Software Development</v>
          </cell>
          <cell r="D74" t="str">
            <v>Herbert Van Zyl</v>
          </cell>
          <cell r="E74" t="str">
            <v>Group</v>
          </cell>
          <cell r="M74">
            <v>358</v>
          </cell>
          <cell r="N74" t="str">
            <v>Kirsty Gibbs</v>
          </cell>
          <cell r="O74">
            <v>30</v>
          </cell>
          <cell r="P74" t="str">
            <v>Employee</v>
          </cell>
          <cell r="Q74" t="str">
            <v>Employees</v>
          </cell>
        </row>
        <row r="75">
          <cell r="A75" t="str">
            <v>D245</v>
          </cell>
          <cell r="B75" t="str">
            <v>R&amp;D Admin (CODA)</v>
          </cell>
          <cell r="C75" t="str">
            <v>Software Development</v>
          </cell>
          <cell r="D75" t="str">
            <v>Herbert Van Zyl</v>
          </cell>
          <cell r="E75" t="str">
            <v>Group</v>
          </cell>
          <cell r="M75">
            <v>360</v>
          </cell>
          <cell r="N75" t="str">
            <v>Michael White</v>
          </cell>
          <cell r="O75">
            <v>30</v>
          </cell>
          <cell r="P75" t="str">
            <v>Employee</v>
          </cell>
          <cell r="Q75" t="str">
            <v>Employees</v>
          </cell>
        </row>
        <row r="76">
          <cell r="A76" t="str">
            <v>D250</v>
          </cell>
          <cell r="B76" t="str">
            <v>Dream Development (CODA)</v>
          </cell>
          <cell r="C76" t="str">
            <v>Software Development</v>
          </cell>
          <cell r="D76" t="str">
            <v>Herbert Van Zyl</v>
          </cell>
          <cell r="E76" t="str">
            <v>Group</v>
          </cell>
          <cell r="M76">
            <v>364</v>
          </cell>
          <cell r="N76" t="str">
            <v>Leslie Varney</v>
          </cell>
          <cell r="O76">
            <v>30</v>
          </cell>
          <cell r="P76" t="str">
            <v>Employee</v>
          </cell>
          <cell r="Q76" t="str">
            <v>Employees</v>
          </cell>
        </row>
        <row r="77">
          <cell r="A77" t="str">
            <v>D255</v>
          </cell>
          <cell r="B77" t="str">
            <v>CSD (CODA)</v>
          </cell>
          <cell r="C77" t="str">
            <v>Software Development</v>
          </cell>
          <cell r="D77" t="str">
            <v>Herbert Van Zyl</v>
          </cell>
          <cell r="E77" t="str">
            <v>Group</v>
          </cell>
          <cell r="M77">
            <v>365</v>
          </cell>
          <cell r="N77" t="str">
            <v>Pauline Walker</v>
          </cell>
          <cell r="O77">
            <v>30</v>
          </cell>
          <cell r="P77" t="str">
            <v>Employee</v>
          </cell>
          <cell r="Q77" t="str">
            <v>Employees</v>
          </cell>
        </row>
        <row r="78">
          <cell r="A78" t="str">
            <v>D260</v>
          </cell>
          <cell r="B78" t="str">
            <v>Global Support (CODA)</v>
          </cell>
          <cell r="C78" t="str">
            <v>Support</v>
          </cell>
          <cell r="D78" t="str">
            <v>Herbert Van Zyl</v>
          </cell>
          <cell r="E78" t="str">
            <v>Group</v>
          </cell>
          <cell r="M78">
            <v>367</v>
          </cell>
          <cell r="N78" t="str">
            <v>Daren Sherdel</v>
          </cell>
          <cell r="O78">
            <v>30</v>
          </cell>
          <cell r="P78" t="str">
            <v>Employee</v>
          </cell>
          <cell r="Q78" t="str">
            <v>Employees</v>
          </cell>
        </row>
        <row r="79">
          <cell r="A79" t="str">
            <v>D261</v>
          </cell>
          <cell r="B79" t="str">
            <v>French Support Desk</v>
          </cell>
          <cell r="C79" t="str">
            <v>Support</v>
          </cell>
          <cell r="D79" t="str">
            <v>Herbert Van Zyl</v>
          </cell>
          <cell r="E79" t="str">
            <v>Group</v>
          </cell>
          <cell r="M79">
            <v>368</v>
          </cell>
          <cell r="N79" t="str">
            <v>Helen Roscoe</v>
          </cell>
          <cell r="O79">
            <v>30</v>
          </cell>
          <cell r="P79" t="str">
            <v>Employee</v>
          </cell>
          <cell r="Q79" t="str">
            <v>Group Resources</v>
          </cell>
        </row>
        <row r="80">
          <cell r="A80" t="str">
            <v>D262</v>
          </cell>
          <cell r="B80" t="str">
            <v>German Support Desk</v>
          </cell>
          <cell r="C80" t="str">
            <v>Support</v>
          </cell>
          <cell r="D80" t="str">
            <v>Herbert Van Zyl</v>
          </cell>
          <cell r="E80" t="str">
            <v>Group</v>
          </cell>
          <cell r="M80">
            <v>369</v>
          </cell>
          <cell r="N80" t="str">
            <v>Suzanne Pharoah</v>
          </cell>
          <cell r="O80">
            <v>20</v>
          </cell>
          <cell r="P80" t="str">
            <v>Team Leader</v>
          </cell>
          <cell r="Q80" t="str">
            <v>Employees</v>
          </cell>
        </row>
        <row r="81">
          <cell r="A81" t="str">
            <v>D265</v>
          </cell>
          <cell r="B81" t="str">
            <v>QA (CODA)</v>
          </cell>
          <cell r="C81" t="str">
            <v>Software Development</v>
          </cell>
          <cell r="D81" t="str">
            <v>Herbert Van Zyl</v>
          </cell>
          <cell r="E81" t="str">
            <v>Group</v>
          </cell>
          <cell r="M81">
            <v>372</v>
          </cell>
          <cell r="N81" t="str">
            <v>Robert Wilton</v>
          </cell>
          <cell r="O81">
            <v>30</v>
          </cell>
          <cell r="P81" t="str">
            <v>Employee</v>
          </cell>
          <cell r="Q81" t="str">
            <v>Employees</v>
          </cell>
        </row>
        <row r="82">
          <cell r="A82" t="str">
            <v>D270</v>
          </cell>
          <cell r="B82" t="str">
            <v>Localisation (CODA)</v>
          </cell>
          <cell r="C82" t="str">
            <v>Software Development</v>
          </cell>
          <cell r="D82" t="str">
            <v>Herbert Van Zyl</v>
          </cell>
          <cell r="E82" t="str">
            <v>Group</v>
          </cell>
          <cell r="M82">
            <v>376</v>
          </cell>
          <cell r="N82" t="str">
            <v>Darren Laird</v>
          </cell>
          <cell r="O82">
            <v>30</v>
          </cell>
          <cell r="P82" t="str">
            <v>Employee</v>
          </cell>
          <cell r="Q82" t="str">
            <v>Employees</v>
          </cell>
        </row>
        <row r="83">
          <cell r="A83" t="str">
            <v>D280</v>
          </cell>
          <cell r="B83" t="str">
            <v>Product Mgt (CODA)</v>
          </cell>
          <cell r="C83" t="str">
            <v>Software Development</v>
          </cell>
          <cell r="D83" t="str">
            <v>Herbert Van Zyl</v>
          </cell>
          <cell r="E83" t="str">
            <v>Group</v>
          </cell>
          <cell r="M83">
            <v>377</v>
          </cell>
          <cell r="N83" t="str">
            <v>Mark Swift</v>
          </cell>
          <cell r="O83">
            <v>30</v>
          </cell>
          <cell r="P83" t="str">
            <v>Employee</v>
          </cell>
          <cell r="Q83" t="str">
            <v>Employees</v>
          </cell>
        </row>
        <row r="84">
          <cell r="A84" t="str">
            <v>D285</v>
          </cell>
          <cell r="B84" t="str">
            <v>Group Recharge</v>
          </cell>
          <cell r="C84" t="str">
            <v>Software Development</v>
          </cell>
          <cell r="D84" t="str">
            <v>Herbert Van Zyl</v>
          </cell>
          <cell r="E84" t="str">
            <v>Group</v>
          </cell>
          <cell r="M84">
            <v>381</v>
          </cell>
          <cell r="N84" t="str">
            <v>David Barrett</v>
          </cell>
          <cell r="O84">
            <v>30</v>
          </cell>
          <cell r="P84" t="str">
            <v>Employee</v>
          </cell>
          <cell r="Q84" t="str">
            <v>Employees</v>
          </cell>
        </row>
        <row r="85">
          <cell r="A85" t="str">
            <v>D290</v>
          </cell>
          <cell r="B85" t="str">
            <v>Licence &amp; Dist (CODA) - not to be used in 2013</v>
          </cell>
          <cell r="C85" t="str">
            <v>Software Development</v>
          </cell>
          <cell r="D85" t="str">
            <v>Herbert Van Zyl</v>
          </cell>
          <cell r="E85" t="str">
            <v>Group</v>
          </cell>
          <cell r="M85">
            <v>385</v>
          </cell>
          <cell r="N85" t="str">
            <v>Stephen Godwin</v>
          </cell>
          <cell r="O85">
            <v>30</v>
          </cell>
          <cell r="P85" t="str">
            <v>Employee</v>
          </cell>
          <cell r="Q85" t="str">
            <v>Employees</v>
          </cell>
        </row>
        <row r="86">
          <cell r="A86" t="str">
            <v>D295</v>
          </cell>
          <cell r="B86" t="str">
            <v>Product Board (CODA)</v>
          </cell>
          <cell r="C86" t="str">
            <v>Software Development</v>
          </cell>
          <cell r="D86" t="str">
            <v>Herbert Van Zyl</v>
          </cell>
          <cell r="E86" t="str">
            <v>Group</v>
          </cell>
          <cell r="M86">
            <v>392</v>
          </cell>
          <cell r="N86" t="str">
            <v>Mona Birnbaum</v>
          </cell>
          <cell r="O86">
            <v>30</v>
          </cell>
          <cell r="P86" t="str">
            <v>Employee</v>
          </cell>
          <cell r="Q86" t="str">
            <v>Employees</v>
          </cell>
        </row>
        <row r="87">
          <cell r="A87" t="str">
            <v>D296</v>
          </cell>
          <cell r="B87" t="str">
            <v>Other R&amp;D (CODA)</v>
          </cell>
          <cell r="C87" t="str">
            <v>Software Development</v>
          </cell>
          <cell r="D87" t="str">
            <v>Herbert Van Zyl</v>
          </cell>
          <cell r="E87" t="str">
            <v>Group</v>
          </cell>
          <cell r="M87">
            <v>394</v>
          </cell>
          <cell r="N87" t="str">
            <v>Nigel Martin</v>
          </cell>
          <cell r="O87">
            <v>30</v>
          </cell>
          <cell r="P87" t="str">
            <v>Employee</v>
          </cell>
          <cell r="Q87" t="str">
            <v>Employees</v>
          </cell>
        </row>
        <row r="88">
          <cell r="A88" t="str">
            <v>D375</v>
          </cell>
          <cell r="B88" t="str">
            <v>IT Shared Services (CODA)</v>
          </cell>
          <cell r="C88" t="str">
            <v>ICT</v>
          </cell>
          <cell r="D88" t="str">
            <v>Peter Glistenaar</v>
          </cell>
          <cell r="E88" t="str">
            <v>Group</v>
          </cell>
          <cell r="M88">
            <v>395</v>
          </cell>
          <cell r="N88" t="str">
            <v>Gillian Rich</v>
          </cell>
          <cell r="O88">
            <v>30</v>
          </cell>
          <cell r="P88" t="str">
            <v>Employee</v>
          </cell>
          <cell r="Q88" t="str">
            <v>Employees</v>
          </cell>
        </row>
        <row r="89">
          <cell r="A89" t="str">
            <v>D376</v>
          </cell>
          <cell r="B89" t="str">
            <v>Other ICT (Holdings Charge)</v>
          </cell>
          <cell r="C89" t="str">
            <v>ICT</v>
          </cell>
          <cell r="D89" t="str">
            <v>Peter Glistenaar</v>
          </cell>
          <cell r="E89" t="str">
            <v>Group</v>
          </cell>
          <cell r="M89">
            <v>397</v>
          </cell>
          <cell r="N89" t="str">
            <v>Charlotte Cresswell</v>
          </cell>
          <cell r="O89">
            <v>20</v>
          </cell>
          <cell r="P89" t="str">
            <v>Team Leader</v>
          </cell>
          <cell r="Q89" t="str">
            <v>Employees</v>
          </cell>
        </row>
        <row r="90">
          <cell r="A90" t="str">
            <v>D380</v>
          </cell>
          <cell r="B90" t="str">
            <v>Group Marketing (CODA)</v>
          </cell>
          <cell r="C90" t="str">
            <v>Marketing</v>
          </cell>
          <cell r="D90" t="str">
            <v>Jeremy Roche</v>
          </cell>
          <cell r="E90" t="str">
            <v>Group</v>
          </cell>
          <cell r="M90">
            <v>403</v>
          </cell>
          <cell r="N90" t="str">
            <v>Andrew Smith</v>
          </cell>
          <cell r="O90">
            <v>30</v>
          </cell>
          <cell r="P90" t="str">
            <v>Employee</v>
          </cell>
          <cell r="Q90" t="str">
            <v>Employees</v>
          </cell>
        </row>
        <row r="91">
          <cell r="A91" t="str">
            <v>D381</v>
          </cell>
          <cell r="B91" t="str">
            <v>Other Group Marketing (CODA)</v>
          </cell>
          <cell r="C91" t="str">
            <v>Marketing</v>
          </cell>
          <cell r="D91" t="str">
            <v>Jeremy Roche</v>
          </cell>
          <cell r="E91" t="str">
            <v>Group</v>
          </cell>
          <cell r="M91">
            <v>405</v>
          </cell>
          <cell r="N91" t="str">
            <v>Keith Walkley</v>
          </cell>
          <cell r="O91">
            <v>30</v>
          </cell>
          <cell r="P91" t="str">
            <v>Employee</v>
          </cell>
          <cell r="Q91" t="str">
            <v>Employees</v>
          </cell>
        </row>
        <row r="92">
          <cell r="M92">
            <v>408</v>
          </cell>
          <cell r="N92" t="str">
            <v>Emma Jones</v>
          </cell>
          <cell r="O92">
            <v>20</v>
          </cell>
          <cell r="P92" t="str">
            <v>Team Leader</v>
          </cell>
          <cell r="Q92" t="str">
            <v>Employees</v>
          </cell>
        </row>
        <row r="93">
          <cell r="M93">
            <v>411</v>
          </cell>
          <cell r="N93" t="str">
            <v>Peter Davis</v>
          </cell>
          <cell r="O93">
            <v>30</v>
          </cell>
          <cell r="P93" t="str">
            <v>Employee</v>
          </cell>
          <cell r="Q93" t="str">
            <v>Employees</v>
          </cell>
        </row>
        <row r="94">
          <cell r="M94">
            <v>413</v>
          </cell>
          <cell r="N94" t="str">
            <v>Tracey Cairns</v>
          </cell>
          <cell r="O94">
            <v>30</v>
          </cell>
          <cell r="P94" t="str">
            <v>Employee</v>
          </cell>
          <cell r="Q94" t="str">
            <v>Employees</v>
          </cell>
        </row>
        <row r="95">
          <cell r="M95">
            <v>416</v>
          </cell>
          <cell r="N95" t="str">
            <v>Neill Wilcock</v>
          </cell>
          <cell r="O95">
            <v>20</v>
          </cell>
          <cell r="P95" t="str">
            <v>Team Leader</v>
          </cell>
          <cell r="Q95" t="str">
            <v>Employees</v>
          </cell>
        </row>
        <row r="96">
          <cell r="M96">
            <v>418</v>
          </cell>
          <cell r="N96" t="str">
            <v>Tracey Henshall</v>
          </cell>
          <cell r="O96">
            <v>30</v>
          </cell>
          <cell r="P96" t="str">
            <v>Employee</v>
          </cell>
          <cell r="Q96" t="str">
            <v>Employees</v>
          </cell>
        </row>
        <row r="97">
          <cell r="M97">
            <v>421</v>
          </cell>
          <cell r="N97" t="str">
            <v>Brent Taylor</v>
          </cell>
          <cell r="O97">
            <v>30</v>
          </cell>
          <cell r="P97" t="str">
            <v>Employee</v>
          </cell>
          <cell r="Q97" t="str">
            <v>Employees</v>
          </cell>
        </row>
        <row r="98">
          <cell r="M98">
            <v>422</v>
          </cell>
          <cell r="N98" t="str">
            <v>Alan Kinsella</v>
          </cell>
          <cell r="O98">
            <v>30</v>
          </cell>
          <cell r="P98" t="str">
            <v>Employee</v>
          </cell>
          <cell r="Q98" t="str">
            <v>Employees</v>
          </cell>
        </row>
        <row r="99">
          <cell r="M99">
            <v>424</v>
          </cell>
          <cell r="N99" t="str">
            <v>Vicki Sanderson</v>
          </cell>
          <cell r="O99">
            <v>20</v>
          </cell>
          <cell r="P99" t="str">
            <v>Team Leader</v>
          </cell>
          <cell r="Q99" t="str">
            <v>Employees</v>
          </cell>
        </row>
        <row r="100">
          <cell r="M100">
            <v>426</v>
          </cell>
          <cell r="N100" t="str">
            <v>Ian Witts</v>
          </cell>
          <cell r="O100">
            <v>30</v>
          </cell>
          <cell r="P100" t="str">
            <v>Employee</v>
          </cell>
          <cell r="Q100" t="str">
            <v>Employees</v>
          </cell>
        </row>
        <row r="101">
          <cell r="M101">
            <v>428</v>
          </cell>
          <cell r="N101" t="str">
            <v>Louise Palmer</v>
          </cell>
          <cell r="O101">
            <v>20</v>
          </cell>
          <cell r="P101" t="str">
            <v>Team Leader</v>
          </cell>
          <cell r="Q101" t="str">
            <v>Employees</v>
          </cell>
        </row>
        <row r="102">
          <cell r="M102">
            <v>430</v>
          </cell>
          <cell r="N102" t="str">
            <v>Lesley Ann Sim</v>
          </cell>
          <cell r="O102">
            <v>20</v>
          </cell>
          <cell r="P102" t="str">
            <v>Team Leader</v>
          </cell>
          <cell r="Q102" t="str">
            <v>Employees</v>
          </cell>
        </row>
        <row r="103">
          <cell r="M103">
            <v>434</v>
          </cell>
          <cell r="N103" t="str">
            <v>Kathryn Wilkinson</v>
          </cell>
          <cell r="O103">
            <v>30</v>
          </cell>
          <cell r="P103" t="str">
            <v>Employee</v>
          </cell>
          <cell r="Q103" t="str">
            <v>Employees</v>
          </cell>
        </row>
        <row r="104">
          <cell r="M104">
            <v>440</v>
          </cell>
          <cell r="N104" t="str">
            <v>Faye O'Connell</v>
          </cell>
          <cell r="O104">
            <v>30</v>
          </cell>
          <cell r="P104" t="str">
            <v>Employee</v>
          </cell>
          <cell r="Q104" t="str">
            <v>Employees</v>
          </cell>
        </row>
        <row r="105">
          <cell r="M105">
            <v>443</v>
          </cell>
          <cell r="N105" t="str">
            <v>Lesley Cooper</v>
          </cell>
          <cell r="O105">
            <v>30</v>
          </cell>
          <cell r="P105" t="str">
            <v>Employee</v>
          </cell>
          <cell r="Q105" t="str">
            <v>Employees</v>
          </cell>
        </row>
        <row r="106">
          <cell r="M106">
            <v>446</v>
          </cell>
          <cell r="N106" t="str">
            <v>Michael Westrup</v>
          </cell>
          <cell r="O106">
            <v>20</v>
          </cell>
          <cell r="P106" t="str">
            <v>Team Leader</v>
          </cell>
          <cell r="Q106" t="str">
            <v>Employees</v>
          </cell>
        </row>
        <row r="107">
          <cell r="M107">
            <v>447</v>
          </cell>
          <cell r="N107" t="str">
            <v>Edward Behan</v>
          </cell>
          <cell r="O107">
            <v>30</v>
          </cell>
          <cell r="P107" t="str">
            <v>Employee</v>
          </cell>
          <cell r="Q107" t="str">
            <v>Employees</v>
          </cell>
        </row>
        <row r="108">
          <cell r="M108">
            <v>451</v>
          </cell>
          <cell r="N108" t="str">
            <v>Austen Norris</v>
          </cell>
          <cell r="O108">
            <v>30</v>
          </cell>
          <cell r="P108" t="str">
            <v>Employee</v>
          </cell>
          <cell r="Q108" t="str">
            <v>Employees</v>
          </cell>
        </row>
        <row r="109">
          <cell r="M109">
            <v>452</v>
          </cell>
          <cell r="N109" t="str">
            <v>Kim Wells</v>
          </cell>
          <cell r="O109">
            <v>30</v>
          </cell>
          <cell r="P109" t="str">
            <v>Employee</v>
          </cell>
          <cell r="Q109" t="str">
            <v>Employees</v>
          </cell>
        </row>
        <row r="110">
          <cell r="M110">
            <v>457</v>
          </cell>
          <cell r="N110" t="str">
            <v>Andrew Hobson</v>
          </cell>
          <cell r="O110">
            <v>30</v>
          </cell>
          <cell r="P110" t="str">
            <v>Employee</v>
          </cell>
          <cell r="Q110" t="str">
            <v>Employees</v>
          </cell>
        </row>
        <row r="111">
          <cell r="M111">
            <v>463</v>
          </cell>
          <cell r="N111" t="str">
            <v>Catherine Voisey</v>
          </cell>
          <cell r="O111">
            <v>30</v>
          </cell>
          <cell r="P111" t="str">
            <v>Employee</v>
          </cell>
          <cell r="Q111" t="str">
            <v>Employees</v>
          </cell>
        </row>
        <row r="112">
          <cell r="M112">
            <v>464</v>
          </cell>
          <cell r="N112" t="str">
            <v>Kevin Mulcaire</v>
          </cell>
          <cell r="O112">
            <v>30</v>
          </cell>
          <cell r="P112" t="str">
            <v>Employee</v>
          </cell>
          <cell r="Q112" t="str">
            <v>Employees</v>
          </cell>
        </row>
        <row r="113">
          <cell r="M113">
            <v>465</v>
          </cell>
          <cell r="N113" t="str">
            <v>Sarah Tankielun</v>
          </cell>
          <cell r="O113">
            <v>30</v>
          </cell>
          <cell r="P113" t="str">
            <v>Employee</v>
          </cell>
          <cell r="Q113" t="str">
            <v>Employees</v>
          </cell>
        </row>
        <row r="114">
          <cell r="M114">
            <v>466</v>
          </cell>
          <cell r="N114" t="str">
            <v>Stephen Carruthers</v>
          </cell>
          <cell r="O114">
            <v>30</v>
          </cell>
          <cell r="P114" t="str">
            <v>Employee</v>
          </cell>
          <cell r="Q114" t="str">
            <v>Employees</v>
          </cell>
        </row>
        <row r="115">
          <cell r="M115">
            <v>470</v>
          </cell>
          <cell r="N115" t="str">
            <v>Jeremy Mantle</v>
          </cell>
          <cell r="O115">
            <v>30</v>
          </cell>
          <cell r="P115" t="str">
            <v>Employee</v>
          </cell>
          <cell r="Q115" t="str">
            <v>Employees</v>
          </cell>
        </row>
        <row r="116">
          <cell r="M116">
            <v>472</v>
          </cell>
          <cell r="N116" t="str">
            <v>Andrew Cooper</v>
          </cell>
          <cell r="O116">
            <v>30</v>
          </cell>
          <cell r="P116" t="str">
            <v>Employee</v>
          </cell>
          <cell r="Q116" t="str">
            <v>Employees</v>
          </cell>
        </row>
        <row r="117">
          <cell r="M117">
            <v>475</v>
          </cell>
          <cell r="N117" t="str">
            <v>Jennie Cox</v>
          </cell>
          <cell r="O117">
            <v>30</v>
          </cell>
          <cell r="P117" t="str">
            <v>Employee</v>
          </cell>
          <cell r="Q117" t="str">
            <v>Employees</v>
          </cell>
        </row>
        <row r="118">
          <cell r="M118">
            <v>477</v>
          </cell>
          <cell r="N118" t="str">
            <v>Jeremy Arnold</v>
          </cell>
          <cell r="O118">
            <v>30</v>
          </cell>
          <cell r="P118" t="str">
            <v>Employee</v>
          </cell>
          <cell r="Q118" t="str">
            <v>Employees</v>
          </cell>
        </row>
        <row r="119">
          <cell r="M119">
            <v>478</v>
          </cell>
          <cell r="N119" t="str">
            <v>Stephen Roscoe</v>
          </cell>
          <cell r="O119">
            <v>30</v>
          </cell>
          <cell r="P119" t="str">
            <v>Employee</v>
          </cell>
          <cell r="Q119" t="str">
            <v>Group Resources</v>
          </cell>
        </row>
        <row r="120">
          <cell r="M120">
            <v>480</v>
          </cell>
          <cell r="N120" t="str">
            <v>Richard Todman</v>
          </cell>
          <cell r="O120">
            <v>30</v>
          </cell>
          <cell r="P120" t="str">
            <v>Employee</v>
          </cell>
          <cell r="Q120" t="str">
            <v>Employees</v>
          </cell>
        </row>
        <row r="121">
          <cell r="M121">
            <v>481</v>
          </cell>
          <cell r="N121" t="str">
            <v>Michael Smith</v>
          </cell>
          <cell r="O121">
            <v>30</v>
          </cell>
          <cell r="P121" t="str">
            <v>Employee</v>
          </cell>
          <cell r="Q121" t="str">
            <v>Employees</v>
          </cell>
        </row>
        <row r="122">
          <cell r="M122">
            <v>483</v>
          </cell>
          <cell r="N122" t="str">
            <v>Judith Hughes</v>
          </cell>
          <cell r="O122">
            <v>30</v>
          </cell>
          <cell r="P122" t="str">
            <v>Employee</v>
          </cell>
          <cell r="Q122" t="str">
            <v>Employees</v>
          </cell>
        </row>
        <row r="123">
          <cell r="M123">
            <v>486</v>
          </cell>
          <cell r="N123" t="str">
            <v>Tim Murray</v>
          </cell>
          <cell r="O123">
            <v>30</v>
          </cell>
          <cell r="P123" t="str">
            <v>Employee</v>
          </cell>
          <cell r="Q123" t="str">
            <v>Employees</v>
          </cell>
        </row>
        <row r="124">
          <cell r="M124">
            <v>493</v>
          </cell>
          <cell r="N124" t="str">
            <v>Karen Bowden</v>
          </cell>
          <cell r="O124">
            <v>30</v>
          </cell>
          <cell r="P124" t="str">
            <v>Employee</v>
          </cell>
          <cell r="Q124" t="str">
            <v>Employees</v>
          </cell>
        </row>
        <row r="125">
          <cell r="M125">
            <v>494</v>
          </cell>
          <cell r="N125" t="str">
            <v>Eva Fossdal-White</v>
          </cell>
          <cell r="O125">
            <v>30</v>
          </cell>
          <cell r="P125" t="str">
            <v>Employee</v>
          </cell>
          <cell r="Q125" t="str">
            <v>Employees</v>
          </cell>
        </row>
        <row r="126">
          <cell r="M126">
            <v>495</v>
          </cell>
          <cell r="N126" t="str">
            <v>Susan Richards</v>
          </cell>
          <cell r="O126">
            <v>30</v>
          </cell>
          <cell r="P126" t="str">
            <v>Employee</v>
          </cell>
          <cell r="Q126" t="str">
            <v>Employees</v>
          </cell>
        </row>
        <row r="127">
          <cell r="M127">
            <v>496</v>
          </cell>
          <cell r="N127" t="str">
            <v>Paul Sutton</v>
          </cell>
          <cell r="O127">
            <v>30</v>
          </cell>
          <cell r="P127" t="str">
            <v>Employee</v>
          </cell>
          <cell r="Q127" t="str">
            <v>Employees</v>
          </cell>
        </row>
        <row r="128">
          <cell r="M128">
            <v>500</v>
          </cell>
          <cell r="N128" t="str">
            <v>Adrian Thomas</v>
          </cell>
          <cell r="O128">
            <v>20</v>
          </cell>
          <cell r="P128" t="str">
            <v>Team Leader</v>
          </cell>
          <cell r="Q128" t="str">
            <v>Employees</v>
          </cell>
        </row>
        <row r="129">
          <cell r="M129">
            <v>501</v>
          </cell>
          <cell r="N129" t="str">
            <v>Dorothy Lambert</v>
          </cell>
          <cell r="O129">
            <v>30</v>
          </cell>
          <cell r="P129" t="str">
            <v>Employee</v>
          </cell>
          <cell r="Q129" t="str">
            <v>Employees</v>
          </cell>
        </row>
        <row r="130">
          <cell r="M130">
            <v>503</v>
          </cell>
          <cell r="N130" t="str">
            <v>Lee Rogers</v>
          </cell>
          <cell r="O130">
            <v>30</v>
          </cell>
          <cell r="P130" t="str">
            <v>Employee</v>
          </cell>
          <cell r="Q130" t="str">
            <v>Employees</v>
          </cell>
        </row>
        <row r="131">
          <cell r="M131">
            <v>505</v>
          </cell>
          <cell r="N131" t="str">
            <v>Warren Jones</v>
          </cell>
          <cell r="O131">
            <v>20</v>
          </cell>
          <cell r="P131" t="str">
            <v>Team Leader</v>
          </cell>
          <cell r="Q131" t="str">
            <v>Employees</v>
          </cell>
        </row>
        <row r="132">
          <cell r="M132">
            <v>506</v>
          </cell>
          <cell r="N132" t="str">
            <v>William Harradine</v>
          </cell>
          <cell r="O132">
            <v>30</v>
          </cell>
          <cell r="P132" t="str">
            <v>Employee</v>
          </cell>
          <cell r="Q132" t="str">
            <v>Employees</v>
          </cell>
        </row>
        <row r="133">
          <cell r="M133">
            <v>507</v>
          </cell>
          <cell r="N133" t="str">
            <v>Mark Jackman</v>
          </cell>
          <cell r="O133">
            <v>30</v>
          </cell>
          <cell r="P133" t="str">
            <v>Employee</v>
          </cell>
          <cell r="Q133" t="str">
            <v>Employees</v>
          </cell>
        </row>
        <row r="134">
          <cell r="M134">
            <v>510</v>
          </cell>
          <cell r="N134" t="str">
            <v>Philip Deans</v>
          </cell>
          <cell r="O134">
            <v>30</v>
          </cell>
          <cell r="P134" t="str">
            <v>Employee</v>
          </cell>
          <cell r="Q134" t="str">
            <v>Employees</v>
          </cell>
        </row>
        <row r="135">
          <cell r="M135">
            <v>511</v>
          </cell>
          <cell r="N135" t="str">
            <v>Alister Tallents</v>
          </cell>
          <cell r="O135">
            <v>30</v>
          </cell>
          <cell r="P135" t="str">
            <v>Employee</v>
          </cell>
          <cell r="Q135" t="str">
            <v>Employees</v>
          </cell>
        </row>
        <row r="136">
          <cell r="M136">
            <v>512</v>
          </cell>
          <cell r="N136" t="str">
            <v>Simon Cummins</v>
          </cell>
          <cell r="O136">
            <v>30</v>
          </cell>
          <cell r="P136" t="str">
            <v>Employee</v>
          </cell>
          <cell r="Q136" t="str">
            <v>Employees</v>
          </cell>
        </row>
        <row r="137">
          <cell r="M137">
            <v>515</v>
          </cell>
          <cell r="N137" t="str">
            <v>Gareth Desmond</v>
          </cell>
          <cell r="O137">
            <v>30</v>
          </cell>
          <cell r="P137" t="str">
            <v>Employee</v>
          </cell>
          <cell r="Q137" t="str">
            <v>Employees</v>
          </cell>
        </row>
        <row r="138">
          <cell r="M138">
            <v>522</v>
          </cell>
          <cell r="N138" t="str">
            <v>Fiona Quinlan</v>
          </cell>
          <cell r="O138">
            <v>30</v>
          </cell>
          <cell r="P138" t="str">
            <v>Employee</v>
          </cell>
          <cell r="Q138" t="str">
            <v>Employees</v>
          </cell>
        </row>
        <row r="139">
          <cell r="M139">
            <v>526</v>
          </cell>
          <cell r="N139" t="str">
            <v>James Arvin</v>
          </cell>
          <cell r="O139">
            <v>30</v>
          </cell>
          <cell r="P139" t="str">
            <v>Employee</v>
          </cell>
          <cell r="Q139" t="str">
            <v>Employees</v>
          </cell>
        </row>
        <row r="140">
          <cell r="M140">
            <v>527</v>
          </cell>
          <cell r="N140" t="str">
            <v>Ian Mosley</v>
          </cell>
          <cell r="O140">
            <v>30</v>
          </cell>
          <cell r="P140" t="str">
            <v>Employee</v>
          </cell>
          <cell r="Q140" t="str">
            <v>Employees</v>
          </cell>
        </row>
        <row r="141">
          <cell r="M141">
            <v>528</v>
          </cell>
          <cell r="N141" t="str">
            <v>Simon Phillips</v>
          </cell>
          <cell r="O141">
            <v>30</v>
          </cell>
          <cell r="P141" t="str">
            <v>Employee</v>
          </cell>
          <cell r="Q141" t="str">
            <v>Employees</v>
          </cell>
        </row>
        <row r="142">
          <cell r="M142">
            <v>529</v>
          </cell>
          <cell r="N142" t="str">
            <v>Robert Galpin</v>
          </cell>
          <cell r="O142">
            <v>30</v>
          </cell>
          <cell r="P142" t="str">
            <v>Employee</v>
          </cell>
          <cell r="Q142" t="str">
            <v>Employees</v>
          </cell>
        </row>
        <row r="143">
          <cell r="M143">
            <v>530</v>
          </cell>
          <cell r="N143" t="str">
            <v>Susan Kitchener</v>
          </cell>
          <cell r="O143">
            <v>30</v>
          </cell>
          <cell r="P143" t="str">
            <v>Employee</v>
          </cell>
          <cell r="Q143" t="str">
            <v>Employees</v>
          </cell>
        </row>
        <row r="144">
          <cell r="M144">
            <v>531</v>
          </cell>
          <cell r="N144" t="str">
            <v>Ian Townson</v>
          </cell>
          <cell r="O144">
            <v>30</v>
          </cell>
          <cell r="P144" t="str">
            <v>Employee</v>
          </cell>
          <cell r="Q144" t="str">
            <v>Employees</v>
          </cell>
        </row>
        <row r="145">
          <cell r="M145">
            <v>532</v>
          </cell>
          <cell r="N145" t="str">
            <v>Ghazala Glover</v>
          </cell>
          <cell r="O145">
            <v>30</v>
          </cell>
          <cell r="P145" t="str">
            <v>Employee</v>
          </cell>
          <cell r="Q145" t="str">
            <v>Employees</v>
          </cell>
        </row>
        <row r="146">
          <cell r="M146">
            <v>533</v>
          </cell>
          <cell r="N146" t="str">
            <v>Marc Thomasson</v>
          </cell>
          <cell r="O146">
            <v>30</v>
          </cell>
          <cell r="P146" t="str">
            <v>Employee</v>
          </cell>
          <cell r="Q146" t="str">
            <v>Employees</v>
          </cell>
        </row>
        <row r="147">
          <cell r="M147">
            <v>536</v>
          </cell>
          <cell r="N147" t="str">
            <v>Kevin Leadley</v>
          </cell>
          <cell r="O147">
            <v>30</v>
          </cell>
          <cell r="P147" t="str">
            <v>Employee</v>
          </cell>
          <cell r="Q147" t="str">
            <v>Employees</v>
          </cell>
        </row>
        <row r="148">
          <cell r="M148">
            <v>541</v>
          </cell>
          <cell r="N148" t="str">
            <v>Ian Bateman</v>
          </cell>
          <cell r="O148">
            <v>30</v>
          </cell>
          <cell r="P148" t="str">
            <v>Employee</v>
          </cell>
          <cell r="Q148" t="str">
            <v>Employees</v>
          </cell>
        </row>
        <row r="149">
          <cell r="M149">
            <v>543</v>
          </cell>
          <cell r="N149" t="str">
            <v>Tony Davenport</v>
          </cell>
          <cell r="O149">
            <v>30</v>
          </cell>
          <cell r="P149" t="str">
            <v>Employee</v>
          </cell>
          <cell r="Q149" t="str">
            <v>Employees</v>
          </cell>
        </row>
        <row r="150">
          <cell r="M150">
            <v>544</v>
          </cell>
          <cell r="N150" t="str">
            <v>Irene Blake</v>
          </cell>
          <cell r="O150">
            <v>30</v>
          </cell>
          <cell r="P150" t="str">
            <v>Employee</v>
          </cell>
          <cell r="Q150" t="str">
            <v>Employees</v>
          </cell>
        </row>
        <row r="151">
          <cell r="M151">
            <v>545</v>
          </cell>
          <cell r="N151" t="str">
            <v>Diane Jones</v>
          </cell>
          <cell r="O151">
            <v>30</v>
          </cell>
          <cell r="P151" t="str">
            <v>Employee</v>
          </cell>
          <cell r="Q151" t="str">
            <v>Employees</v>
          </cell>
        </row>
        <row r="152">
          <cell r="M152">
            <v>546</v>
          </cell>
          <cell r="N152" t="str">
            <v>John Bell</v>
          </cell>
          <cell r="O152">
            <v>30</v>
          </cell>
          <cell r="P152" t="str">
            <v>Employee</v>
          </cell>
          <cell r="Q152" t="str">
            <v>Employees</v>
          </cell>
        </row>
        <row r="153">
          <cell r="M153">
            <v>547</v>
          </cell>
          <cell r="N153" t="str">
            <v>Gordon Steadman</v>
          </cell>
          <cell r="O153">
            <v>30</v>
          </cell>
          <cell r="P153" t="str">
            <v>Employee</v>
          </cell>
          <cell r="Q153" t="str">
            <v>Employees</v>
          </cell>
        </row>
        <row r="154">
          <cell r="M154">
            <v>548</v>
          </cell>
          <cell r="N154" t="str">
            <v>Jeffery Hardy</v>
          </cell>
          <cell r="O154">
            <v>30</v>
          </cell>
          <cell r="P154" t="str">
            <v>Employee</v>
          </cell>
          <cell r="Q154" t="str">
            <v>Employees</v>
          </cell>
        </row>
        <row r="155">
          <cell r="M155">
            <v>549</v>
          </cell>
          <cell r="N155" t="str">
            <v>Hayley Boobyer</v>
          </cell>
          <cell r="O155">
            <v>30</v>
          </cell>
          <cell r="P155" t="str">
            <v>Employee</v>
          </cell>
          <cell r="Q155" t="str">
            <v>Employees</v>
          </cell>
        </row>
        <row r="156">
          <cell r="M156">
            <v>550</v>
          </cell>
          <cell r="N156" t="str">
            <v>Debra Russell</v>
          </cell>
          <cell r="O156">
            <v>20</v>
          </cell>
          <cell r="P156" t="str">
            <v>Team Leader</v>
          </cell>
          <cell r="Q156" t="str">
            <v>Employees</v>
          </cell>
        </row>
        <row r="157">
          <cell r="M157">
            <v>553</v>
          </cell>
          <cell r="N157" t="str">
            <v>Luke Kinson</v>
          </cell>
          <cell r="O157">
            <v>30</v>
          </cell>
          <cell r="P157" t="str">
            <v>Employee</v>
          </cell>
          <cell r="Q157" t="str">
            <v>Employees</v>
          </cell>
        </row>
        <row r="158">
          <cell r="M158">
            <v>566</v>
          </cell>
          <cell r="N158" t="str">
            <v>Jennifer Nicholls</v>
          </cell>
          <cell r="O158">
            <v>30</v>
          </cell>
          <cell r="P158" t="str">
            <v>Employee</v>
          </cell>
          <cell r="Q158" t="str">
            <v>Employees</v>
          </cell>
        </row>
        <row r="159">
          <cell r="M159">
            <v>567</v>
          </cell>
          <cell r="N159" t="str">
            <v>Nicholas Smith</v>
          </cell>
          <cell r="O159">
            <v>30</v>
          </cell>
          <cell r="P159" t="str">
            <v>Employee</v>
          </cell>
          <cell r="Q159" t="str">
            <v>Employees</v>
          </cell>
        </row>
        <row r="160">
          <cell r="M160">
            <v>568</v>
          </cell>
          <cell r="N160" t="str">
            <v>Hamse Yuusuf</v>
          </cell>
          <cell r="O160">
            <v>30</v>
          </cell>
          <cell r="P160" t="str">
            <v>Employee</v>
          </cell>
          <cell r="Q160" t="str">
            <v>Employees</v>
          </cell>
        </row>
        <row r="161">
          <cell r="M161">
            <v>570</v>
          </cell>
          <cell r="N161" t="str">
            <v>Stephen Cocker</v>
          </cell>
          <cell r="O161">
            <v>30</v>
          </cell>
          <cell r="P161" t="str">
            <v>Employee</v>
          </cell>
          <cell r="Q161" t="str">
            <v>Employees</v>
          </cell>
        </row>
        <row r="162">
          <cell r="M162">
            <v>574</v>
          </cell>
          <cell r="N162" t="str">
            <v>Zoe Ross</v>
          </cell>
          <cell r="O162">
            <v>30</v>
          </cell>
          <cell r="P162" t="str">
            <v>Employee</v>
          </cell>
          <cell r="Q162" t="str">
            <v>Employees</v>
          </cell>
        </row>
        <row r="163">
          <cell r="M163">
            <v>578</v>
          </cell>
          <cell r="N163" t="str">
            <v>Kim Hodson</v>
          </cell>
          <cell r="O163">
            <v>30</v>
          </cell>
          <cell r="P163" t="str">
            <v>Employee</v>
          </cell>
          <cell r="Q163" t="str">
            <v>Employees</v>
          </cell>
        </row>
        <row r="164">
          <cell r="M164">
            <v>579</v>
          </cell>
          <cell r="N164" t="str">
            <v>Tom Vandezande</v>
          </cell>
          <cell r="O164">
            <v>30</v>
          </cell>
          <cell r="P164" t="str">
            <v>Employee</v>
          </cell>
          <cell r="Q164" t="str">
            <v>Group Managers</v>
          </cell>
        </row>
        <row r="165">
          <cell r="M165">
            <v>580</v>
          </cell>
          <cell r="N165" t="str">
            <v>Susan Ellis</v>
          </cell>
          <cell r="O165">
            <v>30</v>
          </cell>
          <cell r="P165" t="str">
            <v>Employee</v>
          </cell>
          <cell r="Q165" t="str">
            <v>Temporary</v>
          </cell>
        </row>
        <row r="166">
          <cell r="M166">
            <v>584</v>
          </cell>
          <cell r="N166" t="str">
            <v>Stewart Phillips</v>
          </cell>
          <cell r="O166">
            <v>30</v>
          </cell>
          <cell r="P166" t="str">
            <v>Employee</v>
          </cell>
          <cell r="Q166" t="str">
            <v>Employees</v>
          </cell>
        </row>
        <row r="167">
          <cell r="M167">
            <v>585</v>
          </cell>
          <cell r="N167" t="str">
            <v>Alan Miller</v>
          </cell>
          <cell r="O167">
            <v>30</v>
          </cell>
          <cell r="P167" t="str">
            <v>Employee</v>
          </cell>
          <cell r="Q167" t="str">
            <v>Employees</v>
          </cell>
        </row>
        <row r="168">
          <cell r="M168">
            <v>588</v>
          </cell>
          <cell r="N168" t="str">
            <v>Darren Hunt</v>
          </cell>
          <cell r="O168">
            <v>10</v>
          </cell>
          <cell r="P168" t="str">
            <v>Manager 2nd Level</v>
          </cell>
          <cell r="Q168" t="str">
            <v>Employees</v>
          </cell>
        </row>
        <row r="169">
          <cell r="M169">
            <v>590</v>
          </cell>
          <cell r="N169" t="str">
            <v>Clare Dorey</v>
          </cell>
          <cell r="O169">
            <v>10</v>
          </cell>
          <cell r="P169" t="str">
            <v>Manager 2nd Level</v>
          </cell>
          <cell r="Q169" t="str">
            <v>Employees</v>
          </cell>
        </row>
        <row r="170">
          <cell r="M170">
            <v>592</v>
          </cell>
          <cell r="N170" t="str">
            <v>Philip King</v>
          </cell>
          <cell r="O170">
            <v>15</v>
          </cell>
          <cell r="P170" t="str">
            <v>Manager 3rd Level</v>
          </cell>
          <cell r="Q170" t="str">
            <v>Employees</v>
          </cell>
        </row>
        <row r="171">
          <cell r="M171">
            <v>596</v>
          </cell>
          <cell r="N171" t="str">
            <v>Jane Burnett</v>
          </cell>
          <cell r="O171">
            <v>30</v>
          </cell>
          <cell r="P171" t="str">
            <v>Employee</v>
          </cell>
          <cell r="Q171" t="str">
            <v>Temporary</v>
          </cell>
        </row>
        <row r="172">
          <cell r="M172">
            <v>598</v>
          </cell>
          <cell r="N172" t="str">
            <v>Brigid Lury</v>
          </cell>
          <cell r="O172">
            <v>30</v>
          </cell>
          <cell r="P172" t="str">
            <v>Employee</v>
          </cell>
          <cell r="Q172" t="str">
            <v>Employees</v>
          </cell>
        </row>
        <row r="173">
          <cell r="M173">
            <v>599</v>
          </cell>
          <cell r="N173" t="str">
            <v>Claire Tranter</v>
          </cell>
          <cell r="O173">
            <v>30</v>
          </cell>
          <cell r="P173" t="str">
            <v>Employee</v>
          </cell>
          <cell r="Q173" t="str">
            <v>Employees</v>
          </cell>
        </row>
        <row r="174">
          <cell r="M174">
            <v>602</v>
          </cell>
          <cell r="N174" t="str">
            <v>Victoria Themistokleous</v>
          </cell>
          <cell r="O174">
            <v>30</v>
          </cell>
          <cell r="P174" t="str">
            <v>Employee</v>
          </cell>
          <cell r="Q174" t="str">
            <v>Employees</v>
          </cell>
        </row>
        <row r="175">
          <cell r="M175">
            <v>603</v>
          </cell>
          <cell r="N175" t="str">
            <v>David Whybrow</v>
          </cell>
          <cell r="O175">
            <v>30</v>
          </cell>
          <cell r="P175" t="str">
            <v>Employee</v>
          </cell>
          <cell r="Q175" t="str">
            <v>Employees</v>
          </cell>
        </row>
        <row r="176">
          <cell r="M176">
            <v>604</v>
          </cell>
          <cell r="N176" t="str">
            <v>Sean Goodman</v>
          </cell>
          <cell r="O176">
            <v>15</v>
          </cell>
          <cell r="P176" t="str">
            <v>Manager 3rd Level</v>
          </cell>
          <cell r="Q176" t="str">
            <v>Employees</v>
          </cell>
        </row>
        <row r="177">
          <cell r="M177">
            <v>605</v>
          </cell>
          <cell r="N177" t="str">
            <v>Julie Munt</v>
          </cell>
          <cell r="O177">
            <v>30</v>
          </cell>
          <cell r="P177" t="str">
            <v>Employee</v>
          </cell>
          <cell r="Q177" t="str">
            <v>Employees</v>
          </cell>
        </row>
        <row r="178">
          <cell r="M178">
            <v>606</v>
          </cell>
          <cell r="N178" t="str">
            <v>Rebecca Williams</v>
          </cell>
          <cell r="O178">
            <v>30</v>
          </cell>
          <cell r="P178" t="str">
            <v>Employee</v>
          </cell>
          <cell r="Q178" t="str">
            <v>Employees</v>
          </cell>
        </row>
        <row r="179">
          <cell r="M179">
            <v>608</v>
          </cell>
          <cell r="N179" t="str">
            <v>Oliver Jardine</v>
          </cell>
          <cell r="O179">
            <v>30</v>
          </cell>
          <cell r="P179" t="str">
            <v>Employee</v>
          </cell>
          <cell r="Q179" t="str">
            <v>Employees</v>
          </cell>
        </row>
        <row r="180">
          <cell r="M180">
            <v>609</v>
          </cell>
          <cell r="N180" t="str">
            <v>Paul Walton</v>
          </cell>
          <cell r="O180">
            <v>30</v>
          </cell>
          <cell r="P180" t="str">
            <v>Employee</v>
          </cell>
          <cell r="Q180" t="str">
            <v>Employees</v>
          </cell>
        </row>
        <row r="181">
          <cell r="M181">
            <v>611</v>
          </cell>
          <cell r="N181" t="str">
            <v>Philip Bostock</v>
          </cell>
          <cell r="O181">
            <v>30</v>
          </cell>
          <cell r="P181" t="str">
            <v>Employee</v>
          </cell>
          <cell r="Q181" t="str">
            <v>Employees</v>
          </cell>
        </row>
        <row r="182">
          <cell r="M182">
            <v>612</v>
          </cell>
          <cell r="N182" t="str">
            <v>Claire Bishop</v>
          </cell>
          <cell r="O182">
            <v>10</v>
          </cell>
          <cell r="P182" t="str">
            <v>Manager 2nd Level</v>
          </cell>
          <cell r="Q182" t="str">
            <v>Employees</v>
          </cell>
        </row>
        <row r="183">
          <cell r="M183">
            <v>616</v>
          </cell>
          <cell r="N183" t="str">
            <v>Samuel Gourley</v>
          </cell>
          <cell r="O183">
            <v>20</v>
          </cell>
          <cell r="P183" t="str">
            <v>Team Leader</v>
          </cell>
          <cell r="Q183" t="str">
            <v>Employees</v>
          </cell>
        </row>
        <row r="184">
          <cell r="M184">
            <v>617</v>
          </cell>
          <cell r="N184" t="str">
            <v>Mary Walters</v>
          </cell>
          <cell r="O184">
            <v>30</v>
          </cell>
          <cell r="P184" t="str">
            <v>Employee</v>
          </cell>
          <cell r="Q184" t="str">
            <v>Employees</v>
          </cell>
        </row>
        <row r="185">
          <cell r="M185">
            <v>618</v>
          </cell>
          <cell r="N185" t="str">
            <v>Emily Edmunds</v>
          </cell>
          <cell r="O185">
            <v>30</v>
          </cell>
          <cell r="P185" t="str">
            <v>Employee</v>
          </cell>
          <cell r="Q185" t="str">
            <v>Employees</v>
          </cell>
        </row>
        <row r="186">
          <cell r="M186">
            <v>619</v>
          </cell>
          <cell r="N186" t="str">
            <v>Daniel Quinton</v>
          </cell>
          <cell r="O186">
            <v>30</v>
          </cell>
          <cell r="P186" t="str">
            <v>Employee</v>
          </cell>
          <cell r="Q186" t="str">
            <v>Employees</v>
          </cell>
        </row>
        <row r="187">
          <cell r="M187">
            <v>620</v>
          </cell>
          <cell r="N187" t="str">
            <v>Joan Fennelly</v>
          </cell>
          <cell r="O187">
            <v>30</v>
          </cell>
          <cell r="P187" t="str">
            <v>Employee</v>
          </cell>
          <cell r="Q187" t="str">
            <v>Employees</v>
          </cell>
        </row>
        <row r="188">
          <cell r="M188">
            <v>626</v>
          </cell>
          <cell r="N188" t="str">
            <v>Kashif Ahmed</v>
          </cell>
          <cell r="O188">
            <v>30</v>
          </cell>
          <cell r="P188" t="str">
            <v>Employee</v>
          </cell>
          <cell r="Q188" t="str">
            <v>Employees</v>
          </cell>
        </row>
        <row r="189">
          <cell r="M189">
            <v>627</v>
          </cell>
          <cell r="N189" t="str">
            <v>Stewart Plain</v>
          </cell>
          <cell r="O189">
            <v>30</v>
          </cell>
          <cell r="P189" t="str">
            <v>Employee</v>
          </cell>
          <cell r="Q189" t="str">
            <v>Employees</v>
          </cell>
        </row>
        <row r="190">
          <cell r="M190">
            <v>628</v>
          </cell>
          <cell r="N190" t="str">
            <v>Elizabeth Delaney</v>
          </cell>
          <cell r="O190">
            <v>30</v>
          </cell>
          <cell r="P190" t="str">
            <v>Employee</v>
          </cell>
          <cell r="Q190" t="str">
            <v>Employees</v>
          </cell>
        </row>
        <row r="191">
          <cell r="M191">
            <v>631</v>
          </cell>
          <cell r="N191" t="str">
            <v>Michael Garde</v>
          </cell>
          <cell r="O191">
            <v>30</v>
          </cell>
          <cell r="P191" t="str">
            <v>Employee</v>
          </cell>
          <cell r="Q191" t="str">
            <v>Employees</v>
          </cell>
        </row>
        <row r="192">
          <cell r="M192">
            <v>632</v>
          </cell>
          <cell r="N192" t="str">
            <v>Sarah Hodgkins</v>
          </cell>
          <cell r="O192">
            <v>30</v>
          </cell>
          <cell r="P192" t="str">
            <v>Employee</v>
          </cell>
          <cell r="Q192" t="str">
            <v>Employees</v>
          </cell>
        </row>
        <row r="193">
          <cell r="M193">
            <v>5011</v>
          </cell>
          <cell r="N193" t="str">
            <v>David Harwood</v>
          </cell>
          <cell r="O193">
            <v>10</v>
          </cell>
          <cell r="P193" t="str">
            <v>Manager 2nd Level</v>
          </cell>
          <cell r="Q193" t="str">
            <v>Employees</v>
          </cell>
        </row>
        <row r="194">
          <cell r="M194">
            <v>5024</v>
          </cell>
          <cell r="N194" t="str">
            <v>Michael Footman</v>
          </cell>
          <cell r="O194">
            <v>30</v>
          </cell>
          <cell r="P194" t="str">
            <v>Employee</v>
          </cell>
          <cell r="Q194" t="str">
            <v>Employees</v>
          </cell>
        </row>
        <row r="195">
          <cell r="M195">
            <v>5026</v>
          </cell>
          <cell r="N195" t="str">
            <v>David Habberfield</v>
          </cell>
          <cell r="O195">
            <v>30</v>
          </cell>
          <cell r="P195" t="str">
            <v>Employee</v>
          </cell>
          <cell r="Q195" t="str">
            <v>Employees</v>
          </cell>
        </row>
        <row r="196">
          <cell r="M196">
            <v>5030</v>
          </cell>
          <cell r="N196" t="str">
            <v>Stephen Thomas</v>
          </cell>
          <cell r="O196">
            <v>20</v>
          </cell>
          <cell r="P196" t="str">
            <v>Team Leader</v>
          </cell>
          <cell r="Q196" t="str">
            <v>Employees</v>
          </cell>
        </row>
        <row r="197">
          <cell r="M197">
            <v>5032</v>
          </cell>
          <cell r="N197" t="str">
            <v>Mark Burge</v>
          </cell>
          <cell r="O197">
            <v>30</v>
          </cell>
          <cell r="P197" t="str">
            <v>Employee</v>
          </cell>
          <cell r="Q197" t="str">
            <v>Employees</v>
          </cell>
        </row>
        <row r="198">
          <cell r="M198">
            <v>5055</v>
          </cell>
          <cell r="N198" t="str">
            <v>Stephen Clutterbuck</v>
          </cell>
          <cell r="O198">
            <v>30</v>
          </cell>
          <cell r="P198" t="str">
            <v>Employee</v>
          </cell>
          <cell r="Q198" t="str">
            <v>Employees</v>
          </cell>
        </row>
        <row r="199">
          <cell r="M199">
            <v>5080</v>
          </cell>
          <cell r="N199" t="str">
            <v>Gareth Harper</v>
          </cell>
          <cell r="O199">
            <v>30</v>
          </cell>
          <cell r="P199" t="str">
            <v>Employee</v>
          </cell>
          <cell r="Q199" t="str">
            <v>Employees</v>
          </cell>
        </row>
        <row r="200">
          <cell r="M200">
            <v>5108</v>
          </cell>
          <cell r="N200" t="str">
            <v>Brian Moore</v>
          </cell>
          <cell r="O200">
            <v>15</v>
          </cell>
          <cell r="P200" t="str">
            <v>Manager 3rd Level</v>
          </cell>
          <cell r="Q200" t="str">
            <v>Employees</v>
          </cell>
        </row>
        <row r="201">
          <cell r="M201">
            <v>5113</v>
          </cell>
          <cell r="N201" t="str">
            <v>Caroline Drew</v>
          </cell>
          <cell r="O201">
            <v>30</v>
          </cell>
          <cell r="P201" t="str">
            <v>Employee</v>
          </cell>
          <cell r="Q201" t="str">
            <v>Employees</v>
          </cell>
        </row>
        <row r="202">
          <cell r="M202">
            <v>5152</v>
          </cell>
          <cell r="N202" t="str">
            <v>Nicola Phelps</v>
          </cell>
          <cell r="O202">
            <v>20</v>
          </cell>
          <cell r="P202" t="str">
            <v>Team Leader</v>
          </cell>
          <cell r="Q202" t="str">
            <v>Employees</v>
          </cell>
        </row>
        <row r="203">
          <cell r="M203">
            <v>5160</v>
          </cell>
          <cell r="N203" t="str">
            <v>Anthony Gooden</v>
          </cell>
          <cell r="O203">
            <v>30</v>
          </cell>
          <cell r="P203" t="str">
            <v>Employee</v>
          </cell>
          <cell r="Q203" t="str">
            <v>Employees</v>
          </cell>
        </row>
        <row r="204">
          <cell r="M204">
            <v>5165</v>
          </cell>
          <cell r="N204" t="str">
            <v>Lisa Morgan</v>
          </cell>
          <cell r="O204">
            <v>30</v>
          </cell>
          <cell r="P204" t="str">
            <v>Employee</v>
          </cell>
          <cell r="Q204" t="str">
            <v>Employees</v>
          </cell>
        </row>
        <row r="205">
          <cell r="M205">
            <v>5192</v>
          </cell>
          <cell r="N205" t="str">
            <v>Lee Sullivan</v>
          </cell>
          <cell r="O205">
            <v>30</v>
          </cell>
          <cell r="P205" t="str">
            <v>Employee</v>
          </cell>
          <cell r="Q205" t="str">
            <v>Employees</v>
          </cell>
        </row>
        <row r="206">
          <cell r="M206">
            <v>5193</v>
          </cell>
          <cell r="N206" t="str">
            <v>Timothy Strong</v>
          </cell>
          <cell r="O206">
            <v>30</v>
          </cell>
          <cell r="P206" t="str">
            <v>Employee</v>
          </cell>
          <cell r="Q206" t="str">
            <v>Employees</v>
          </cell>
        </row>
        <row r="207">
          <cell r="M207">
            <v>5199</v>
          </cell>
          <cell r="N207" t="str">
            <v>Andrew Dyer</v>
          </cell>
          <cell r="O207">
            <v>30</v>
          </cell>
          <cell r="P207" t="str">
            <v>Employee</v>
          </cell>
          <cell r="Q207" t="str">
            <v>Employees</v>
          </cell>
        </row>
        <row r="208">
          <cell r="M208">
            <v>5202</v>
          </cell>
          <cell r="N208" t="str">
            <v>Barry Richards</v>
          </cell>
          <cell r="O208">
            <v>15</v>
          </cell>
          <cell r="P208" t="str">
            <v>Manager 3rd Level</v>
          </cell>
          <cell r="Q208" t="str">
            <v>Employees</v>
          </cell>
        </row>
        <row r="209">
          <cell r="M209">
            <v>5208</v>
          </cell>
          <cell r="N209" t="str">
            <v>Jonathan Howes</v>
          </cell>
          <cell r="O209">
            <v>30</v>
          </cell>
          <cell r="P209" t="str">
            <v>Employee</v>
          </cell>
          <cell r="Q209" t="str">
            <v>Employees</v>
          </cell>
        </row>
        <row r="210">
          <cell r="M210">
            <v>5211</v>
          </cell>
          <cell r="N210" t="str">
            <v>Joanne Higginson</v>
          </cell>
          <cell r="O210">
            <v>20</v>
          </cell>
          <cell r="P210" t="str">
            <v>Team Leader</v>
          </cell>
          <cell r="Q210" t="str">
            <v>Employees</v>
          </cell>
        </row>
        <row r="211">
          <cell r="M211">
            <v>5218</v>
          </cell>
          <cell r="N211" t="str">
            <v>Nigel Thomas</v>
          </cell>
          <cell r="O211">
            <v>30</v>
          </cell>
          <cell r="P211" t="str">
            <v>Employee</v>
          </cell>
          <cell r="Q211" t="str">
            <v>Employees</v>
          </cell>
        </row>
        <row r="212">
          <cell r="M212">
            <v>5221</v>
          </cell>
          <cell r="N212" t="str">
            <v>Raymond Mitchell</v>
          </cell>
          <cell r="O212">
            <v>30</v>
          </cell>
          <cell r="P212" t="str">
            <v>Employee</v>
          </cell>
          <cell r="Q212" t="str">
            <v>Employees</v>
          </cell>
        </row>
        <row r="213">
          <cell r="M213">
            <v>5227</v>
          </cell>
          <cell r="N213" t="str">
            <v>Andrew Weekes</v>
          </cell>
          <cell r="O213">
            <v>30</v>
          </cell>
          <cell r="P213" t="str">
            <v>Employee</v>
          </cell>
          <cell r="Q213" t="str">
            <v>Employees</v>
          </cell>
        </row>
        <row r="214">
          <cell r="M214">
            <v>5237</v>
          </cell>
          <cell r="N214" t="str">
            <v>Michael Davies</v>
          </cell>
          <cell r="O214">
            <v>30</v>
          </cell>
          <cell r="P214" t="str">
            <v>Employee</v>
          </cell>
          <cell r="Q214" t="str">
            <v>Employees</v>
          </cell>
        </row>
        <row r="215">
          <cell r="M215">
            <v>5238</v>
          </cell>
          <cell r="N215" t="str">
            <v>Richard Worton</v>
          </cell>
          <cell r="O215">
            <v>30</v>
          </cell>
          <cell r="P215" t="str">
            <v>Employee</v>
          </cell>
          <cell r="Q215" t="str">
            <v>Employees</v>
          </cell>
        </row>
        <row r="216">
          <cell r="M216">
            <v>5239</v>
          </cell>
          <cell r="N216" t="str">
            <v>Craig Abbott</v>
          </cell>
          <cell r="O216">
            <v>30</v>
          </cell>
          <cell r="P216" t="str">
            <v>Employee</v>
          </cell>
          <cell r="Q216" t="str">
            <v>Employees</v>
          </cell>
        </row>
        <row r="217">
          <cell r="M217">
            <v>5240</v>
          </cell>
          <cell r="N217" t="str">
            <v>Lesley Hammond</v>
          </cell>
          <cell r="O217">
            <v>30</v>
          </cell>
          <cell r="P217" t="str">
            <v>Employee</v>
          </cell>
          <cell r="Q217" t="str">
            <v>Employees</v>
          </cell>
        </row>
        <row r="218">
          <cell r="M218">
            <v>5244</v>
          </cell>
          <cell r="N218" t="str">
            <v>Stephen Lewis</v>
          </cell>
          <cell r="O218">
            <v>30</v>
          </cell>
          <cell r="P218" t="str">
            <v>Employee</v>
          </cell>
          <cell r="Q218" t="str">
            <v>Employees</v>
          </cell>
        </row>
        <row r="219">
          <cell r="M219">
            <v>5247</v>
          </cell>
          <cell r="N219" t="str">
            <v>Adriano Pelusi</v>
          </cell>
          <cell r="O219">
            <v>30</v>
          </cell>
          <cell r="P219" t="str">
            <v>Employee</v>
          </cell>
          <cell r="Q219" t="str">
            <v>Employees</v>
          </cell>
        </row>
        <row r="220">
          <cell r="M220">
            <v>5253</v>
          </cell>
          <cell r="N220" t="str">
            <v>Richard Cross</v>
          </cell>
          <cell r="O220">
            <v>30</v>
          </cell>
          <cell r="P220" t="str">
            <v>Employee</v>
          </cell>
          <cell r="Q220" t="str">
            <v>Employees</v>
          </cell>
        </row>
        <row r="221">
          <cell r="M221">
            <v>5254</v>
          </cell>
          <cell r="N221" t="str">
            <v>David Maher</v>
          </cell>
          <cell r="O221">
            <v>30</v>
          </cell>
          <cell r="P221" t="str">
            <v>Employee</v>
          </cell>
          <cell r="Q221" t="str">
            <v>Employees</v>
          </cell>
        </row>
        <row r="222">
          <cell r="M222">
            <v>5255</v>
          </cell>
          <cell r="N222" t="str">
            <v>Debbie Jones</v>
          </cell>
          <cell r="O222">
            <v>30</v>
          </cell>
          <cell r="P222" t="str">
            <v>Employee</v>
          </cell>
          <cell r="Q222" t="str">
            <v>Employees</v>
          </cell>
        </row>
        <row r="223">
          <cell r="M223">
            <v>5257</v>
          </cell>
          <cell r="N223" t="str">
            <v>Rachel Priddy</v>
          </cell>
          <cell r="O223">
            <v>30</v>
          </cell>
          <cell r="P223" t="str">
            <v>Employee</v>
          </cell>
          <cell r="Q223" t="str">
            <v>Employees</v>
          </cell>
        </row>
        <row r="224">
          <cell r="M224">
            <v>5258</v>
          </cell>
          <cell r="N224" t="str">
            <v>Paul Hambly</v>
          </cell>
          <cell r="O224">
            <v>30</v>
          </cell>
          <cell r="P224" t="str">
            <v>Employee</v>
          </cell>
          <cell r="Q224" t="str">
            <v>Employees</v>
          </cell>
        </row>
        <row r="225">
          <cell r="M225">
            <v>5259</v>
          </cell>
          <cell r="N225" t="str">
            <v>Rhys Morgan</v>
          </cell>
          <cell r="O225">
            <v>30</v>
          </cell>
          <cell r="P225" t="str">
            <v>Employee</v>
          </cell>
          <cell r="Q225" t="str">
            <v>Employees</v>
          </cell>
        </row>
        <row r="226">
          <cell r="M226">
            <v>5273</v>
          </cell>
          <cell r="N226" t="str">
            <v>Christopher Harris</v>
          </cell>
          <cell r="O226">
            <v>30</v>
          </cell>
          <cell r="P226" t="str">
            <v>Employee</v>
          </cell>
          <cell r="Q226" t="str">
            <v>Employees</v>
          </cell>
        </row>
        <row r="227">
          <cell r="M227">
            <v>5274</v>
          </cell>
          <cell r="N227" t="str">
            <v>Nicola Chidgey</v>
          </cell>
          <cell r="O227">
            <v>30</v>
          </cell>
          <cell r="P227" t="str">
            <v>Employee</v>
          </cell>
          <cell r="Q227" t="str">
            <v>Employees</v>
          </cell>
        </row>
        <row r="228">
          <cell r="M228">
            <v>5275</v>
          </cell>
          <cell r="N228" t="str">
            <v>Paul May</v>
          </cell>
          <cell r="O228">
            <v>30</v>
          </cell>
          <cell r="P228" t="str">
            <v>Employee</v>
          </cell>
          <cell r="Q228" t="str">
            <v>Employees</v>
          </cell>
        </row>
        <row r="229">
          <cell r="M229">
            <v>5283</v>
          </cell>
          <cell r="N229" t="str">
            <v>Carl Teesdale</v>
          </cell>
          <cell r="O229">
            <v>30</v>
          </cell>
          <cell r="P229" t="str">
            <v>Employee</v>
          </cell>
          <cell r="Q229" t="str">
            <v>Employees</v>
          </cell>
        </row>
        <row r="230">
          <cell r="M230">
            <v>5293</v>
          </cell>
          <cell r="N230" t="str">
            <v>Steve Ellis</v>
          </cell>
          <cell r="O230">
            <v>20</v>
          </cell>
          <cell r="P230" t="str">
            <v>Team Leader</v>
          </cell>
          <cell r="Q230" t="str">
            <v>Employees</v>
          </cell>
        </row>
        <row r="231">
          <cell r="M231">
            <v>5294</v>
          </cell>
          <cell r="N231" t="str">
            <v>Andrew Foster</v>
          </cell>
          <cell r="O231">
            <v>30</v>
          </cell>
          <cell r="P231" t="str">
            <v>Employee</v>
          </cell>
          <cell r="Q231" t="str">
            <v>Employees</v>
          </cell>
        </row>
        <row r="232">
          <cell r="M232">
            <v>5297</v>
          </cell>
          <cell r="N232" t="str">
            <v>Sasha Phillips</v>
          </cell>
          <cell r="O232">
            <v>30</v>
          </cell>
          <cell r="P232" t="str">
            <v>Employee</v>
          </cell>
          <cell r="Q232" t="str">
            <v>Employees</v>
          </cell>
        </row>
        <row r="233">
          <cell r="M233">
            <v>5299</v>
          </cell>
          <cell r="N233" t="str">
            <v>Alaina Turner</v>
          </cell>
          <cell r="O233">
            <v>15</v>
          </cell>
          <cell r="P233" t="str">
            <v>Manager 3rd Level</v>
          </cell>
          <cell r="Q233" t="str">
            <v>Employees</v>
          </cell>
        </row>
        <row r="234">
          <cell r="M234">
            <v>5304</v>
          </cell>
          <cell r="N234" t="str">
            <v>Andrew Price</v>
          </cell>
          <cell r="O234">
            <v>30</v>
          </cell>
          <cell r="P234" t="str">
            <v>Employee</v>
          </cell>
          <cell r="Q234" t="str">
            <v>Employees</v>
          </cell>
        </row>
        <row r="235">
          <cell r="M235">
            <v>5305</v>
          </cell>
          <cell r="N235" t="str">
            <v>Ian Carter</v>
          </cell>
          <cell r="O235">
            <v>20</v>
          </cell>
          <cell r="P235" t="str">
            <v>Team Leader</v>
          </cell>
          <cell r="Q235" t="str">
            <v>Employees</v>
          </cell>
        </row>
        <row r="236">
          <cell r="M236">
            <v>5312</v>
          </cell>
          <cell r="N236" t="str">
            <v>Paul Adams</v>
          </cell>
          <cell r="O236">
            <v>30</v>
          </cell>
          <cell r="P236" t="str">
            <v>Employee</v>
          </cell>
          <cell r="Q236" t="str">
            <v>Employees</v>
          </cell>
        </row>
        <row r="237">
          <cell r="M237">
            <v>5314</v>
          </cell>
          <cell r="N237" t="str">
            <v>Tony Gibson</v>
          </cell>
          <cell r="O237">
            <v>30</v>
          </cell>
          <cell r="P237" t="str">
            <v>Employee</v>
          </cell>
          <cell r="Q237" t="str">
            <v>Employees</v>
          </cell>
        </row>
        <row r="238">
          <cell r="M238">
            <v>5315</v>
          </cell>
          <cell r="N238" t="str">
            <v>Elizabeth Wood</v>
          </cell>
          <cell r="O238">
            <v>30</v>
          </cell>
          <cell r="P238" t="str">
            <v>Employee</v>
          </cell>
          <cell r="Q238" t="str">
            <v>Employees</v>
          </cell>
        </row>
        <row r="239">
          <cell r="M239">
            <v>5319</v>
          </cell>
          <cell r="N239" t="str">
            <v>Robert Woodgate</v>
          </cell>
          <cell r="O239">
            <v>20</v>
          </cell>
          <cell r="P239" t="str">
            <v>Team Leader</v>
          </cell>
          <cell r="Q239" t="str">
            <v>Employees</v>
          </cell>
        </row>
        <row r="240">
          <cell r="M240">
            <v>5332</v>
          </cell>
          <cell r="N240" t="str">
            <v>Kevin Lippiatt</v>
          </cell>
          <cell r="O240">
            <v>30</v>
          </cell>
          <cell r="P240" t="str">
            <v>Employee</v>
          </cell>
          <cell r="Q240" t="str">
            <v>Employees</v>
          </cell>
        </row>
        <row r="241">
          <cell r="M241">
            <v>5337</v>
          </cell>
          <cell r="N241" t="str">
            <v>Martin Woolley</v>
          </cell>
          <cell r="O241">
            <v>30</v>
          </cell>
          <cell r="P241" t="str">
            <v>Employee</v>
          </cell>
          <cell r="Q241" t="str">
            <v>Employees</v>
          </cell>
        </row>
        <row r="242">
          <cell r="M242">
            <v>5343</v>
          </cell>
          <cell r="N242" t="str">
            <v>Colin Colegate</v>
          </cell>
          <cell r="O242">
            <v>30</v>
          </cell>
          <cell r="P242" t="str">
            <v>Employee</v>
          </cell>
          <cell r="Q242" t="str">
            <v>Employees</v>
          </cell>
        </row>
        <row r="243">
          <cell r="M243">
            <v>5348</v>
          </cell>
          <cell r="N243" t="str">
            <v>Gareth Morris</v>
          </cell>
          <cell r="O243">
            <v>20</v>
          </cell>
          <cell r="P243" t="str">
            <v>Team Leader</v>
          </cell>
          <cell r="Q243" t="str">
            <v>Employees</v>
          </cell>
        </row>
        <row r="244">
          <cell r="M244">
            <v>5355</v>
          </cell>
          <cell r="N244" t="str">
            <v>Anthony John</v>
          </cell>
          <cell r="O244">
            <v>30</v>
          </cell>
          <cell r="P244" t="str">
            <v>Employee</v>
          </cell>
          <cell r="Q244" t="str">
            <v>Employees</v>
          </cell>
        </row>
        <row r="245">
          <cell r="M245">
            <v>5363</v>
          </cell>
          <cell r="N245" t="str">
            <v>Marco Di'Iulio</v>
          </cell>
          <cell r="O245">
            <v>30</v>
          </cell>
          <cell r="P245" t="str">
            <v>Employee</v>
          </cell>
          <cell r="Q245" t="str">
            <v>Employees</v>
          </cell>
        </row>
        <row r="246">
          <cell r="M246">
            <v>5364</v>
          </cell>
          <cell r="N246" t="str">
            <v>Christopher Rees</v>
          </cell>
          <cell r="O246">
            <v>30</v>
          </cell>
          <cell r="P246" t="str">
            <v>Employee</v>
          </cell>
          <cell r="Q246" t="str">
            <v>Employees</v>
          </cell>
        </row>
        <row r="247">
          <cell r="M247">
            <v>5373</v>
          </cell>
          <cell r="N247" t="str">
            <v>John Coffey</v>
          </cell>
          <cell r="O247">
            <v>30</v>
          </cell>
          <cell r="P247" t="str">
            <v>Employee</v>
          </cell>
          <cell r="Q247" t="str">
            <v>Employees</v>
          </cell>
        </row>
        <row r="248">
          <cell r="M248">
            <v>5378</v>
          </cell>
          <cell r="N248" t="str">
            <v>David Young</v>
          </cell>
          <cell r="O248">
            <v>30</v>
          </cell>
          <cell r="P248" t="str">
            <v>Employee</v>
          </cell>
          <cell r="Q248" t="str">
            <v>Employees</v>
          </cell>
        </row>
        <row r="249">
          <cell r="M249">
            <v>5379</v>
          </cell>
          <cell r="N249" t="str">
            <v>Michael Woozley</v>
          </cell>
          <cell r="O249">
            <v>30</v>
          </cell>
          <cell r="P249" t="str">
            <v>Employee</v>
          </cell>
          <cell r="Q249" t="str">
            <v>Employees</v>
          </cell>
        </row>
        <row r="250">
          <cell r="M250">
            <v>5380</v>
          </cell>
          <cell r="N250" t="str">
            <v>Antonio Fargnoli</v>
          </cell>
          <cell r="O250">
            <v>20</v>
          </cell>
          <cell r="P250" t="str">
            <v>Team Leader</v>
          </cell>
          <cell r="Q250" t="str">
            <v>Employees</v>
          </cell>
        </row>
        <row r="251">
          <cell r="M251">
            <v>5386</v>
          </cell>
          <cell r="N251" t="str">
            <v>Charles Lavender</v>
          </cell>
          <cell r="O251">
            <v>30</v>
          </cell>
          <cell r="P251" t="str">
            <v>Employee</v>
          </cell>
          <cell r="Q251" t="str">
            <v>Employees</v>
          </cell>
        </row>
        <row r="252">
          <cell r="M252">
            <v>5392</v>
          </cell>
          <cell r="N252" t="str">
            <v>Andrew Williams</v>
          </cell>
          <cell r="O252">
            <v>30</v>
          </cell>
          <cell r="P252" t="str">
            <v>Employee</v>
          </cell>
          <cell r="Q252" t="str">
            <v>Employees</v>
          </cell>
        </row>
        <row r="253">
          <cell r="M253">
            <v>5395</v>
          </cell>
          <cell r="N253" t="str">
            <v>Neil Beynon</v>
          </cell>
          <cell r="O253">
            <v>30</v>
          </cell>
          <cell r="P253" t="str">
            <v>Employee</v>
          </cell>
          <cell r="Q253" t="str">
            <v>Employees</v>
          </cell>
        </row>
        <row r="254">
          <cell r="M254">
            <v>5397</v>
          </cell>
          <cell r="N254" t="str">
            <v>Paul Richards</v>
          </cell>
          <cell r="O254">
            <v>30</v>
          </cell>
          <cell r="P254" t="str">
            <v>Employee</v>
          </cell>
          <cell r="Q254" t="str">
            <v>Employees</v>
          </cell>
        </row>
        <row r="255">
          <cell r="M255">
            <v>5401</v>
          </cell>
          <cell r="N255" t="str">
            <v>Richard Lloyd</v>
          </cell>
          <cell r="O255">
            <v>30</v>
          </cell>
          <cell r="P255" t="str">
            <v>Employee</v>
          </cell>
          <cell r="Q255" t="str">
            <v>Employees</v>
          </cell>
        </row>
        <row r="256">
          <cell r="M256">
            <v>5404</v>
          </cell>
          <cell r="N256" t="str">
            <v>Jonathan Davies</v>
          </cell>
          <cell r="O256">
            <v>30</v>
          </cell>
          <cell r="P256" t="str">
            <v>Employee</v>
          </cell>
          <cell r="Q256" t="str">
            <v>Employees</v>
          </cell>
        </row>
        <row r="257">
          <cell r="M257">
            <v>5406</v>
          </cell>
          <cell r="N257" t="str">
            <v>Janet Carling</v>
          </cell>
          <cell r="O257">
            <v>30</v>
          </cell>
          <cell r="P257" t="str">
            <v>Employee</v>
          </cell>
          <cell r="Q257" t="str">
            <v>Employees</v>
          </cell>
        </row>
        <row r="258">
          <cell r="M258">
            <v>5412</v>
          </cell>
          <cell r="N258" t="str">
            <v>Chithra Rajagopalan</v>
          </cell>
          <cell r="O258">
            <v>30</v>
          </cell>
          <cell r="P258" t="str">
            <v>Employee</v>
          </cell>
          <cell r="Q258" t="str">
            <v>Employees</v>
          </cell>
        </row>
        <row r="259">
          <cell r="M259">
            <v>5415</v>
          </cell>
          <cell r="N259" t="str">
            <v>Darren Horton</v>
          </cell>
          <cell r="O259">
            <v>30</v>
          </cell>
          <cell r="P259" t="str">
            <v>Employee</v>
          </cell>
          <cell r="Q259" t="str">
            <v>Employees</v>
          </cell>
        </row>
        <row r="260">
          <cell r="M260">
            <v>5416</v>
          </cell>
          <cell r="N260" t="str">
            <v>Sunitha Mannil</v>
          </cell>
          <cell r="O260">
            <v>30</v>
          </cell>
          <cell r="P260" t="str">
            <v>Employee</v>
          </cell>
          <cell r="Q260" t="str">
            <v>Employees</v>
          </cell>
        </row>
        <row r="261">
          <cell r="M261">
            <v>5417</v>
          </cell>
          <cell r="N261" t="str">
            <v>Stephen Cullen</v>
          </cell>
          <cell r="O261">
            <v>30</v>
          </cell>
          <cell r="P261" t="str">
            <v>Employee</v>
          </cell>
          <cell r="Q261" t="str">
            <v>Employees</v>
          </cell>
        </row>
        <row r="262">
          <cell r="M262">
            <v>5422</v>
          </cell>
          <cell r="N262" t="str">
            <v>Laura Bromley</v>
          </cell>
          <cell r="O262">
            <v>30</v>
          </cell>
          <cell r="P262" t="str">
            <v>Employee</v>
          </cell>
          <cell r="Q262" t="str">
            <v>Employees</v>
          </cell>
        </row>
        <row r="263">
          <cell r="M263">
            <v>5423</v>
          </cell>
          <cell r="N263" t="str">
            <v>Valerie Collins</v>
          </cell>
          <cell r="O263">
            <v>30</v>
          </cell>
          <cell r="P263" t="str">
            <v>Employee</v>
          </cell>
          <cell r="Q263" t="str">
            <v>Employees</v>
          </cell>
        </row>
        <row r="264">
          <cell r="M264">
            <v>5424</v>
          </cell>
          <cell r="N264" t="str">
            <v>Hobby Dean</v>
          </cell>
          <cell r="O264">
            <v>30</v>
          </cell>
          <cell r="P264" t="str">
            <v>Employee</v>
          </cell>
          <cell r="Q264" t="str">
            <v>Employees</v>
          </cell>
        </row>
        <row r="265">
          <cell r="M265">
            <v>5427</v>
          </cell>
          <cell r="N265" t="str">
            <v>Alison Daniel</v>
          </cell>
          <cell r="O265">
            <v>30</v>
          </cell>
          <cell r="P265" t="str">
            <v>Employee</v>
          </cell>
          <cell r="Q265" t="str">
            <v>Employees</v>
          </cell>
        </row>
        <row r="266">
          <cell r="M266">
            <v>5429</v>
          </cell>
          <cell r="N266" t="str">
            <v>Carwyn Evans</v>
          </cell>
          <cell r="O266">
            <v>30</v>
          </cell>
          <cell r="P266" t="str">
            <v>Employee</v>
          </cell>
          <cell r="Q266" t="str">
            <v>Employees</v>
          </cell>
        </row>
        <row r="267">
          <cell r="M267">
            <v>5434</v>
          </cell>
          <cell r="N267" t="str">
            <v>Lynne Felton</v>
          </cell>
          <cell r="O267">
            <v>30</v>
          </cell>
          <cell r="P267" t="str">
            <v>Employee</v>
          </cell>
          <cell r="Q267" t="str">
            <v>Employees</v>
          </cell>
        </row>
        <row r="268">
          <cell r="M268">
            <v>5438</v>
          </cell>
          <cell r="N268" t="str">
            <v>Kelvin Davies</v>
          </cell>
          <cell r="O268">
            <v>30</v>
          </cell>
          <cell r="P268" t="str">
            <v>Employee</v>
          </cell>
          <cell r="Q268" t="str">
            <v>Employees</v>
          </cell>
        </row>
        <row r="269">
          <cell r="M269">
            <v>5440</v>
          </cell>
          <cell r="N269" t="str">
            <v>Justin Cooper</v>
          </cell>
          <cell r="O269">
            <v>30</v>
          </cell>
          <cell r="P269" t="str">
            <v>Employee</v>
          </cell>
          <cell r="Q269" t="str">
            <v>Employees</v>
          </cell>
        </row>
        <row r="270">
          <cell r="M270">
            <v>5441</v>
          </cell>
          <cell r="N270" t="str">
            <v>David Starkey</v>
          </cell>
          <cell r="O270">
            <v>30</v>
          </cell>
          <cell r="P270" t="str">
            <v>Employee</v>
          </cell>
          <cell r="Q270" t="str">
            <v>Employees</v>
          </cell>
        </row>
        <row r="271">
          <cell r="M271">
            <v>6000</v>
          </cell>
          <cell r="N271" t="str">
            <v>Lee Minter</v>
          </cell>
          <cell r="O271">
            <v>30</v>
          </cell>
          <cell r="P271" t="str">
            <v>Employee</v>
          </cell>
          <cell r="Q271" t="str">
            <v>Employees</v>
          </cell>
        </row>
        <row r="272">
          <cell r="M272">
            <v>6001</v>
          </cell>
          <cell r="N272" t="str">
            <v>Gaetan Yee</v>
          </cell>
          <cell r="O272">
            <v>30</v>
          </cell>
          <cell r="P272" t="str">
            <v>Employee</v>
          </cell>
          <cell r="Q272" t="str">
            <v>Employees</v>
          </cell>
        </row>
        <row r="273">
          <cell r="M273">
            <v>6002</v>
          </cell>
          <cell r="N273" t="str">
            <v>Elaine Power</v>
          </cell>
          <cell r="O273">
            <v>30</v>
          </cell>
          <cell r="P273" t="str">
            <v>Employee</v>
          </cell>
          <cell r="Q273" t="str">
            <v>Employees</v>
          </cell>
        </row>
        <row r="274">
          <cell r="M274">
            <v>6003</v>
          </cell>
          <cell r="N274" t="str">
            <v>Steven Williamson</v>
          </cell>
          <cell r="O274">
            <v>30</v>
          </cell>
          <cell r="P274" t="str">
            <v>Employee</v>
          </cell>
          <cell r="Q274" t="str">
            <v>Employees</v>
          </cell>
        </row>
        <row r="275">
          <cell r="M275">
            <v>6004</v>
          </cell>
          <cell r="N275" t="str">
            <v>Nigel Atkey</v>
          </cell>
          <cell r="O275">
            <v>30</v>
          </cell>
          <cell r="P275" t="str">
            <v>Employee</v>
          </cell>
          <cell r="Q275" t="str">
            <v>Employees</v>
          </cell>
        </row>
        <row r="276">
          <cell r="M276">
            <v>6005</v>
          </cell>
          <cell r="N276" t="str">
            <v>William Bailey</v>
          </cell>
          <cell r="O276">
            <v>30</v>
          </cell>
          <cell r="P276" t="str">
            <v>Employee</v>
          </cell>
          <cell r="Q276" t="str">
            <v>Employees</v>
          </cell>
        </row>
        <row r="277">
          <cell r="M277">
            <v>6006</v>
          </cell>
          <cell r="N277" t="str">
            <v>Scott Watkins</v>
          </cell>
          <cell r="O277">
            <v>30</v>
          </cell>
          <cell r="P277" t="str">
            <v>Employee</v>
          </cell>
          <cell r="Q277" t="str">
            <v>Group Resources</v>
          </cell>
        </row>
        <row r="278">
          <cell r="M278">
            <v>6007</v>
          </cell>
          <cell r="N278" t="str">
            <v>Sharon Watkins</v>
          </cell>
          <cell r="O278">
            <v>20</v>
          </cell>
          <cell r="P278" t="str">
            <v>Team Leader</v>
          </cell>
          <cell r="Q278" t="str">
            <v>Employees</v>
          </cell>
        </row>
        <row r="279">
          <cell r="M279">
            <v>6008</v>
          </cell>
          <cell r="N279" t="str">
            <v>Ian Marshall</v>
          </cell>
          <cell r="O279">
            <v>30</v>
          </cell>
          <cell r="P279" t="str">
            <v>Employee</v>
          </cell>
          <cell r="Q279" t="str">
            <v>Employees</v>
          </cell>
        </row>
        <row r="280">
          <cell r="M280">
            <v>6009</v>
          </cell>
          <cell r="N280" t="str">
            <v>Nicholas Andison</v>
          </cell>
          <cell r="O280">
            <v>20</v>
          </cell>
          <cell r="P280" t="str">
            <v>Team Leader</v>
          </cell>
          <cell r="Q280" t="str">
            <v>Employees</v>
          </cell>
        </row>
        <row r="281">
          <cell r="M281">
            <v>6010</v>
          </cell>
          <cell r="N281" t="str">
            <v>Stephen Fry</v>
          </cell>
          <cell r="O281">
            <v>30</v>
          </cell>
          <cell r="P281" t="str">
            <v>Employee</v>
          </cell>
          <cell r="Q281" t="str">
            <v>Group Resources</v>
          </cell>
        </row>
        <row r="282">
          <cell r="M282">
            <v>6012</v>
          </cell>
          <cell r="N282" t="str">
            <v>Martin Barber</v>
          </cell>
          <cell r="O282">
            <v>30</v>
          </cell>
          <cell r="P282" t="str">
            <v>Employee</v>
          </cell>
          <cell r="Q282" t="str">
            <v>Employees</v>
          </cell>
        </row>
        <row r="283">
          <cell r="M283">
            <v>6013</v>
          </cell>
          <cell r="N283" t="str">
            <v>Angela Gretton</v>
          </cell>
          <cell r="O283">
            <v>30</v>
          </cell>
          <cell r="P283" t="str">
            <v>Employee</v>
          </cell>
          <cell r="Q283" t="str">
            <v>Long Term Sick (PHI)</v>
          </cell>
        </row>
        <row r="284">
          <cell r="M284">
            <v>6014</v>
          </cell>
          <cell r="N284" t="str">
            <v>Jawaid Maqbool</v>
          </cell>
          <cell r="O284">
            <v>30</v>
          </cell>
          <cell r="P284" t="str">
            <v>Employee</v>
          </cell>
          <cell r="Q284" t="str">
            <v>Employees</v>
          </cell>
        </row>
        <row r="285">
          <cell r="M285">
            <v>6015</v>
          </cell>
          <cell r="N285" t="str">
            <v>John Weston</v>
          </cell>
          <cell r="O285">
            <v>30</v>
          </cell>
          <cell r="P285" t="str">
            <v>Employee</v>
          </cell>
          <cell r="Q285" t="str">
            <v>Group Resources</v>
          </cell>
        </row>
        <row r="286">
          <cell r="M286">
            <v>6017</v>
          </cell>
          <cell r="N286" t="str">
            <v>Peter Clark</v>
          </cell>
          <cell r="O286">
            <v>20</v>
          </cell>
          <cell r="P286" t="str">
            <v>Team Leader</v>
          </cell>
          <cell r="Q286" t="str">
            <v>Employees</v>
          </cell>
        </row>
        <row r="287">
          <cell r="M287">
            <v>6018</v>
          </cell>
          <cell r="N287" t="str">
            <v>Nichola Hale</v>
          </cell>
          <cell r="O287">
            <v>30</v>
          </cell>
          <cell r="P287" t="str">
            <v>Employee</v>
          </cell>
          <cell r="Q287" t="str">
            <v>Employees</v>
          </cell>
        </row>
        <row r="288">
          <cell r="M288">
            <v>6019</v>
          </cell>
          <cell r="N288" t="str">
            <v>Anne Asher</v>
          </cell>
          <cell r="O288">
            <v>30</v>
          </cell>
          <cell r="P288" t="str">
            <v>Employee</v>
          </cell>
          <cell r="Q288" t="str">
            <v>Employees</v>
          </cell>
        </row>
        <row r="289">
          <cell r="M289">
            <v>6020</v>
          </cell>
          <cell r="N289" t="str">
            <v>Leon Avanessian</v>
          </cell>
          <cell r="O289">
            <v>30</v>
          </cell>
          <cell r="P289" t="str">
            <v>Employee</v>
          </cell>
          <cell r="Q289" t="str">
            <v>Group Resources</v>
          </cell>
        </row>
        <row r="290">
          <cell r="M290">
            <v>6021</v>
          </cell>
          <cell r="N290" t="str">
            <v>Ivan Blair</v>
          </cell>
          <cell r="O290">
            <v>30</v>
          </cell>
          <cell r="P290" t="str">
            <v>Employee</v>
          </cell>
          <cell r="Q290" t="str">
            <v>Group Resources</v>
          </cell>
        </row>
        <row r="291">
          <cell r="M291">
            <v>6023</v>
          </cell>
          <cell r="N291" t="str">
            <v>Alan Brownlow</v>
          </cell>
          <cell r="O291">
            <v>30</v>
          </cell>
          <cell r="P291" t="str">
            <v>Employee</v>
          </cell>
          <cell r="Q291" t="str">
            <v>Group Resources</v>
          </cell>
        </row>
        <row r="292">
          <cell r="M292">
            <v>6024</v>
          </cell>
          <cell r="N292" t="str">
            <v>Andrew Cheetham</v>
          </cell>
          <cell r="O292">
            <v>10</v>
          </cell>
          <cell r="P292" t="str">
            <v>Manager 2nd Level</v>
          </cell>
          <cell r="Q292" t="str">
            <v>Group Resources</v>
          </cell>
        </row>
        <row r="293">
          <cell r="M293">
            <v>6025</v>
          </cell>
          <cell r="N293" t="str">
            <v>James Cook</v>
          </cell>
          <cell r="O293">
            <v>30</v>
          </cell>
          <cell r="P293" t="str">
            <v>Employee</v>
          </cell>
          <cell r="Q293" t="str">
            <v>Group Resources</v>
          </cell>
        </row>
        <row r="294">
          <cell r="M294">
            <v>6026</v>
          </cell>
          <cell r="N294" t="str">
            <v>John Crawford</v>
          </cell>
          <cell r="O294">
            <v>30</v>
          </cell>
          <cell r="P294" t="str">
            <v>Employee</v>
          </cell>
          <cell r="Q294" t="str">
            <v>Group Resources</v>
          </cell>
        </row>
        <row r="295">
          <cell r="M295">
            <v>6027</v>
          </cell>
          <cell r="N295" t="str">
            <v>Richard Davis</v>
          </cell>
          <cell r="O295">
            <v>30</v>
          </cell>
          <cell r="P295" t="str">
            <v>Employee</v>
          </cell>
          <cell r="Q295" t="str">
            <v>Group Resources</v>
          </cell>
        </row>
        <row r="296">
          <cell r="M296">
            <v>6028</v>
          </cell>
          <cell r="N296" t="str">
            <v>Jane Dolan</v>
          </cell>
          <cell r="O296">
            <v>30</v>
          </cell>
          <cell r="P296" t="str">
            <v>Employee</v>
          </cell>
          <cell r="Q296" t="str">
            <v>Employees</v>
          </cell>
        </row>
        <row r="297">
          <cell r="M297">
            <v>6029</v>
          </cell>
          <cell r="N297" t="str">
            <v>Alan Easton</v>
          </cell>
          <cell r="O297">
            <v>30</v>
          </cell>
          <cell r="P297" t="str">
            <v>Employee</v>
          </cell>
          <cell r="Q297" t="str">
            <v>Employees</v>
          </cell>
        </row>
        <row r="298">
          <cell r="M298">
            <v>6030</v>
          </cell>
          <cell r="N298" t="str">
            <v>Therese Elliot</v>
          </cell>
          <cell r="O298">
            <v>30</v>
          </cell>
          <cell r="P298" t="str">
            <v>Employee</v>
          </cell>
          <cell r="Q298" t="str">
            <v>Employees</v>
          </cell>
        </row>
        <row r="299">
          <cell r="M299">
            <v>6031</v>
          </cell>
          <cell r="N299" t="str">
            <v>Manjit Flora</v>
          </cell>
          <cell r="O299">
            <v>30</v>
          </cell>
          <cell r="P299" t="str">
            <v>Employee</v>
          </cell>
          <cell r="Q299" t="str">
            <v>Group Resources</v>
          </cell>
        </row>
        <row r="300">
          <cell r="M300">
            <v>6032</v>
          </cell>
          <cell r="N300" t="str">
            <v>Christopher Gill</v>
          </cell>
          <cell r="O300">
            <v>30</v>
          </cell>
          <cell r="P300" t="str">
            <v>Employee</v>
          </cell>
          <cell r="Q300" t="str">
            <v>Group Resources</v>
          </cell>
        </row>
        <row r="301">
          <cell r="M301">
            <v>6033</v>
          </cell>
          <cell r="N301" t="str">
            <v>Nadine Cryer-Gregoire</v>
          </cell>
          <cell r="O301">
            <v>30</v>
          </cell>
          <cell r="P301" t="str">
            <v>Employee</v>
          </cell>
          <cell r="Q301" t="str">
            <v>Group Resources</v>
          </cell>
        </row>
        <row r="302">
          <cell r="M302">
            <v>6034</v>
          </cell>
          <cell r="N302" t="str">
            <v>Claire Griffiths</v>
          </cell>
          <cell r="O302">
            <v>30</v>
          </cell>
          <cell r="P302" t="str">
            <v>Employee</v>
          </cell>
          <cell r="Q302" t="str">
            <v>Employees</v>
          </cell>
        </row>
        <row r="303">
          <cell r="M303">
            <v>6035</v>
          </cell>
          <cell r="N303" t="str">
            <v>Deborah Bracht</v>
          </cell>
          <cell r="O303">
            <v>30</v>
          </cell>
          <cell r="P303" t="str">
            <v>Employee</v>
          </cell>
          <cell r="Q303" t="str">
            <v>Group Resources</v>
          </cell>
        </row>
        <row r="304">
          <cell r="M304">
            <v>6036</v>
          </cell>
          <cell r="N304" t="str">
            <v>Richard Hall</v>
          </cell>
          <cell r="O304">
            <v>15</v>
          </cell>
          <cell r="P304" t="str">
            <v>Manager 3rd Level</v>
          </cell>
          <cell r="Q304" t="str">
            <v>Group Resources</v>
          </cell>
        </row>
        <row r="305">
          <cell r="M305">
            <v>6038</v>
          </cell>
          <cell r="N305" t="str">
            <v>Paul Hardaker</v>
          </cell>
          <cell r="O305">
            <v>30</v>
          </cell>
          <cell r="P305" t="str">
            <v>Employee</v>
          </cell>
          <cell r="Q305" t="str">
            <v>Group Resources</v>
          </cell>
        </row>
        <row r="306">
          <cell r="M306">
            <v>6039</v>
          </cell>
          <cell r="N306" t="str">
            <v>Richard Hardaker</v>
          </cell>
          <cell r="O306">
            <v>20</v>
          </cell>
          <cell r="P306" t="str">
            <v>Team Leader</v>
          </cell>
          <cell r="Q306" t="str">
            <v>Group Resources</v>
          </cell>
        </row>
        <row r="307">
          <cell r="M307">
            <v>6040</v>
          </cell>
          <cell r="N307" t="str">
            <v>Ian Hardcastle</v>
          </cell>
          <cell r="O307">
            <v>30</v>
          </cell>
          <cell r="P307" t="str">
            <v>Employee</v>
          </cell>
          <cell r="Q307" t="str">
            <v>Employees</v>
          </cell>
        </row>
        <row r="308">
          <cell r="M308">
            <v>6041</v>
          </cell>
          <cell r="N308" t="str">
            <v>Stephen Hardcastle</v>
          </cell>
          <cell r="O308">
            <v>20</v>
          </cell>
          <cell r="P308" t="str">
            <v>Team Leader</v>
          </cell>
          <cell r="Q308" t="str">
            <v>Employees</v>
          </cell>
        </row>
        <row r="309">
          <cell r="M309">
            <v>6042</v>
          </cell>
          <cell r="N309" t="str">
            <v>Philip Heron</v>
          </cell>
          <cell r="O309">
            <v>30</v>
          </cell>
          <cell r="P309" t="str">
            <v>Employee</v>
          </cell>
          <cell r="Q309" t="str">
            <v>Group Resources</v>
          </cell>
        </row>
        <row r="310">
          <cell r="M310">
            <v>6043</v>
          </cell>
          <cell r="N310" t="str">
            <v>Eric Jackson</v>
          </cell>
          <cell r="O310">
            <v>30</v>
          </cell>
          <cell r="P310" t="str">
            <v>Employee</v>
          </cell>
          <cell r="Q310" t="str">
            <v>Group Resources</v>
          </cell>
        </row>
        <row r="311">
          <cell r="M311">
            <v>6044</v>
          </cell>
          <cell r="N311" t="str">
            <v>Steven Jackson</v>
          </cell>
          <cell r="O311">
            <v>30</v>
          </cell>
          <cell r="P311" t="str">
            <v>Employee</v>
          </cell>
          <cell r="Q311" t="str">
            <v>Group Resources</v>
          </cell>
        </row>
        <row r="312">
          <cell r="M312">
            <v>6045</v>
          </cell>
          <cell r="N312" t="str">
            <v>Karen Johnson</v>
          </cell>
          <cell r="O312">
            <v>30</v>
          </cell>
          <cell r="P312" t="str">
            <v>Employee</v>
          </cell>
          <cell r="Q312" t="str">
            <v>Group Resources</v>
          </cell>
        </row>
        <row r="313">
          <cell r="M313">
            <v>6046</v>
          </cell>
          <cell r="N313" t="str">
            <v>Andrew Jordan</v>
          </cell>
          <cell r="O313">
            <v>30</v>
          </cell>
          <cell r="P313" t="str">
            <v>Employee</v>
          </cell>
          <cell r="Q313" t="str">
            <v>Employees</v>
          </cell>
        </row>
        <row r="314">
          <cell r="M314">
            <v>6047</v>
          </cell>
          <cell r="N314" t="str">
            <v>Gregory Kay</v>
          </cell>
          <cell r="O314">
            <v>30</v>
          </cell>
          <cell r="P314" t="str">
            <v>Employee</v>
          </cell>
          <cell r="Q314" t="str">
            <v>Group Resources</v>
          </cell>
        </row>
        <row r="315">
          <cell r="M315">
            <v>6049</v>
          </cell>
          <cell r="N315" t="str">
            <v>Samantha Martin</v>
          </cell>
          <cell r="O315">
            <v>30</v>
          </cell>
          <cell r="P315" t="str">
            <v>Employee</v>
          </cell>
          <cell r="Q315" t="str">
            <v>Group Resources</v>
          </cell>
        </row>
        <row r="316">
          <cell r="M316">
            <v>6050</v>
          </cell>
          <cell r="N316" t="str">
            <v>Rebecca Mcglone</v>
          </cell>
          <cell r="O316">
            <v>30</v>
          </cell>
          <cell r="P316" t="str">
            <v>Employee</v>
          </cell>
          <cell r="Q316" t="str">
            <v>Employees</v>
          </cell>
        </row>
        <row r="317">
          <cell r="M317">
            <v>6051</v>
          </cell>
          <cell r="N317" t="str">
            <v>Edward Mercer</v>
          </cell>
          <cell r="O317">
            <v>30</v>
          </cell>
          <cell r="P317" t="str">
            <v>Employee</v>
          </cell>
          <cell r="Q317" t="str">
            <v>Employees</v>
          </cell>
        </row>
        <row r="318">
          <cell r="M318">
            <v>6052</v>
          </cell>
          <cell r="N318" t="str">
            <v>Anthony Moules</v>
          </cell>
          <cell r="O318">
            <v>30</v>
          </cell>
          <cell r="P318" t="str">
            <v>Employee</v>
          </cell>
          <cell r="Q318" t="str">
            <v>Group Resources</v>
          </cell>
        </row>
        <row r="319">
          <cell r="M319">
            <v>6053</v>
          </cell>
          <cell r="N319" t="str">
            <v>Mark Owens</v>
          </cell>
          <cell r="O319">
            <v>30</v>
          </cell>
          <cell r="P319" t="str">
            <v>Employee</v>
          </cell>
          <cell r="Q319" t="str">
            <v>Group Resources</v>
          </cell>
        </row>
        <row r="320">
          <cell r="M320">
            <v>6054</v>
          </cell>
          <cell r="N320" t="str">
            <v>Steven Payne</v>
          </cell>
          <cell r="O320">
            <v>30</v>
          </cell>
          <cell r="P320" t="str">
            <v>Employee</v>
          </cell>
          <cell r="Q320" t="str">
            <v>Group Resources</v>
          </cell>
        </row>
        <row r="321">
          <cell r="M321">
            <v>6055</v>
          </cell>
          <cell r="N321" t="str">
            <v>Alison Ainge</v>
          </cell>
          <cell r="O321">
            <v>30</v>
          </cell>
          <cell r="P321" t="str">
            <v>Employee</v>
          </cell>
          <cell r="Q321" t="str">
            <v>Group Resources</v>
          </cell>
        </row>
        <row r="322">
          <cell r="M322">
            <v>6056</v>
          </cell>
          <cell r="N322" t="str">
            <v>Simon Pendlebury</v>
          </cell>
          <cell r="O322">
            <v>30</v>
          </cell>
          <cell r="P322" t="str">
            <v>Employee</v>
          </cell>
          <cell r="Q322" t="str">
            <v>Employees</v>
          </cell>
        </row>
        <row r="323">
          <cell r="M323">
            <v>6057</v>
          </cell>
          <cell r="N323" t="str">
            <v>Tracey Simmonds</v>
          </cell>
          <cell r="O323">
            <v>30</v>
          </cell>
          <cell r="P323" t="str">
            <v>Employee</v>
          </cell>
          <cell r="Q323" t="str">
            <v>Employees</v>
          </cell>
        </row>
        <row r="324">
          <cell r="M324">
            <v>6058</v>
          </cell>
          <cell r="N324" t="str">
            <v>Alastair Pollard</v>
          </cell>
          <cell r="O324">
            <v>30</v>
          </cell>
          <cell r="P324" t="str">
            <v>Employee</v>
          </cell>
          <cell r="Q324" t="str">
            <v>Employees</v>
          </cell>
        </row>
        <row r="325">
          <cell r="M325">
            <v>6059</v>
          </cell>
          <cell r="N325" t="str">
            <v>Andrew Poston-Robinson</v>
          </cell>
          <cell r="O325">
            <v>20</v>
          </cell>
          <cell r="P325" t="str">
            <v>Team Leader</v>
          </cell>
          <cell r="Q325" t="str">
            <v>Group Resources</v>
          </cell>
        </row>
        <row r="326">
          <cell r="M326">
            <v>6060</v>
          </cell>
          <cell r="N326" t="str">
            <v>Roger Powell</v>
          </cell>
          <cell r="O326">
            <v>20</v>
          </cell>
          <cell r="P326" t="str">
            <v>Team Leader</v>
          </cell>
          <cell r="Q326" t="str">
            <v>Group Resources</v>
          </cell>
        </row>
        <row r="327">
          <cell r="M327">
            <v>6061</v>
          </cell>
          <cell r="N327" t="str">
            <v>Rupert Reader</v>
          </cell>
          <cell r="O327">
            <v>20</v>
          </cell>
          <cell r="P327" t="str">
            <v>Team Leader</v>
          </cell>
          <cell r="Q327" t="str">
            <v>Employees</v>
          </cell>
        </row>
        <row r="328">
          <cell r="M328">
            <v>6062</v>
          </cell>
          <cell r="N328" t="str">
            <v>Michele Reason</v>
          </cell>
          <cell r="O328">
            <v>30</v>
          </cell>
          <cell r="P328" t="str">
            <v>Employee</v>
          </cell>
          <cell r="Q328" t="str">
            <v>Employees</v>
          </cell>
        </row>
        <row r="329">
          <cell r="M329">
            <v>6063</v>
          </cell>
          <cell r="N329" t="str">
            <v>Ian Richards</v>
          </cell>
          <cell r="O329">
            <v>30</v>
          </cell>
          <cell r="P329" t="str">
            <v>Employee</v>
          </cell>
          <cell r="Q329" t="str">
            <v>Group Resources</v>
          </cell>
        </row>
        <row r="330">
          <cell r="M330">
            <v>6064</v>
          </cell>
          <cell r="N330" t="str">
            <v>Andrew Richardson</v>
          </cell>
          <cell r="O330">
            <v>30</v>
          </cell>
          <cell r="P330" t="str">
            <v>Employee</v>
          </cell>
          <cell r="Q330" t="str">
            <v>Group Resources</v>
          </cell>
        </row>
        <row r="331">
          <cell r="M331">
            <v>6066</v>
          </cell>
          <cell r="N331" t="str">
            <v>Michael Rowe</v>
          </cell>
          <cell r="O331">
            <v>20</v>
          </cell>
          <cell r="P331" t="str">
            <v>Team Leader</v>
          </cell>
          <cell r="Q331" t="str">
            <v>Employees</v>
          </cell>
        </row>
        <row r="332">
          <cell r="M332">
            <v>6068</v>
          </cell>
          <cell r="N332" t="str">
            <v>Peter Rush</v>
          </cell>
          <cell r="O332">
            <v>30</v>
          </cell>
          <cell r="P332" t="str">
            <v>Employee</v>
          </cell>
          <cell r="Q332" t="str">
            <v>Group Resources</v>
          </cell>
        </row>
        <row r="333">
          <cell r="M333">
            <v>6069</v>
          </cell>
          <cell r="N333" t="str">
            <v>Karen Idle</v>
          </cell>
          <cell r="O333">
            <v>30</v>
          </cell>
          <cell r="P333" t="str">
            <v>Employee</v>
          </cell>
          <cell r="Q333" t="str">
            <v>Group Resources</v>
          </cell>
        </row>
        <row r="334">
          <cell r="M334">
            <v>6070</v>
          </cell>
          <cell r="N334" t="str">
            <v>Kirsty Jackson</v>
          </cell>
          <cell r="O334">
            <v>30</v>
          </cell>
          <cell r="P334" t="str">
            <v>Employee</v>
          </cell>
          <cell r="Q334" t="str">
            <v>Group Resources</v>
          </cell>
        </row>
        <row r="335">
          <cell r="M335">
            <v>6071</v>
          </cell>
          <cell r="N335" t="str">
            <v>Linda Slinger</v>
          </cell>
          <cell r="O335">
            <v>30</v>
          </cell>
          <cell r="P335" t="str">
            <v>Employee</v>
          </cell>
          <cell r="Q335" t="str">
            <v>Employees</v>
          </cell>
        </row>
        <row r="336">
          <cell r="M336">
            <v>6072</v>
          </cell>
          <cell r="N336" t="str">
            <v>Roderick Spink</v>
          </cell>
          <cell r="O336">
            <v>30</v>
          </cell>
          <cell r="P336" t="str">
            <v>Employee</v>
          </cell>
          <cell r="Q336" t="str">
            <v>Group Resources</v>
          </cell>
        </row>
        <row r="337">
          <cell r="M337">
            <v>6073</v>
          </cell>
          <cell r="N337" t="str">
            <v>Farah-Naz Staniforth</v>
          </cell>
          <cell r="O337">
            <v>20</v>
          </cell>
          <cell r="P337" t="str">
            <v>Team Leader</v>
          </cell>
          <cell r="Q337" t="str">
            <v>Group Resources</v>
          </cell>
        </row>
        <row r="338">
          <cell r="M338">
            <v>6074</v>
          </cell>
          <cell r="N338" t="str">
            <v>Ruth Howden</v>
          </cell>
          <cell r="O338">
            <v>20</v>
          </cell>
          <cell r="P338" t="str">
            <v>Team Leader</v>
          </cell>
          <cell r="Q338" t="str">
            <v>Group Resources</v>
          </cell>
        </row>
        <row r="339">
          <cell r="M339">
            <v>6075</v>
          </cell>
          <cell r="N339" t="str">
            <v>Hilary Thomas</v>
          </cell>
          <cell r="O339">
            <v>30</v>
          </cell>
          <cell r="P339" t="str">
            <v>Employee</v>
          </cell>
          <cell r="Q339" t="str">
            <v>Employees</v>
          </cell>
        </row>
        <row r="340">
          <cell r="M340">
            <v>6076</v>
          </cell>
          <cell r="N340" t="str">
            <v>Michael Whorley</v>
          </cell>
          <cell r="O340">
            <v>30</v>
          </cell>
          <cell r="P340" t="str">
            <v>Employee</v>
          </cell>
          <cell r="Q340" t="str">
            <v>Group Resources</v>
          </cell>
        </row>
        <row r="341">
          <cell r="M341">
            <v>6077</v>
          </cell>
          <cell r="N341" t="str">
            <v>Ceri Williams</v>
          </cell>
          <cell r="O341">
            <v>30</v>
          </cell>
          <cell r="P341" t="str">
            <v>Employee</v>
          </cell>
          <cell r="Q341" t="str">
            <v>Group Resources</v>
          </cell>
        </row>
        <row r="342">
          <cell r="M342">
            <v>6078</v>
          </cell>
          <cell r="N342" t="str">
            <v>Stephen Jon Wilson</v>
          </cell>
          <cell r="O342">
            <v>30</v>
          </cell>
          <cell r="P342" t="str">
            <v>Employee</v>
          </cell>
          <cell r="Q342" t="str">
            <v>Group Resources</v>
          </cell>
        </row>
        <row r="343">
          <cell r="M343">
            <v>6079</v>
          </cell>
          <cell r="N343" t="str">
            <v>David Turner</v>
          </cell>
          <cell r="O343">
            <v>10</v>
          </cell>
          <cell r="P343" t="str">
            <v>Manager 2nd Level</v>
          </cell>
          <cell r="Q343" t="str">
            <v>Group Resources</v>
          </cell>
        </row>
        <row r="344">
          <cell r="M344">
            <v>6080</v>
          </cell>
          <cell r="N344" t="str">
            <v>Nicholas Hodgson</v>
          </cell>
          <cell r="O344">
            <v>30</v>
          </cell>
          <cell r="P344" t="str">
            <v>Employee</v>
          </cell>
          <cell r="Q344" t="str">
            <v>Group Resources</v>
          </cell>
        </row>
        <row r="345">
          <cell r="M345">
            <v>6081</v>
          </cell>
          <cell r="N345" t="str">
            <v>Philip Rowe</v>
          </cell>
          <cell r="O345">
            <v>30</v>
          </cell>
          <cell r="P345" t="str">
            <v>Employee</v>
          </cell>
          <cell r="Q345" t="str">
            <v>Group Resources</v>
          </cell>
        </row>
        <row r="346">
          <cell r="M346">
            <v>6082</v>
          </cell>
          <cell r="N346" t="str">
            <v>Lee Storey</v>
          </cell>
          <cell r="O346">
            <v>30</v>
          </cell>
          <cell r="P346" t="str">
            <v>Employee</v>
          </cell>
          <cell r="Q346" t="str">
            <v>Group Resources</v>
          </cell>
        </row>
        <row r="347">
          <cell r="M347">
            <v>6083</v>
          </cell>
          <cell r="N347" t="str">
            <v>Susan Threadgold</v>
          </cell>
          <cell r="O347">
            <v>30</v>
          </cell>
          <cell r="P347" t="str">
            <v>Employee</v>
          </cell>
          <cell r="Q347" t="str">
            <v>Group Resources</v>
          </cell>
        </row>
        <row r="348">
          <cell r="M348">
            <v>6084</v>
          </cell>
          <cell r="N348" t="str">
            <v>Ruth Hodd</v>
          </cell>
          <cell r="O348">
            <v>20</v>
          </cell>
          <cell r="P348" t="str">
            <v>Team Leader</v>
          </cell>
          <cell r="Q348" t="str">
            <v>Group Resources</v>
          </cell>
        </row>
        <row r="349">
          <cell r="M349">
            <v>6085</v>
          </cell>
          <cell r="N349" t="str">
            <v>Shona Bontoft</v>
          </cell>
          <cell r="O349">
            <v>30</v>
          </cell>
          <cell r="P349" t="str">
            <v>Employee</v>
          </cell>
          <cell r="Q349" t="str">
            <v>Employees</v>
          </cell>
        </row>
        <row r="350">
          <cell r="M350">
            <v>6087</v>
          </cell>
          <cell r="N350" t="str">
            <v>Paul Toulman</v>
          </cell>
          <cell r="O350">
            <v>20</v>
          </cell>
          <cell r="P350" t="str">
            <v>Team Leader</v>
          </cell>
          <cell r="Q350" t="str">
            <v>Group Resources</v>
          </cell>
        </row>
        <row r="351">
          <cell r="M351">
            <v>6088</v>
          </cell>
          <cell r="N351" t="str">
            <v>Vishalakshi Rao</v>
          </cell>
          <cell r="O351">
            <v>30</v>
          </cell>
          <cell r="P351" t="str">
            <v>Employee</v>
          </cell>
          <cell r="Q351" t="str">
            <v>Employees</v>
          </cell>
        </row>
        <row r="352">
          <cell r="M352">
            <v>6089</v>
          </cell>
          <cell r="N352" t="str">
            <v>Julie Fidler</v>
          </cell>
          <cell r="O352">
            <v>30</v>
          </cell>
          <cell r="P352" t="str">
            <v>Employee</v>
          </cell>
          <cell r="Q352" t="str">
            <v>Employees</v>
          </cell>
        </row>
        <row r="353">
          <cell r="M353">
            <v>6090</v>
          </cell>
          <cell r="N353" t="str">
            <v>John Waterhouse</v>
          </cell>
          <cell r="O353">
            <v>30</v>
          </cell>
          <cell r="P353" t="str">
            <v>Employee</v>
          </cell>
          <cell r="Q353" t="str">
            <v>Group Resources</v>
          </cell>
        </row>
        <row r="354">
          <cell r="M354">
            <v>6091</v>
          </cell>
          <cell r="N354" t="str">
            <v>Steven Newton</v>
          </cell>
          <cell r="O354">
            <v>30</v>
          </cell>
          <cell r="P354" t="str">
            <v>Employee</v>
          </cell>
          <cell r="Q354" t="str">
            <v>Group Resources</v>
          </cell>
        </row>
        <row r="355">
          <cell r="M355">
            <v>6092</v>
          </cell>
          <cell r="N355" t="str">
            <v>Lisa Halliwell</v>
          </cell>
          <cell r="O355">
            <v>30</v>
          </cell>
          <cell r="P355" t="str">
            <v>Employee</v>
          </cell>
          <cell r="Q355" t="str">
            <v>Employees</v>
          </cell>
        </row>
        <row r="356">
          <cell r="M356">
            <v>6094</v>
          </cell>
          <cell r="N356" t="str">
            <v>Joanne Tipling</v>
          </cell>
          <cell r="O356">
            <v>20</v>
          </cell>
          <cell r="P356" t="str">
            <v>Team Leader</v>
          </cell>
          <cell r="Q356" t="str">
            <v>Employees</v>
          </cell>
        </row>
        <row r="357">
          <cell r="M357">
            <v>6095</v>
          </cell>
          <cell r="N357" t="str">
            <v>Michael Bell</v>
          </cell>
          <cell r="O357">
            <v>30</v>
          </cell>
          <cell r="P357" t="str">
            <v>Employee</v>
          </cell>
          <cell r="Q357" t="str">
            <v>Group Resources</v>
          </cell>
        </row>
        <row r="358">
          <cell r="M358">
            <v>6096</v>
          </cell>
          <cell r="N358" t="str">
            <v>Paul Harding</v>
          </cell>
          <cell r="O358">
            <v>15</v>
          </cell>
          <cell r="P358" t="str">
            <v>Manager 3rd Level</v>
          </cell>
          <cell r="Q358" t="str">
            <v>Employees</v>
          </cell>
        </row>
        <row r="359">
          <cell r="M359">
            <v>6097</v>
          </cell>
          <cell r="N359" t="str">
            <v>Nadege Chahuau</v>
          </cell>
          <cell r="O359">
            <v>30</v>
          </cell>
          <cell r="P359" t="str">
            <v>Employee</v>
          </cell>
          <cell r="Q359" t="str">
            <v>Group Resources</v>
          </cell>
        </row>
        <row r="360">
          <cell r="M360">
            <v>6098</v>
          </cell>
          <cell r="N360" t="str">
            <v>John Sandland</v>
          </cell>
          <cell r="O360">
            <v>30</v>
          </cell>
          <cell r="P360" t="str">
            <v>Employee</v>
          </cell>
          <cell r="Q360" t="str">
            <v>Group Resources</v>
          </cell>
        </row>
        <row r="361">
          <cell r="M361">
            <v>6099</v>
          </cell>
          <cell r="N361" t="str">
            <v>Gary Bones</v>
          </cell>
          <cell r="O361">
            <v>15</v>
          </cell>
          <cell r="P361" t="str">
            <v>Manager 3rd Level</v>
          </cell>
          <cell r="Q361" t="str">
            <v>Employees</v>
          </cell>
        </row>
        <row r="362">
          <cell r="M362">
            <v>6100</v>
          </cell>
          <cell r="N362" t="str">
            <v>Trevor Dolding</v>
          </cell>
          <cell r="O362">
            <v>30</v>
          </cell>
          <cell r="P362" t="str">
            <v>Employee</v>
          </cell>
          <cell r="Q362" t="str">
            <v>Group Resources</v>
          </cell>
        </row>
        <row r="363">
          <cell r="M363">
            <v>6101</v>
          </cell>
          <cell r="N363" t="str">
            <v>Giles Ranyell</v>
          </cell>
          <cell r="O363">
            <v>20</v>
          </cell>
          <cell r="P363" t="str">
            <v>Team Leader</v>
          </cell>
          <cell r="Q363" t="str">
            <v>Group Resources</v>
          </cell>
        </row>
        <row r="364">
          <cell r="M364">
            <v>6102</v>
          </cell>
          <cell r="N364" t="str">
            <v>Gary Goodyear</v>
          </cell>
          <cell r="O364">
            <v>30</v>
          </cell>
          <cell r="P364" t="str">
            <v>Employee</v>
          </cell>
          <cell r="Q364" t="str">
            <v>Group Resources</v>
          </cell>
        </row>
        <row r="365">
          <cell r="M365">
            <v>6103</v>
          </cell>
          <cell r="N365" t="str">
            <v>Mark Winter</v>
          </cell>
          <cell r="O365">
            <v>30</v>
          </cell>
          <cell r="P365" t="str">
            <v>Employee</v>
          </cell>
          <cell r="Q365" t="str">
            <v>Employees</v>
          </cell>
        </row>
        <row r="366">
          <cell r="M366">
            <v>6104</v>
          </cell>
          <cell r="N366" t="str">
            <v>Lisa Armitage</v>
          </cell>
          <cell r="O366">
            <v>30</v>
          </cell>
          <cell r="P366" t="str">
            <v>Employee</v>
          </cell>
          <cell r="Q366" t="str">
            <v>Employees</v>
          </cell>
        </row>
        <row r="367">
          <cell r="M367">
            <v>6105</v>
          </cell>
          <cell r="N367" t="str">
            <v>Simon Adie-Rhodes</v>
          </cell>
          <cell r="O367">
            <v>30</v>
          </cell>
          <cell r="P367" t="str">
            <v>Employee</v>
          </cell>
          <cell r="Q367" t="str">
            <v>Group Resources</v>
          </cell>
        </row>
        <row r="368">
          <cell r="M368">
            <v>6106</v>
          </cell>
          <cell r="N368" t="str">
            <v>David Anstey</v>
          </cell>
          <cell r="O368">
            <v>10</v>
          </cell>
          <cell r="P368" t="str">
            <v>Manager 2nd Level</v>
          </cell>
          <cell r="Q368" t="str">
            <v>Group Resources</v>
          </cell>
        </row>
        <row r="369">
          <cell r="M369">
            <v>6107</v>
          </cell>
          <cell r="N369" t="str">
            <v>Ann Fearnley</v>
          </cell>
          <cell r="O369">
            <v>15</v>
          </cell>
          <cell r="P369" t="str">
            <v>Manager 3rd Level</v>
          </cell>
          <cell r="Q369" t="str">
            <v>Employees</v>
          </cell>
        </row>
        <row r="370">
          <cell r="M370">
            <v>6108</v>
          </cell>
          <cell r="N370" t="str">
            <v>Andrew Hamilton</v>
          </cell>
          <cell r="O370">
            <v>30</v>
          </cell>
          <cell r="P370" t="str">
            <v>Employee</v>
          </cell>
          <cell r="Q370" t="str">
            <v>Employees</v>
          </cell>
        </row>
        <row r="371">
          <cell r="M371">
            <v>6109</v>
          </cell>
          <cell r="N371" t="str">
            <v>Christopher Lancaster</v>
          </cell>
          <cell r="O371">
            <v>20</v>
          </cell>
          <cell r="P371" t="str">
            <v>Team Leader</v>
          </cell>
          <cell r="Q371" t="str">
            <v>Group Resources</v>
          </cell>
        </row>
        <row r="372">
          <cell r="M372">
            <v>6110</v>
          </cell>
          <cell r="N372" t="str">
            <v>Emma Keates</v>
          </cell>
          <cell r="O372">
            <v>30</v>
          </cell>
          <cell r="P372" t="str">
            <v>Employee</v>
          </cell>
          <cell r="Q372" t="str">
            <v>Group Resources</v>
          </cell>
        </row>
        <row r="373">
          <cell r="M373">
            <v>6111</v>
          </cell>
          <cell r="N373" t="str">
            <v>Helen Midgley</v>
          </cell>
          <cell r="O373">
            <v>30</v>
          </cell>
          <cell r="P373" t="str">
            <v>Employee</v>
          </cell>
          <cell r="Q373" t="str">
            <v>Group Resources</v>
          </cell>
        </row>
        <row r="374">
          <cell r="M374">
            <v>6112</v>
          </cell>
          <cell r="N374" t="str">
            <v>Julie Bradman</v>
          </cell>
          <cell r="O374">
            <v>30</v>
          </cell>
          <cell r="P374" t="str">
            <v>Employee</v>
          </cell>
          <cell r="Q374" t="str">
            <v>Employees</v>
          </cell>
        </row>
        <row r="375">
          <cell r="M375">
            <v>6113</v>
          </cell>
          <cell r="N375" t="str">
            <v>Nicholas Crebbin</v>
          </cell>
          <cell r="O375">
            <v>30</v>
          </cell>
          <cell r="P375" t="str">
            <v>Employee</v>
          </cell>
          <cell r="Q375" t="str">
            <v>Group Resources</v>
          </cell>
        </row>
        <row r="376">
          <cell r="M376">
            <v>6115</v>
          </cell>
          <cell r="N376" t="str">
            <v>Ruth Dicken</v>
          </cell>
          <cell r="O376">
            <v>30</v>
          </cell>
          <cell r="P376" t="str">
            <v>Employee</v>
          </cell>
          <cell r="Q376" t="str">
            <v>Employees</v>
          </cell>
        </row>
        <row r="377">
          <cell r="M377">
            <v>6116</v>
          </cell>
          <cell r="N377" t="str">
            <v>Philip Jacobs</v>
          </cell>
          <cell r="O377">
            <v>30</v>
          </cell>
          <cell r="P377" t="str">
            <v>Employee</v>
          </cell>
          <cell r="Q377" t="str">
            <v>Employees</v>
          </cell>
        </row>
        <row r="378">
          <cell r="M378">
            <v>6118</v>
          </cell>
          <cell r="N378" t="str">
            <v>Leigh Garlick</v>
          </cell>
          <cell r="O378">
            <v>30</v>
          </cell>
          <cell r="P378" t="str">
            <v>Employee</v>
          </cell>
          <cell r="Q378" t="str">
            <v>Group Resources</v>
          </cell>
        </row>
        <row r="379">
          <cell r="M379">
            <v>6119</v>
          </cell>
          <cell r="N379" t="str">
            <v>Farhan Sheikh</v>
          </cell>
          <cell r="O379">
            <v>30</v>
          </cell>
          <cell r="P379" t="str">
            <v>Employee</v>
          </cell>
          <cell r="Q379" t="str">
            <v>Group Resources</v>
          </cell>
        </row>
        <row r="380">
          <cell r="M380">
            <v>6120</v>
          </cell>
          <cell r="N380" t="str">
            <v>John-Paul Hotham</v>
          </cell>
          <cell r="O380">
            <v>30</v>
          </cell>
          <cell r="P380" t="str">
            <v>Employee</v>
          </cell>
          <cell r="Q380" t="str">
            <v>Group Resources</v>
          </cell>
        </row>
        <row r="381">
          <cell r="M381">
            <v>6121</v>
          </cell>
          <cell r="N381" t="str">
            <v>David Gannon</v>
          </cell>
          <cell r="O381">
            <v>30</v>
          </cell>
          <cell r="P381" t="str">
            <v>Employee</v>
          </cell>
          <cell r="Q381" t="str">
            <v>Group Resources</v>
          </cell>
        </row>
        <row r="382">
          <cell r="M382">
            <v>6123</v>
          </cell>
          <cell r="N382" t="str">
            <v>Adam Reed</v>
          </cell>
          <cell r="O382">
            <v>30</v>
          </cell>
          <cell r="P382" t="str">
            <v>Employee</v>
          </cell>
          <cell r="Q382" t="str">
            <v>Employees</v>
          </cell>
        </row>
        <row r="383">
          <cell r="M383">
            <v>6124</v>
          </cell>
          <cell r="N383" t="str">
            <v>Christine Moss</v>
          </cell>
          <cell r="O383">
            <v>30</v>
          </cell>
          <cell r="P383" t="str">
            <v>Employee</v>
          </cell>
          <cell r="Q383" t="str">
            <v>Group Resources</v>
          </cell>
        </row>
        <row r="384">
          <cell r="M384">
            <v>6125</v>
          </cell>
          <cell r="N384" t="str">
            <v>Richard Corfield</v>
          </cell>
          <cell r="O384">
            <v>30</v>
          </cell>
          <cell r="P384" t="str">
            <v>Employee</v>
          </cell>
          <cell r="Q384" t="str">
            <v>Group Resources</v>
          </cell>
        </row>
        <row r="385">
          <cell r="M385">
            <v>6127</v>
          </cell>
          <cell r="N385" t="str">
            <v>Jackie Simmonds</v>
          </cell>
          <cell r="O385">
            <v>30</v>
          </cell>
          <cell r="P385" t="str">
            <v>Employee</v>
          </cell>
          <cell r="Q385" t="str">
            <v>Employees</v>
          </cell>
        </row>
        <row r="386">
          <cell r="M386">
            <v>6128</v>
          </cell>
          <cell r="N386" t="str">
            <v>Jonathan Wallace</v>
          </cell>
          <cell r="O386">
            <v>30</v>
          </cell>
          <cell r="P386" t="str">
            <v>Employee</v>
          </cell>
          <cell r="Q386" t="str">
            <v>Group Resources</v>
          </cell>
        </row>
        <row r="387">
          <cell r="M387">
            <v>6129</v>
          </cell>
          <cell r="N387" t="str">
            <v>Emma Hawkey</v>
          </cell>
          <cell r="O387">
            <v>30</v>
          </cell>
          <cell r="P387" t="str">
            <v>Employee</v>
          </cell>
          <cell r="Q387" t="str">
            <v>Employees</v>
          </cell>
        </row>
        <row r="388">
          <cell r="M388">
            <v>6130</v>
          </cell>
          <cell r="N388" t="str">
            <v>Karen Lyle</v>
          </cell>
          <cell r="O388">
            <v>20</v>
          </cell>
          <cell r="P388" t="str">
            <v>Team Leader</v>
          </cell>
          <cell r="Q388" t="str">
            <v>Employees</v>
          </cell>
        </row>
        <row r="389">
          <cell r="M389">
            <v>6131</v>
          </cell>
          <cell r="N389" t="str">
            <v>Nicola Garnett</v>
          </cell>
          <cell r="O389">
            <v>15</v>
          </cell>
          <cell r="P389" t="str">
            <v>Manager 3rd Level</v>
          </cell>
          <cell r="Q389" t="str">
            <v>Employees</v>
          </cell>
        </row>
        <row r="390">
          <cell r="M390">
            <v>6132</v>
          </cell>
          <cell r="N390" t="str">
            <v>Timothy Moorhouse</v>
          </cell>
          <cell r="O390">
            <v>30</v>
          </cell>
          <cell r="P390" t="str">
            <v>Employee</v>
          </cell>
          <cell r="Q390" t="str">
            <v>Group Resources</v>
          </cell>
        </row>
        <row r="391">
          <cell r="M391">
            <v>6133</v>
          </cell>
          <cell r="N391" t="str">
            <v>Brenda Brogan</v>
          </cell>
          <cell r="O391">
            <v>30</v>
          </cell>
          <cell r="P391" t="str">
            <v>Employee</v>
          </cell>
          <cell r="Q391" t="str">
            <v>Employees</v>
          </cell>
        </row>
        <row r="392">
          <cell r="M392">
            <v>6134</v>
          </cell>
          <cell r="N392" t="str">
            <v>Richard Hare</v>
          </cell>
          <cell r="O392">
            <v>30</v>
          </cell>
          <cell r="P392" t="str">
            <v>Employee</v>
          </cell>
          <cell r="Q392" t="str">
            <v>Group Resources</v>
          </cell>
        </row>
        <row r="393">
          <cell r="M393">
            <v>6135</v>
          </cell>
          <cell r="N393" t="str">
            <v>Samantha Wigby</v>
          </cell>
          <cell r="O393">
            <v>30</v>
          </cell>
          <cell r="P393" t="str">
            <v>Employee</v>
          </cell>
          <cell r="Q393" t="str">
            <v>Employees</v>
          </cell>
        </row>
        <row r="394">
          <cell r="M394">
            <v>6136</v>
          </cell>
          <cell r="N394" t="str">
            <v>Lea Ridley</v>
          </cell>
          <cell r="O394">
            <v>30</v>
          </cell>
          <cell r="P394" t="str">
            <v>Employee</v>
          </cell>
          <cell r="Q394" t="str">
            <v>Employees</v>
          </cell>
        </row>
        <row r="395">
          <cell r="M395">
            <v>6138</v>
          </cell>
          <cell r="N395" t="str">
            <v>Jamie Bodenham</v>
          </cell>
          <cell r="O395">
            <v>30</v>
          </cell>
          <cell r="P395" t="str">
            <v>Employee</v>
          </cell>
          <cell r="Q395" t="str">
            <v>Employees</v>
          </cell>
        </row>
        <row r="396">
          <cell r="M396">
            <v>6140</v>
          </cell>
          <cell r="N396" t="str">
            <v>Jordan Southern</v>
          </cell>
          <cell r="O396">
            <v>30</v>
          </cell>
          <cell r="P396" t="str">
            <v>Employee</v>
          </cell>
          <cell r="Q396" t="str">
            <v>Employees</v>
          </cell>
        </row>
        <row r="397">
          <cell r="M397">
            <v>6141</v>
          </cell>
          <cell r="N397" t="str">
            <v>Ian Roylance</v>
          </cell>
          <cell r="O397">
            <v>20</v>
          </cell>
          <cell r="P397" t="str">
            <v>Team Leader</v>
          </cell>
          <cell r="Q397" t="str">
            <v>Employees</v>
          </cell>
        </row>
        <row r="398">
          <cell r="M398">
            <v>6142</v>
          </cell>
          <cell r="N398" t="str">
            <v>Desiree Marshall</v>
          </cell>
          <cell r="O398">
            <v>30</v>
          </cell>
          <cell r="P398" t="str">
            <v>Employee</v>
          </cell>
          <cell r="Q398" t="str">
            <v>Employees</v>
          </cell>
        </row>
        <row r="399">
          <cell r="M399">
            <v>6143</v>
          </cell>
          <cell r="N399" t="str">
            <v>Robert Cann</v>
          </cell>
          <cell r="O399">
            <v>30</v>
          </cell>
          <cell r="P399" t="str">
            <v>Employee</v>
          </cell>
          <cell r="Q399" t="str">
            <v>Employees</v>
          </cell>
        </row>
        <row r="400">
          <cell r="M400">
            <v>6144</v>
          </cell>
          <cell r="N400" t="str">
            <v>Christopher Ridley</v>
          </cell>
          <cell r="O400">
            <v>30</v>
          </cell>
          <cell r="P400" t="str">
            <v>Employee</v>
          </cell>
          <cell r="Q400" t="str">
            <v>Group Resources</v>
          </cell>
        </row>
        <row r="401">
          <cell r="M401">
            <v>6145</v>
          </cell>
          <cell r="N401" t="str">
            <v>Yvonne McBrearty</v>
          </cell>
          <cell r="O401">
            <v>20</v>
          </cell>
          <cell r="P401" t="str">
            <v>Team Leader</v>
          </cell>
          <cell r="Q401" t="str">
            <v>Employees</v>
          </cell>
        </row>
        <row r="402">
          <cell r="M402">
            <v>6146</v>
          </cell>
          <cell r="N402" t="str">
            <v>Lee Bennett</v>
          </cell>
          <cell r="O402">
            <v>30</v>
          </cell>
          <cell r="P402" t="str">
            <v>Employee</v>
          </cell>
          <cell r="Q402" t="str">
            <v>Group Resources</v>
          </cell>
        </row>
        <row r="403">
          <cell r="M403">
            <v>6147</v>
          </cell>
          <cell r="N403" t="str">
            <v>Barry Lowe</v>
          </cell>
          <cell r="O403">
            <v>30</v>
          </cell>
          <cell r="P403" t="str">
            <v>Employee</v>
          </cell>
          <cell r="Q403" t="str">
            <v>Group Resources</v>
          </cell>
        </row>
        <row r="404">
          <cell r="M404">
            <v>6148</v>
          </cell>
          <cell r="N404" t="str">
            <v>Claire Occardi</v>
          </cell>
          <cell r="O404">
            <v>15</v>
          </cell>
          <cell r="P404" t="str">
            <v>Manager 3rd Level</v>
          </cell>
          <cell r="Q404" t="str">
            <v>Employees</v>
          </cell>
        </row>
        <row r="405">
          <cell r="M405">
            <v>6149</v>
          </cell>
          <cell r="N405" t="str">
            <v>James Sefton</v>
          </cell>
          <cell r="O405">
            <v>30</v>
          </cell>
          <cell r="P405" t="str">
            <v>Employee</v>
          </cell>
          <cell r="Q405" t="str">
            <v>Group Resources</v>
          </cell>
        </row>
        <row r="406">
          <cell r="M406">
            <v>6150</v>
          </cell>
          <cell r="N406" t="str">
            <v>Steven Sidgwick</v>
          </cell>
          <cell r="O406">
            <v>30</v>
          </cell>
          <cell r="P406" t="str">
            <v>Employee</v>
          </cell>
          <cell r="Q406" t="str">
            <v>Employees</v>
          </cell>
        </row>
        <row r="407">
          <cell r="M407">
            <v>6151</v>
          </cell>
          <cell r="N407" t="str">
            <v>Richard Bastow</v>
          </cell>
          <cell r="O407">
            <v>15</v>
          </cell>
          <cell r="P407" t="str">
            <v>Manager 3rd Level</v>
          </cell>
          <cell r="Q407" t="str">
            <v>Employees</v>
          </cell>
        </row>
        <row r="408">
          <cell r="M408">
            <v>6153</v>
          </cell>
          <cell r="N408" t="str">
            <v>Philip Baker</v>
          </cell>
          <cell r="O408">
            <v>30</v>
          </cell>
          <cell r="P408" t="str">
            <v>Employee</v>
          </cell>
          <cell r="Q408" t="str">
            <v>Employees</v>
          </cell>
        </row>
        <row r="409">
          <cell r="M409">
            <v>6154</v>
          </cell>
          <cell r="N409" t="str">
            <v>Brenda Martin</v>
          </cell>
          <cell r="O409">
            <v>30</v>
          </cell>
          <cell r="P409" t="str">
            <v>Employee</v>
          </cell>
          <cell r="Q409" t="str">
            <v>Employees</v>
          </cell>
        </row>
        <row r="410">
          <cell r="M410">
            <v>6155</v>
          </cell>
          <cell r="N410" t="str">
            <v>Saira Ahmed</v>
          </cell>
          <cell r="O410">
            <v>30</v>
          </cell>
          <cell r="P410" t="str">
            <v>Employee</v>
          </cell>
          <cell r="Q410" t="str">
            <v>Employees</v>
          </cell>
        </row>
        <row r="411">
          <cell r="M411">
            <v>6157</v>
          </cell>
          <cell r="N411" t="str">
            <v>Sara Douglas</v>
          </cell>
          <cell r="O411">
            <v>30</v>
          </cell>
          <cell r="P411" t="str">
            <v>Employee</v>
          </cell>
          <cell r="Q411" t="str">
            <v>Employees</v>
          </cell>
        </row>
        <row r="412">
          <cell r="M412">
            <v>6158</v>
          </cell>
          <cell r="N412" t="str">
            <v>Edward Bass</v>
          </cell>
          <cell r="O412">
            <v>30</v>
          </cell>
          <cell r="P412" t="str">
            <v>Employee</v>
          </cell>
          <cell r="Q412" t="str">
            <v>Employees</v>
          </cell>
        </row>
        <row r="413">
          <cell r="M413">
            <v>6159</v>
          </cell>
          <cell r="N413" t="str">
            <v>Paul Elliott</v>
          </cell>
          <cell r="O413">
            <v>30</v>
          </cell>
          <cell r="P413" t="str">
            <v>Employee</v>
          </cell>
          <cell r="Q413" t="str">
            <v>Employees</v>
          </cell>
        </row>
        <row r="414">
          <cell r="M414">
            <v>6160</v>
          </cell>
          <cell r="N414" t="str">
            <v>Angela Hutchinson</v>
          </cell>
          <cell r="O414">
            <v>30</v>
          </cell>
          <cell r="P414" t="str">
            <v>Employee</v>
          </cell>
          <cell r="Q414" t="str">
            <v>Employees</v>
          </cell>
        </row>
        <row r="415">
          <cell r="M415">
            <v>6161</v>
          </cell>
          <cell r="N415" t="str">
            <v>Stephane Urdy</v>
          </cell>
          <cell r="O415">
            <v>30</v>
          </cell>
          <cell r="P415" t="str">
            <v>Employee</v>
          </cell>
          <cell r="Q415" t="str">
            <v>Employees</v>
          </cell>
        </row>
        <row r="416">
          <cell r="M416">
            <v>6162</v>
          </cell>
          <cell r="N416" t="str">
            <v>Simon Robins</v>
          </cell>
          <cell r="O416">
            <v>30</v>
          </cell>
          <cell r="P416" t="str">
            <v>Employee</v>
          </cell>
          <cell r="Q416" t="str">
            <v>Group Resources</v>
          </cell>
        </row>
        <row r="417">
          <cell r="M417">
            <v>6163</v>
          </cell>
          <cell r="N417" t="str">
            <v>Hafiz Faraz Tarar</v>
          </cell>
          <cell r="O417">
            <v>30</v>
          </cell>
          <cell r="P417" t="str">
            <v>Employee</v>
          </cell>
          <cell r="Q417" t="str">
            <v>Group Resources</v>
          </cell>
        </row>
        <row r="418">
          <cell r="M418">
            <v>6164</v>
          </cell>
          <cell r="N418" t="str">
            <v>Simon Duffey</v>
          </cell>
          <cell r="O418">
            <v>30</v>
          </cell>
          <cell r="P418" t="str">
            <v>Employee</v>
          </cell>
          <cell r="Q418" t="str">
            <v>Group Resources</v>
          </cell>
        </row>
        <row r="419">
          <cell r="M419">
            <v>6165</v>
          </cell>
          <cell r="N419" t="str">
            <v>Julie Norris</v>
          </cell>
          <cell r="O419">
            <v>30</v>
          </cell>
          <cell r="P419" t="str">
            <v>Employee</v>
          </cell>
          <cell r="Q419" t="str">
            <v>Employees</v>
          </cell>
        </row>
        <row r="420">
          <cell r="M420">
            <v>6166</v>
          </cell>
          <cell r="N420" t="str">
            <v>Paul Manning</v>
          </cell>
          <cell r="O420">
            <v>30</v>
          </cell>
          <cell r="P420" t="str">
            <v>Employee</v>
          </cell>
          <cell r="Q420" t="str">
            <v>Group Resources</v>
          </cell>
        </row>
        <row r="421">
          <cell r="M421">
            <v>6167</v>
          </cell>
          <cell r="N421" t="str">
            <v>Jeremy Lawrence</v>
          </cell>
          <cell r="O421">
            <v>30</v>
          </cell>
          <cell r="P421" t="str">
            <v>Employee</v>
          </cell>
          <cell r="Q421" t="str">
            <v>Group Resources</v>
          </cell>
        </row>
        <row r="422">
          <cell r="M422">
            <v>6169</v>
          </cell>
          <cell r="N422" t="str">
            <v>Melissa Clough</v>
          </cell>
          <cell r="O422">
            <v>30</v>
          </cell>
          <cell r="P422" t="str">
            <v>Employee</v>
          </cell>
          <cell r="Q422" t="str">
            <v>Employees</v>
          </cell>
        </row>
        <row r="423">
          <cell r="M423">
            <v>6170</v>
          </cell>
          <cell r="N423" t="str">
            <v>Ben Longsden</v>
          </cell>
          <cell r="O423">
            <v>30</v>
          </cell>
          <cell r="P423" t="str">
            <v>Employee</v>
          </cell>
          <cell r="Q423" t="str">
            <v>Group Resources</v>
          </cell>
        </row>
        <row r="424">
          <cell r="M424">
            <v>6171</v>
          </cell>
          <cell r="N424" t="str">
            <v>Karl Bragg</v>
          </cell>
          <cell r="O424">
            <v>30</v>
          </cell>
          <cell r="P424" t="str">
            <v>Employee</v>
          </cell>
          <cell r="Q424" t="str">
            <v>Group Resources</v>
          </cell>
        </row>
        <row r="425">
          <cell r="M425">
            <v>6172</v>
          </cell>
          <cell r="N425" t="str">
            <v>Andrew Hutchinson</v>
          </cell>
          <cell r="O425">
            <v>30</v>
          </cell>
          <cell r="P425" t="str">
            <v>Employee</v>
          </cell>
          <cell r="Q425" t="str">
            <v>Group Resources</v>
          </cell>
        </row>
        <row r="426">
          <cell r="M426">
            <v>6175</v>
          </cell>
          <cell r="N426" t="str">
            <v>Andrew Bissell</v>
          </cell>
          <cell r="O426">
            <v>30</v>
          </cell>
          <cell r="P426" t="str">
            <v>Employee</v>
          </cell>
          <cell r="Q426" t="str">
            <v>Employees</v>
          </cell>
        </row>
        <row r="427">
          <cell r="M427">
            <v>6176</v>
          </cell>
          <cell r="N427" t="str">
            <v>Victoria Robertson</v>
          </cell>
          <cell r="O427">
            <v>30</v>
          </cell>
          <cell r="P427" t="str">
            <v>Employee</v>
          </cell>
          <cell r="Q427" t="str">
            <v>Group Resources</v>
          </cell>
        </row>
        <row r="428">
          <cell r="M428">
            <v>6180</v>
          </cell>
          <cell r="N428" t="str">
            <v>Trevor Deeming</v>
          </cell>
          <cell r="O428">
            <v>30</v>
          </cell>
          <cell r="P428" t="str">
            <v>Employee</v>
          </cell>
          <cell r="Q428" t="str">
            <v>Employees</v>
          </cell>
        </row>
        <row r="429">
          <cell r="M429">
            <v>6181</v>
          </cell>
          <cell r="N429" t="str">
            <v>Robert Boyle</v>
          </cell>
          <cell r="O429">
            <v>30</v>
          </cell>
          <cell r="P429" t="str">
            <v>Employee</v>
          </cell>
          <cell r="Q429" t="str">
            <v>Group Resources</v>
          </cell>
        </row>
        <row r="430">
          <cell r="M430">
            <v>6182</v>
          </cell>
          <cell r="N430" t="str">
            <v>Suzanne Hodson</v>
          </cell>
          <cell r="O430">
            <v>30</v>
          </cell>
          <cell r="P430" t="str">
            <v>Employee</v>
          </cell>
          <cell r="Q430" t="str">
            <v>Employees</v>
          </cell>
        </row>
        <row r="431">
          <cell r="M431">
            <v>6183</v>
          </cell>
          <cell r="N431" t="str">
            <v>Jennifer Lavery</v>
          </cell>
          <cell r="O431">
            <v>30</v>
          </cell>
          <cell r="P431" t="str">
            <v>Employee</v>
          </cell>
          <cell r="Q431" t="str">
            <v>Employees</v>
          </cell>
        </row>
        <row r="432">
          <cell r="M432">
            <v>6184</v>
          </cell>
          <cell r="N432" t="str">
            <v>Stephen Antill</v>
          </cell>
          <cell r="O432">
            <v>20</v>
          </cell>
          <cell r="P432" t="str">
            <v>Team Leader</v>
          </cell>
          <cell r="Q432" t="str">
            <v>Employees</v>
          </cell>
        </row>
        <row r="433">
          <cell r="M433">
            <v>6186</v>
          </cell>
          <cell r="N433" t="str">
            <v>Andrew Payne</v>
          </cell>
          <cell r="O433">
            <v>30</v>
          </cell>
          <cell r="P433" t="str">
            <v>Employee</v>
          </cell>
          <cell r="Q433" t="str">
            <v>Employees</v>
          </cell>
        </row>
        <row r="434">
          <cell r="M434">
            <v>6187</v>
          </cell>
          <cell r="N434" t="str">
            <v>Mark Morris</v>
          </cell>
          <cell r="O434">
            <v>30</v>
          </cell>
          <cell r="P434" t="str">
            <v>Employee</v>
          </cell>
          <cell r="Q434" t="str">
            <v>Employees</v>
          </cell>
        </row>
        <row r="435">
          <cell r="M435">
            <v>6188</v>
          </cell>
          <cell r="N435" t="str">
            <v>Martin Biddulph</v>
          </cell>
          <cell r="O435">
            <v>30</v>
          </cell>
          <cell r="P435" t="str">
            <v>Employee</v>
          </cell>
          <cell r="Q435" t="str">
            <v>Group Resources</v>
          </cell>
        </row>
        <row r="436">
          <cell r="M436">
            <v>6189</v>
          </cell>
          <cell r="N436" t="str">
            <v>David White</v>
          </cell>
          <cell r="O436">
            <v>30</v>
          </cell>
          <cell r="P436" t="str">
            <v>Employee</v>
          </cell>
          <cell r="Q436" t="str">
            <v>Employees</v>
          </cell>
        </row>
        <row r="437">
          <cell r="M437">
            <v>6190</v>
          </cell>
          <cell r="N437" t="str">
            <v>Graham Munks</v>
          </cell>
          <cell r="O437">
            <v>30</v>
          </cell>
          <cell r="P437" t="str">
            <v>Employee</v>
          </cell>
          <cell r="Q437" t="str">
            <v>Employees</v>
          </cell>
        </row>
        <row r="438">
          <cell r="M438">
            <v>6191</v>
          </cell>
          <cell r="N438" t="str">
            <v>Tara Butler</v>
          </cell>
          <cell r="O438">
            <v>30</v>
          </cell>
          <cell r="P438" t="str">
            <v>Employee</v>
          </cell>
          <cell r="Q438" t="str">
            <v>Employees</v>
          </cell>
        </row>
        <row r="439">
          <cell r="M439">
            <v>6192</v>
          </cell>
          <cell r="N439" t="str">
            <v>David Walker</v>
          </cell>
          <cell r="O439">
            <v>30</v>
          </cell>
          <cell r="P439" t="str">
            <v>Employee</v>
          </cell>
          <cell r="Q439" t="str">
            <v>Employees</v>
          </cell>
        </row>
        <row r="440">
          <cell r="M440">
            <v>6193</v>
          </cell>
          <cell r="N440" t="str">
            <v>Lorraine Harber</v>
          </cell>
          <cell r="O440">
            <v>30</v>
          </cell>
          <cell r="P440" t="str">
            <v>Employee</v>
          </cell>
          <cell r="Q440" t="str">
            <v>Employees</v>
          </cell>
        </row>
        <row r="441">
          <cell r="M441">
            <v>6195</v>
          </cell>
          <cell r="N441" t="str">
            <v>David Penberthy</v>
          </cell>
          <cell r="O441">
            <v>30</v>
          </cell>
          <cell r="P441" t="str">
            <v>Employee</v>
          </cell>
          <cell r="Q441" t="str">
            <v>Employees</v>
          </cell>
        </row>
        <row r="442">
          <cell r="M442">
            <v>6196</v>
          </cell>
          <cell r="N442" t="str">
            <v>Brian Cardwell</v>
          </cell>
          <cell r="O442">
            <v>30</v>
          </cell>
          <cell r="P442" t="str">
            <v>Employee</v>
          </cell>
          <cell r="Q442" t="str">
            <v>Employees</v>
          </cell>
        </row>
        <row r="443">
          <cell r="M443">
            <v>6197</v>
          </cell>
          <cell r="N443" t="str">
            <v>Pierre Martin</v>
          </cell>
          <cell r="O443">
            <v>30</v>
          </cell>
          <cell r="P443" t="str">
            <v>Employee</v>
          </cell>
          <cell r="Q443" t="str">
            <v>Group Resources</v>
          </cell>
        </row>
        <row r="444">
          <cell r="M444">
            <v>6198</v>
          </cell>
          <cell r="N444" t="str">
            <v>Dawn Walsh</v>
          </cell>
          <cell r="O444">
            <v>25</v>
          </cell>
          <cell r="P444" t="str">
            <v>Senior Employee</v>
          </cell>
          <cell r="Q444" t="str">
            <v>Employees</v>
          </cell>
        </row>
        <row r="445">
          <cell r="M445">
            <v>6200</v>
          </cell>
          <cell r="N445" t="str">
            <v>Gareth Midwood</v>
          </cell>
          <cell r="O445">
            <v>30</v>
          </cell>
          <cell r="P445" t="str">
            <v>Employee</v>
          </cell>
          <cell r="Q445" t="str">
            <v>Group Resources</v>
          </cell>
        </row>
        <row r="446">
          <cell r="M446">
            <v>6202</v>
          </cell>
          <cell r="N446" t="str">
            <v>David Warne</v>
          </cell>
          <cell r="O446">
            <v>20</v>
          </cell>
          <cell r="P446" t="str">
            <v>Team Leader</v>
          </cell>
          <cell r="Q446" t="str">
            <v>Employees</v>
          </cell>
        </row>
        <row r="447">
          <cell r="M447">
            <v>6203</v>
          </cell>
          <cell r="N447" t="str">
            <v>Hilary Pike</v>
          </cell>
          <cell r="O447">
            <v>30</v>
          </cell>
          <cell r="P447" t="str">
            <v>Employee</v>
          </cell>
          <cell r="Q447" t="str">
            <v>Group Resources</v>
          </cell>
        </row>
        <row r="448">
          <cell r="M448">
            <v>6207</v>
          </cell>
          <cell r="N448" t="str">
            <v>Aleksei Murashin</v>
          </cell>
          <cell r="O448">
            <v>30</v>
          </cell>
          <cell r="P448" t="str">
            <v>Employee</v>
          </cell>
          <cell r="Q448" t="str">
            <v>Group Resources</v>
          </cell>
        </row>
        <row r="449">
          <cell r="M449">
            <v>6208</v>
          </cell>
          <cell r="N449" t="str">
            <v>Yvonne Watts</v>
          </cell>
          <cell r="O449">
            <v>30</v>
          </cell>
          <cell r="P449" t="str">
            <v>Employee</v>
          </cell>
          <cell r="Q449" t="str">
            <v>Group Resources</v>
          </cell>
        </row>
        <row r="450">
          <cell r="M450">
            <v>6209</v>
          </cell>
          <cell r="N450" t="str">
            <v>Simon Fern</v>
          </cell>
          <cell r="O450">
            <v>30</v>
          </cell>
          <cell r="P450" t="str">
            <v>Employee</v>
          </cell>
          <cell r="Q450" t="str">
            <v>Group Resources</v>
          </cell>
        </row>
        <row r="451">
          <cell r="M451">
            <v>6210</v>
          </cell>
          <cell r="N451" t="str">
            <v>Robert Southern</v>
          </cell>
          <cell r="O451">
            <v>30</v>
          </cell>
          <cell r="P451" t="str">
            <v>Employee</v>
          </cell>
          <cell r="Q451" t="str">
            <v>Group Resources</v>
          </cell>
        </row>
        <row r="452">
          <cell r="M452">
            <v>6211</v>
          </cell>
          <cell r="N452" t="str">
            <v>Adam Wingrove</v>
          </cell>
          <cell r="O452">
            <v>30</v>
          </cell>
          <cell r="P452" t="str">
            <v>Employee</v>
          </cell>
          <cell r="Q452" t="str">
            <v>Group Resources</v>
          </cell>
        </row>
        <row r="453">
          <cell r="M453">
            <v>6212</v>
          </cell>
          <cell r="N453" t="str">
            <v>Adam Speed</v>
          </cell>
          <cell r="O453">
            <v>20</v>
          </cell>
          <cell r="P453" t="str">
            <v>Team Leader</v>
          </cell>
          <cell r="Q453" t="str">
            <v>Employees</v>
          </cell>
        </row>
        <row r="454">
          <cell r="M454">
            <v>6213</v>
          </cell>
          <cell r="N454" t="str">
            <v>Nicholaus Lamming</v>
          </cell>
          <cell r="O454">
            <v>30</v>
          </cell>
          <cell r="P454" t="str">
            <v>Employee</v>
          </cell>
          <cell r="Q454" t="str">
            <v>Group Resources</v>
          </cell>
        </row>
        <row r="455">
          <cell r="M455">
            <v>6214</v>
          </cell>
          <cell r="N455" t="str">
            <v>Michael Dilloway</v>
          </cell>
          <cell r="O455">
            <v>30</v>
          </cell>
          <cell r="P455" t="str">
            <v>Employee</v>
          </cell>
          <cell r="Q455" t="str">
            <v>Group Resources</v>
          </cell>
        </row>
        <row r="456">
          <cell r="M456">
            <v>6215</v>
          </cell>
          <cell r="N456" t="str">
            <v>Craig Bassingthwaighte</v>
          </cell>
          <cell r="O456">
            <v>30</v>
          </cell>
          <cell r="P456" t="str">
            <v>Employee</v>
          </cell>
          <cell r="Q456" t="str">
            <v>Group Resources</v>
          </cell>
        </row>
        <row r="457">
          <cell r="M457">
            <v>6217</v>
          </cell>
          <cell r="N457" t="str">
            <v>Saeed Gorgianeh</v>
          </cell>
          <cell r="O457">
            <v>30</v>
          </cell>
          <cell r="P457" t="str">
            <v>Employee</v>
          </cell>
          <cell r="Q457" t="str">
            <v>Group Resources</v>
          </cell>
        </row>
        <row r="458">
          <cell r="M458">
            <v>6218</v>
          </cell>
          <cell r="N458" t="str">
            <v>Natalie Tarmey</v>
          </cell>
          <cell r="O458">
            <v>30</v>
          </cell>
          <cell r="P458" t="str">
            <v>Employee</v>
          </cell>
          <cell r="Q458" t="str">
            <v>Employees</v>
          </cell>
        </row>
        <row r="459">
          <cell r="M459">
            <v>6219</v>
          </cell>
          <cell r="N459" t="str">
            <v>Thomas Marsden</v>
          </cell>
          <cell r="O459">
            <v>30</v>
          </cell>
          <cell r="P459" t="str">
            <v>Employee</v>
          </cell>
          <cell r="Q459" t="str">
            <v>Group Resources</v>
          </cell>
        </row>
        <row r="460">
          <cell r="M460">
            <v>6220</v>
          </cell>
          <cell r="N460" t="str">
            <v>Heidi Lee</v>
          </cell>
          <cell r="O460">
            <v>30</v>
          </cell>
          <cell r="P460" t="str">
            <v>Employee</v>
          </cell>
          <cell r="Q460" t="str">
            <v>Employees</v>
          </cell>
        </row>
        <row r="461">
          <cell r="M461">
            <v>6221</v>
          </cell>
          <cell r="N461" t="str">
            <v>John Olney</v>
          </cell>
          <cell r="O461">
            <v>30</v>
          </cell>
          <cell r="P461" t="str">
            <v>Employee</v>
          </cell>
          <cell r="Q461" t="str">
            <v>Employees</v>
          </cell>
        </row>
        <row r="462">
          <cell r="M462">
            <v>6222</v>
          </cell>
          <cell r="N462" t="str">
            <v>Ilona Sandland</v>
          </cell>
          <cell r="O462">
            <v>30</v>
          </cell>
          <cell r="P462" t="str">
            <v>Employee</v>
          </cell>
          <cell r="Q462" t="str">
            <v>Group Resources</v>
          </cell>
        </row>
        <row r="463">
          <cell r="M463">
            <v>6224</v>
          </cell>
          <cell r="N463" t="str">
            <v>Frederic Fontaine</v>
          </cell>
          <cell r="O463">
            <v>30</v>
          </cell>
          <cell r="P463" t="str">
            <v>Employee</v>
          </cell>
          <cell r="Q463" t="str">
            <v>Employees</v>
          </cell>
        </row>
        <row r="464">
          <cell r="M464">
            <v>6225</v>
          </cell>
          <cell r="N464" t="str">
            <v>Frederic Etheve</v>
          </cell>
          <cell r="O464">
            <v>30</v>
          </cell>
          <cell r="P464" t="str">
            <v>Employee</v>
          </cell>
          <cell r="Q464" t="str">
            <v>Group Resources</v>
          </cell>
        </row>
        <row r="465">
          <cell r="M465">
            <v>6226</v>
          </cell>
          <cell r="N465" t="str">
            <v>Kimberly Bell</v>
          </cell>
          <cell r="O465">
            <v>30</v>
          </cell>
          <cell r="P465" t="str">
            <v>Employee</v>
          </cell>
          <cell r="Q465" t="str">
            <v>Employees</v>
          </cell>
        </row>
        <row r="466">
          <cell r="M466">
            <v>6227</v>
          </cell>
          <cell r="N466" t="str">
            <v>Dawn Barker</v>
          </cell>
          <cell r="O466">
            <v>30</v>
          </cell>
          <cell r="P466" t="str">
            <v>Employee</v>
          </cell>
          <cell r="Q466" t="str">
            <v>Group Resources</v>
          </cell>
        </row>
        <row r="467">
          <cell r="M467">
            <v>6258</v>
          </cell>
          <cell r="N467" t="str">
            <v>Paul Gray</v>
          </cell>
          <cell r="O467">
            <v>30</v>
          </cell>
          <cell r="P467" t="str">
            <v>Employee</v>
          </cell>
          <cell r="Q467" t="str">
            <v>Business Collaborator</v>
          </cell>
        </row>
        <row r="468">
          <cell r="M468">
            <v>6260</v>
          </cell>
          <cell r="N468" t="str">
            <v>Stephen Crompton</v>
          </cell>
          <cell r="O468">
            <v>15</v>
          </cell>
          <cell r="P468" t="str">
            <v>Manager 3rd Level</v>
          </cell>
          <cell r="Q468" t="str">
            <v>Business Collaborator</v>
          </cell>
        </row>
        <row r="469">
          <cell r="M469">
            <v>6261</v>
          </cell>
          <cell r="N469" t="str">
            <v>Paul Houghton</v>
          </cell>
          <cell r="O469">
            <v>20</v>
          </cell>
          <cell r="P469" t="str">
            <v>Team Leader</v>
          </cell>
          <cell r="Q469" t="str">
            <v>Business Collaborator</v>
          </cell>
        </row>
        <row r="470">
          <cell r="M470">
            <v>6262</v>
          </cell>
          <cell r="N470" t="str">
            <v>Paul Robinson</v>
          </cell>
          <cell r="O470">
            <v>30</v>
          </cell>
          <cell r="P470" t="str">
            <v>Employee</v>
          </cell>
          <cell r="Q470" t="str">
            <v>Business Collaborator</v>
          </cell>
        </row>
        <row r="471">
          <cell r="M471">
            <v>6263</v>
          </cell>
          <cell r="N471" t="str">
            <v>Carolyn Sellar</v>
          </cell>
          <cell r="O471">
            <v>20</v>
          </cell>
          <cell r="P471" t="str">
            <v>Team Leader</v>
          </cell>
          <cell r="Q471" t="str">
            <v>Business Collaborator</v>
          </cell>
        </row>
        <row r="472">
          <cell r="M472">
            <v>6264</v>
          </cell>
          <cell r="N472" t="str">
            <v>Stephen Tregidgo</v>
          </cell>
          <cell r="O472">
            <v>30</v>
          </cell>
          <cell r="P472" t="str">
            <v>Employee</v>
          </cell>
          <cell r="Q472" t="str">
            <v>Business Collaborator</v>
          </cell>
        </row>
        <row r="473">
          <cell r="M473">
            <v>6265</v>
          </cell>
          <cell r="N473" t="str">
            <v>Alistair Watts</v>
          </cell>
          <cell r="O473">
            <v>20</v>
          </cell>
          <cell r="P473" t="str">
            <v>Team Leader</v>
          </cell>
          <cell r="Q473" t="str">
            <v>Business Collaborator</v>
          </cell>
        </row>
        <row r="474">
          <cell r="M474">
            <v>6266</v>
          </cell>
          <cell r="N474" t="str">
            <v>Gerard Wood</v>
          </cell>
          <cell r="O474">
            <v>30</v>
          </cell>
          <cell r="P474" t="str">
            <v>Employee</v>
          </cell>
          <cell r="Q474" t="str">
            <v>Business Collaborator</v>
          </cell>
        </row>
        <row r="475">
          <cell r="M475">
            <v>6269</v>
          </cell>
          <cell r="N475" t="str">
            <v>Andrew Bowles</v>
          </cell>
          <cell r="O475">
            <v>15</v>
          </cell>
          <cell r="P475" t="str">
            <v>Manager 3rd Level</v>
          </cell>
          <cell r="Q475" t="str">
            <v>Business Collaborator</v>
          </cell>
        </row>
        <row r="476">
          <cell r="M476">
            <v>6270</v>
          </cell>
          <cell r="N476" t="str">
            <v>David Walker</v>
          </cell>
          <cell r="O476">
            <v>30</v>
          </cell>
          <cell r="P476" t="str">
            <v>Employee</v>
          </cell>
          <cell r="Q476" t="str">
            <v>Business Collaborator</v>
          </cell>
        </row>
        <row r="477">
          <cell r="M477">
            <v>6271</v>
          </cell>
          <cell r="N477" t="str">
            <v>Amy Kimber</v>
          </cell>
          <cell r="O477">
            <v>30</v>
          </cell>
          <cell r="P477" t="str">
            <v>Employee</v>
          </cell>
          <cell r="Q477" t="str">
            <v>Business Collaborator</v>
          </cell>
        </row>
        <row r="478">
          <cell r="M478">
            <v>6272</v>
          </cell>
          <cell r="N478" t="str">
            <v>David Hunt</v>
          </cell>
          <cell r="O478">
            <v>15</v>
          </cell>
          <cell r="P478" t="str">
            <v>Manager 3rd Level</v>
          </cell>
          <cell r="Q478" t="str">
            <v>Business Collaborator</v>
          </cell>
        </row>
        <row r="479">
          <cell r="M479">
            <v>6273</v>
          </cell>
          <cell r="N479" t="str">
            <v>Peter Ruczynski</v>
          </cell>
          <cell r="O479">
            <v>30</v>
          </cell>
          <cell r="P479" t="str">
            <v>Employee</v>
          </cell>
          <cell r="Q479" t="str">
            <v>Business Collaborator</v>
          </cell>
        </row>
        <row r="480">
          <cell r="M480">
            <v>6274</v>
          </cell>
          <cell r="N480" t="str">
            <v>Matthew Pell</v>
          </cell>
          <cell r="O480">
            <v>30</v>
          </cell>
          <cell r="P480" t="str">
            <v>Employee</v>
          </cell>
          <cell r="Q480" t="str">
            <v>Business Collaborator</v>
          </cell>
        </row>
        <row r="481">
          <cell r="M481">
            <v>6275</v>
          </cell>
          <cell r="N481" t="str">
            <v>Ronan Klyne</v>
          </cell>
          <cell r="O481">
            <v>30</v>
          </cell>
          <cell r="P481" t="str">
            <v>Employee</v>
          </cell>
          <cell r="Q481" t="str">
            <v>Business Collaborator</v>
          </cell>
        </row>
        <row r="482">
          <cell r="M482">
            <v>6276</v>
          </cell>
          <cell r="N482" t="str">
            <v>Guillaume Bouffard</v>
          </cell>
          <cell r="O482">
            <v>30</v>
          </cell>
          <cell r="P482" t="str">
            <v>Employee</v>
          </cell>
          <cell r="Q482" t="str">
            <v>Business Collaborator</v>
          </cell>
        </row>
        <row r="483">
          <cell r="M483">
            <v>6277</v>
          </cell>
          <cell r="N483" t="str">
            <v>Alexandra Hemming</v>
          </cell>
          <cell r="O483">
            <v>30</v>
          </cell>
          <cell r="P483" t="str">
            <v>Employee</v>
          </cell>
          <cell r="Q483" t="str">
            <v>Business Collaborator</v>
          </cell>
        </row>
        <row r="484">
          <cell r="M484">
            <v>6278</v>
          </cell>
          <cell r="N484" t="str">
            <v>Luke Hayter</v>
          </cell>
          <cell r="O484">
            <v>30</v>
          </cell>
          <cell r="P484" t="str">
            <v>Employee</v>
          </cell>
          <cell r="Q484" t="str">
            <v>Business Collaborator</v>
          </cell>
        </row>
        <row r="485">
          <cell r="M485">
            <v>6281</v>
          </cell>
          <cell r="N485" t="str">
            <v>Shane Donnelly</v>
          </cell>
          <cell r="O485">
            <v>20</v>
          </cell>
          <cell r="P485" t="str">
            <v>Team Leader</v>
          </cell>
          <cell r="Q485" t="str">
            <v>Business Collaborator</v>
          </cell>
        </row>
        <row r="486">
          <cell r="M486">
            <v>6282</v>
          </cell>
          <cell r="N486" t="str">
            <v>Stuart Hall-Cooper</v>
          </cell>
          <cell r="O486">
            <v>30</v>
          </cell>
          <cell r="P486" t="str">
            <v>Employee</v>
          </cell>
          <cell r="Q486" t="str">
            <v>Business Collaborator</v>
          </cell>
        </row>
        <row r="487">
          <cell r="M487">
            <v>6285</v>
          </cell>
          <cell r="N487" t="str">
            <v>Elizabeth Aitken</v>
          </cell>
          <cell r="O487">
            <v>30</v>
          </cell>
          <cell r="P487" t="str">
            <v>Employee</v>
          </cell>
          <cell r="Q487" t="str">
            <v>Business Collaborator</v>
          </cell>
        </row>
        <row r="488">
          <cell r="M488">
            <v>6286</v>
          </cell>
          <cell r="N488" t="str">
            <v>Chris Mills</v>
          </cell>
          <cell r="O488">
            <v>30</v>
          </cell>
          <cell r="P488" t="str">
            <v>Employee</v>
          </cell>
          <cell r="Q488" t="str">
            <v>Business Collaborator</v>
          </cell>
        </row>
        <row r="489">
          <cell r="M489">
            <v>6287</v>
          </cell>
          <cell r="N489" t="str">
            <v>Richard Cooper</v>
          </cell>
          <cell r="O489">
            <v>30</v>
          </cell>
          <cell r="P489" t="str">
            <v>Employee</v>
          </cell>
          <cell r="Q489" t="str">
            <v>Business Collaborator</v>
          </cell>
        </row>
        <row r="490">
          <cell r="M490">
            <v>6289</v>
          </cell>
          <cell r="N490" t="str">
            <v>Stella Wright</v>
          </cell>
          <cell r="O490">
            <v>30</v>
          </cell>
          <cell r="P490" t="str">
            <v>Employee</v>
          </cell>
          <cell r="Q490" t="str">
            <v>Long Term Sick (PHI)</v>
          </cell>
        </row>
        <row r="491">
          <cell r="M491">
            <v>6290</v>
          </cell>
          <cell r="N491" t="str">
            <v>Norma Howard</v>
          </cell>
          <cell r="O491">
            <v>30</v>
          </cell>
          <cell r="P491" t="str">
            <v>Employee</v>
          </cell>
          <cell r="Q491" t="str">
            <v>Group Resources</v>
          </cell>
        </row>
        <row r="492">
          <cell r="M492">
            <v>6291</v>
          </cell>
          <cell r="N492" t="str">
            <v>Helen French</v>
          </cell>
          <cell r="O492">
            <v>30</v>
          </cell>
          <cell r="P492" t="str">
            <v>Employee</v>
          </cell>
          <cell r="Q492" t="str">
            <v>Group Resources</v>
          </cell>
        </row>
        <row r="493">
          <cell r="M493">
            <v>6292</v>
          </cell>
          <cell r="N493" t="str">
            <v>Christopher William Whittle</v>
          </cell>
          <cell r="O493">
            <v>20</v>
          </cell>
          <cell r="P493" t="str">
            <v>Team Leader</v>
          </cell>
          <cell r="Q493" t="str">
            <v>Group Resources</v>
          </cell>
        </row>
        <row r="494">
          <cell r="M494">
            <v>6294</v>
          </cell>
          <cell r="N494" t="str">
            <v>Sanjeev Shah</v>
          </cell>
          <cell r="O494">
            <v>10</v>
          </cell>
          <cell r="P494" t="str">
            <v>Manager 2nd Level</v>
          </cell>
          <cell r="Q494" t="str">
            <v>Business Collaborator</v>
          </cell>
        </row>
        <row r="495">
          <cell r="M495">
            <v>6295</v>
          </cell>
          <cell r="N495" t="str">
            <v>Timothe Dazin</v>
          </cell>
          <cell r="O495">
            <v>30</v>
          </cell>
          <cell r="P495" t="str">
            <v>Employee</v>
          </cell>
          <cell r="Q495" t="str">
            <v>Group Resources</v>
          </cell>
        </row>
        <row r="496">
          <cell r="M496">
            <v>6296</v>
          </cell>
          <cell r="N496" t="str">
            <v>Jamie Hickey</v>
          </cell>
          <cell r="O496">
            <v>30</v>
          </cell>
          <cell r="P496" t="str">
            <v>Employee</v>
          </cell>
          <cell r="Q496" t="str">
            <v>Employees</v>
          </cell>
        </row>
        <row r="497">
          <cell r="M497">
            <v>6297</v>
          </cell>
          <cell r="N497" t="str">
            <v>Ricardo Contreras</v>
          </cell>
          <cell r="O497">
            <v>30</v>
          </cell>
          <cell r="P497" t="str">
            <v>Employee</v>
          </cell>
          <cell r="Q497" t="str">
            <v>Employees</v>
          </cell>
        </row>
        <row r="498">
          <cell r="M498">
            <v>6298</v>
          </cell>
          <cell r="N498" t="str">
            <v>Kate Weatherhead</v>
          </cell>
          <cell r="O498">
            <v>30</v>
          </cell>
          <cell r="P498" t="str">
            <v>Employee</v>
          </cell>
          <cell r="Q498" t="str">
            <v>Employees</v>
          </cell>
        </row>
        <row r="499">
          <cell r="M499">
            <v>6299</v>
          </cell>
          <cell r="N499" t="str">
            <v>Mark Pearson</v>
          </cell>
          <cell r="O499">
            <v>30</v>
          </cell>
          <cell r="P499" t="str">
            <v>Employee</v>
          </cell>
          <cell r="Q499" t="str">
            <v>Group Resources</v>
          </cell>
        </row>
        <row r="500">
          <cell r="M500">
            <v>6300</v>
          </cell>
          <cell r="N500" t="str">
            <v>Helen Clancy</v>
          </cell>
          <cell r="O500">
            <v>30</v>
          </cell>
          <cell r="P500" t="str">
            <v>Employee</v>
          </cell>
          <cell r="Q500" t="str">
            <v>Employees</v>
          </cell>
        </row>
        <row r="501">
          <cell r="M501">
            <v>6301</v>
          </cell>
          <cell r="N501" t="str">
            <v>Carlton Idle</v>
          </cell>
          <cell r="O501">
            <v>30</v>
          </cell>
          <cell r="P501" t="str">
            <v>Employee</v>
          </cell>
          <cell r="Q501" t="str">
            <v>Employees</v>
          </cell>
        </row>
        <row r="502">
          <cell r="M502">
            <v>6303</v>
          </cell>
          <cell r="N502" t="str">
            <v>Katherine Rees</v>
          </cell>
          <cell r="O502">
            <v>30</v>
          </cell>
          <cell r="P502" t="str">
            <v>Employee</v>
          </cell>
          <cell r="Q502" t="str">
            <v>Temporary</v>
          </cell>
        </row>
        <row r="503">
          <cell r="M503">
            <v>6305</v>
          </cell>
          <cell r="N503" t="str">
            <v>Katie Parlby</v>
          </cell>
          <cell r="O503">
            <v>30</v>
          </cell>
          <cell r="P503" t="str">
            <v>Employee</v>
          </cell>
          <cell r="Q503" t="str">
            <v>Employees</v>
          </cell>
        </row>
        <row r="504">
          <cell r="M504">
            <v>6307</v>
          </cell>
          <cell r="N504" t="str">
            <v>Mark Tolley</v>
          </cell>
          <cell r="O504">
            <v>30</v>
          </cell>
          <cell r="P504" t="str">
            <v>Employee</v>
          </cell>
          <cell r="Q504" t="str">
            <v>Employees</v>
          </cell>
        </row>
        <row r="505">
          <cell r="M505">
            <v>6308</v>
          </cell>
          <cell r="N505" t="str">
            <v>Zoey Johnson</v>
          </cell>
          <cell r="O505">
            <v>30</v>
          </cell>
          <cell r="P505" t="str">
            <v>Employee</v>
          </cell>
          <cell r="Q505" t="str">
            <v>Employees</v>
          </cell>
        </row>
        <row r="506">
          <cell r="M506">
            <v>6310</v>
          </cell>
          <cell r="N506" t="str">
            <v>Sally Ellis</v>
          </cell>
          <cell r="O506">
            <v>30</v>
          </cell>
          <cell r="P506" t="str">
            <v>Employee</v>
          </cell>
          <cell r="Q506" t="str">
            <v>Group Resources</v>
          </cell>
        </row>
        <row r="507">
          <cell r="M507">
            <v>6317</v>
          </cell>
          <cell r="N507" t="str">
            <v>David Bales</v>
          </cell>
          <cell r="O507">
            <v>30</v>
          </cell>
          <cell r="P507" t="str">
            <v>Employee</v>
          </cell>
          <cell r="Q507" t="str">
            <v>Employees</v>
          </cell>
        </row>
        <row r="508">
          <cell r="M508">
            <v>6320</v>
          </cell>
          <cell r="N508" t="str">
            <v>Cari-Anne Witts</v>
          </cell>
          <cell r="O508">
            <v>30</v>
          </cell>
          <cell r="P508" t="str">
            <v>Employee</v>
          </cell>
          <cell r="Q508" t="str">
            <v>Employees</v>
          </cell>
        </row>
        <row r="509">
          <cell r="M509">
            <v>6321</v>
          </cell>
          <cell r="N509" t="str">
            <v>Sarah Elliot</v>
          </cell>
          <cell r="O509">
            <v>30</v>
          </cell>
          <cell r="P509" t="str">
            <v>Employee</v>
          </cell>
          <cell r="Q509" t="str">
            <v>Employees</v>
          </cell>
        </row>
        <row r="510">
          <cell r="M510">
            <v>6324</v>
          </cell>
          <cell r="N510" t="str">
            <v>Brian Westbury</v>
          </cell>
          <cell r="O510">
            <v>30</v>
          </cell>
          <cell r="P510" t="str">
            <v>Employee</v>
          </cell>
          <cell r="Q510" t="str">
            <v>Employees</v>
          </cell>
        </row>
        <row r="511">
          <cell r="M511">
            <v>6325</v>
          </cell>
          <cell r="N511" t="str">
            <v>Sara Punter</v>
          </cell>
          <cell r="O511">
            <v>30</v>
          </cell>
          <cell r="P511" t="str">
            <v>Employee</v>
          </cell>
          <cell r="Q511" t="str">
            <v>Employees</v>
          </cell>
        </row>
        <row r="512">
          <cell r="M512">
            <v>6326</v>
          </cell>
          <cell r="N512" t="str">
            <v>Stephen Joyce</v>
          </cell>
          <cell r="O512">
            <v>30</v>
          </cell>
          <cell r="P512" t="str">
            <v>Employee</v>
          </cell>
          <cell r="Q512" t="str">
            <v>Employees</v>
          </cell>
        </row>
        <row r="513">
          <cell r="M513">
            <v>6329</v>
          </cell>
          <cell r="N513" t="str">
            <v>Bridget Collins</v>
          </cell>
          <cell r="O513">
            <v>30</v>
          </cell>
          <cell r="P513" t="str">
            <v>Employee</v>
          </cell>
          <cell r="Q513" t="str">
            <v>Business Collaborator</v>
          </cell>
        </row>
        <row r="514">
          <cell r="M514">
            <v>6330</v>
          </cell>
          <cell r="N514" t="str">
            <v>Patricia Young</v>
          </cell>
          <cell r="O514">
            <v>30</v>
          </cell>
          <cell r="P514" t="str">
            <v>Employee</v>
          </cell>
          <cell r="Q514" t="str">
            <v>Employees</v>
          </cell>
        </row>
        <row r="515">
          <cell r="M515">
            <v>6331</v>
          </cell>
          <cell r="N515" t="str">
            <v>Sarah Aldom</v>
          </cell>
          <cell r="O515">
            <v>30</v>
          </cell>
          <cell r="P515" t="str">
            <v>Employee</v>
          </cell>
          <cell r="Q515" t="str">
            <v>Employees</v>
          </cell>
        </row>
        <row r="516">
          <cell r="M516">
            <v>6332</v>
          </cell>
          <cell r="N516" t="str">
            <v>Noreen Beckinsale</v>
          </cell>
          <cell r="O516">
            <v>30</v>
          </cell>
          <cell r="P516" t="str">
            <v>Employee</v>
          </cell>
          <cell r="Q516" t="str">
            <v>Employees</v>
          </cell>
        </row>
        <row r="517">
          <cell r="M517">
            <v>6336</v>
          </cell>
          <cell r="N517" t="str">
            <v>Colin Starr</v>
          </cell>
          <cell r="O517">
            <v>15</v>
          </cell>
          <cell r="P517" t="str">
            <v>Manager 3rd Level</v>
          </cell>
          <cell r="Q517" t="str">
            <v>Employees</v>
          </cell>
        </row>
        <row r="518">
          <cell r="M518">
            <v>6337</v>
          </cell>
          <cell r="N518" t="str">
            <v>Rachael Walsh</v>
          </cell>
          <cell r="O518">
            <v>30</v>
          </cell>
          <cell r="P518" t="str">
            <v>Employee</v>
          </cell>
          <cell r="Q518" t="str">
            <v>Temporary</v>
          </cell>
        </row>
        <row r="519">
          <cell r="M519">
            <v>6338</v>
          </cell>
          <cell r="N519" t="str">
            <v>Simon Lee</v>
          </cell>
          <cell r="O519">
            <v>30</v>
          </cell>
          <cell r="P519" t="str">
            <v>Employee</v>
          </cell>
          <cell r="Q519" t="str">
            <v>Employees</v>
          </cell>
        </row>
        <row r="520">
          <cell r="M520">
            <v>6343</v>
          </cell>
          <cell r="N520" t="str">
            <v>Diane Whitehouse</v>
          </cell>
          <cell r="O520">
            <v>30</v>
          </cell>
          <cell r="P520" t="str">
            <v>Employee</v>
          </cell>
          <cell r="Q520" t="str">
            <v>Employees</v>
          </cell>
        </row>
        <row r="521">
          <cell r="M521">
            <v>6344</v>
          </cell>
          <cell r="N521" t="str">
            <v>Derek Edwards</v>
          </cell>
          <cell r="O521">
            <v>30</v>
          </cell>
          <cell r="P521" t="str">
            <v>Employee</v>
          </cell>
          <cell r="Q521" t="str">
            <v>Employees</v>
          </cell>
        </row>
        <row r="522">
          <cell r="M522">
            <v>6347</v>
          </cell>
          <cell r="N522" t="str">
            <v>Lawrence Wollacott</v>
          </cell>
          <cell r="O522">
            <v>30</v>
          </cell>
          <cell r="P522" t="str">
            <v>Employee</v>
          </cell>
          <cell r="Q522" t="str">
            <v>Employees</v>
          </cell>
        </row>
        <row r="523">
          <cell r="M523">
            <v>6350</v>
          </cell>
          <cell r="N523" t="str">
            <v>Timothy Gray</v>
          </cell>
          <cell r="O523">
            <v>30</v>
          </cell>
          <cell r="P523" t="str">
            <v>Employee</v>
          </cell>
          <cell r="Q523" t="str">
            <v>Employees</v>
          </cell>
        </row>
        <row r="524">
          <cell r="M524">
            <v>6351</v>
          </cell>
          <cell r="N524" t="str">
            <v>Amber Wood</v>
          </cell>
          <cell r="O524">
            <v>30</v>
          </cell>
          <cell r="P524" t="str">
            <v>Employee</v>
          </cell>
          <cell r="Q524" t="str">
            <v>Employees</v>
          </cell>
        </row>
        <row r="525">
          <cell r="M525">
            <v>6352</v>
          </cell>
          <cell r="N525" t="str">
            <v>David Clark</v>
          </cell>
          <cell r="O525">
            <v>30</v>
          </cell>
          <cell r="P525" t="str">
            <v>Employee</v>
          </cell>
          <cell r="Q525" t="str">
            <v>Employees</v>
          </cell>
        </row>
        <row r="526">
          <cell r="M526">
            <v>6353</v>
          </cell>
          <cell r="N526" t="str">
            <v>Andrew Moss</v>
          </cell>
          <cell r="O526">
            <v>30</v>
          </cell>
          <cell r="P526" t="str">
            <v>Employee</v>
          </cell>
          <cell r="Q526" t="str">
            <v>Group Resources</v>
          </cell>
        </row>
        <row r="527">
          <cell r="M527">
            <v>6355</v>
          </cell>
          <cell r="N527" t="str">
            <v>Roy Meiklejohn</v>
          </cell>
          <cell r="O527">
            <v>30</v>
          </cell>
          <cell r="P527" t="str">
            <v>Employee</v>
          </cell>
          <cell r="Q527" t="str">
            <v>Employees</v>
          </cell>
        </row>
        <row r="528">
          <cell r="M528">
            <v>6357</v>
          </cell>
          <cell r="N528" t="str">
            <v>Michael Sylvester</v>
          </cell>
          <cell r="O528">
            <v>30</v>
          </cell>
          <cell r="P528" t="str">
            <v>Employee</v>
          </cell>
          <cell r="Q528" t="str">
            <v>Employees</v>
          </cell>
        </row>
        <row r="529">
          <cell r="M529">
            <v>6358</v>
          </cell>
          <cell r="N529" t="str">
            <v>Katie Green</v>
          </cell>
          <cell r="O529">
            <v>30</v>
          </cell>
          <cell r="P529" t="str">
            <v>Employee</v>
          </cell>
          <cell r="Q529" t="str">
            <v>Employees</v>
          </cell>
        </row>
        <row r="530">
          <cell r="M530">
            <v>6359</v>
          </cell>
          <cell r="N530" t="str">
            <v>Adam Bushell</v>
          </cell>
          <cell r="O530">
            <v>30</v>
          </cell>
          <cell r="P530" t="str">
            <v>Employee</v>
          </cell>
          <cell r="Q530" t="str">
            <v>Group Resources</v>
          </cell>
        </row>
        <row r="531">
          <cell r="M531">
            <v>6364</v>
          </cell>
          <cell r="N531" t="str">
            <v>Wendy Gibbons</v>
          </cell>
          <cell r="O531">
            <v>30</v>
          </cell>
          <cell r="P531" t="str">
            <v>Employee</v>
          </cell>
          <cell r="Q531" t="str">
            <v>Group Resources</v>
          </cell>
        </row>
        <row r="532">
          <cell r="M532">
            <v>6366</v>
          </cell>
          <cell r="N532" t="str">
            <v>Pauline Barker</v>
          </cell>
          <cell r="O532">
            <v>30</v>
          </cell>
          <cell r="P532" t="str">
            <v>Employee</v>
          </cell>
          <cell r="Q532" t="str">
            <v>Employees</v>
          </cell>
        </row>
        <row r="533">
          <cell r="M533">
            <v>6369</v>
          </cell>
          <cell r="N533" t="str">
            <v>Sarah Allton - Davies</v>
          </cell>
          <cell r="O533">
            <v>30</v>
          </cell>
          <cell r="P533" t="str">
            <v>Employee</v>
          </cell>
          <cell r="Q533" t="str">
            <v>Employees</v>
          </cell>
        </row>
        <row r="534">
          <cell r="M534">
            <v>6370</v>
          </cell>
          <cell r="N534" t="str">
            <v>Anna-Marie Terry</v>
          </cell>
          <cell r="O534">
            <v>30</v>
          </cell>
          <cell r="P534" t="str">
            <v>Employee</v>
          </cell>
          <cell r="Q534" t="str">
            <v>Employees</v>
          </cell>
        </row>
        <row r="535">
          <cell r="M535">
            <v>6372</v>
          </cell>
          <cell r="N535" t="str">
            <v>Andrew Asare</v>
          </cell>
          <cell r="O535">
            <v>30</v>
          </cell>
          <cell r="P535" t="str">
            <v>Employee</v>
          </cell>
          <cell r="Q535" t="str">
            <v>Employees</v>
          </cell>
        </row>
        <row r="536">
          <cell r="M536">
            <v>6373</v>
          </cell>
          <cell r="N536" t="str">
            <v>Rebecca Harrison</v>
          </cell>
          <cell r="O536">
            <v>30</v>
          </cell>
          <cell r="P536" t="str">
            <v>Employee</v>
          </cell>
          <cell r="Q536" t="str">
            <v>Employees</v>
          </cell>
        </row>
        <row r="537">
          <cell r="M537">
            <v>6375</v>
          </cell>
          <cell r="N537" t="str">
            <v>Rebecca Barton</v>
          </cell>
          <cell r="O537">
            <v>30</v>
          </cell>
          <cell r="P537" t="str">
            <v>Employee</v>
          </cell>
          <cell r="Q537" t="str">
            <v>Employees</v>
          </cell>
        </row>
        <row r="538">
          <cell r="M538">
            <v>6376</v>
          </cell>
          <cell r="N538" t="str">
            <v>Ramya Yella</v>
          </cell>
          <cell r="O538">
            <v>30</v>
          </cell>
          <cell r="P538" t="str">
            <v>Employee</v>
          </cell>
          <cell r="Q538" t="str">
            <v>Business Collaborator</v>
          </cell>
        </row>
        <row r="539">
          <cell r="M539">
            <v>6380</v>
          </cell>
          <cell r="N539" t="str">
            <v>Sian Browett</v>
          </cell>
          <cell r="O539">
            <v>30</v>
          </cell>
          <cell r="P539" t="str">
            <v>Employee</v>
          </cell>
          <cell r="Q539" t="str">
            <v>Group Resources</v>
          </cell>
        </row>
        <row r="540">
          <cell r="M540">
            <v>6381</v>
          </cell>
          <cell r="N540" t="str">
            <v>Karen Brine</v>
          </cell>
          <cell r="O540">
            <v>10</v>
          </cell>
          <cell r="P540" t="str">
            <v>Manager 2nd Level</v>
          </cell>
          <cell r="Q540" t="str">
            <v>Employees</v>
          </cell>
        </row>
        <row r="541">
          <cell r="M541">
            <v>6382</v>
          </cell>
          <cell r="N541" t="str">
            <v>Adam Fakher</v>
          </cell>
          <cell r="O541">
            <v>30</v>
          </cell>
          <cell r="P541" t="str">
            <v>Employee</v>
          </cell>
          <cell r="Q541" t="str">
            <v>Employees</v>
          </cell>
        </row>
        <row r="542">
          <cell r="M542">
            <v>6383</v>
          </cell>
          <cell r="N542" t="str">
            <v>Colin Nocetti</v>
          </cell>
          <cell r="O542">
            <v>30</v>
          </cell>
          <cell r="P542" t="str">
            <v>Employee</v>
          </cell>
          <cell r="Q542" t="str">
            <v>Business Collaborator</v>
          </cell>
        </row>
        <row r="543">
          <cell r="M543">
            <v>6384</v>
          </cell>
          <cell r="N543" t="str">
            <v>Timothy Middlewick</v>
          </cell>
          <cell r="O543">
            <v>30</v>
          </cell>
          <cell r="P543" t="str">
            <v>Employee</v>
          </cell>
          <cell r="Q543" t="str">
            <v>Group Resources</v>
          </cell>
        </row>
        <row r="544">
          <cell r="M544">
            <v>6385</v>
          </cell>
          <cell r="N544" t="str">
            <v>Caroline Titchmarsh</v>
          </cell>
          <cell r="O544">
            <v>30</v>
          </cell>
          <cell r="P544" t="str">
            <v>Employee</v>
          </cell>
          <cell r="Q544" t="str">
            <v>Temporary</v>
          </cell>
        </row>
        <row r="545">
          <cell r="M545">
            <v>6386</v>
          </cell>
          <cell r="N545" t="str">
            <v>Lorraine Riordan</v>
          </cell>
          <cell r="O545">
            <v>30</v>
          </cell>
          <cell r="P545" t="str">
            <v>Employee</v>
          </cell>
          <cell r="Q545" t="str">
            <v>Employees</v>
          </cell>
        </row>
        <row r="546">
          <cell r="M546">
            <v>6388</v>
          </cell>
          <cell r="N546" t="str">
            <v>Philip Bradbury</v>
          </cell>
          <cell r="O546">
            <v>15</v>
          </cell>
          <cell r="P546" t="str">
            <v>Manager 3rd Level</v>
          </cell>
          <cell r="Q546" t="str">
            <v>Employees</v>
          </cell>
        </row>
        <row r="547">
          <cell r="M547">
            <v>6389</v>
          </cell>
          <cell r="N547" t="str">
            <v>Emma Cook</v>
          </cell>
          <cell r="O547">
            <v>30</v>
          </cell>
          <cell r="P547" t="str">
            <v>Employee</v>
          </cell>
          <cell r="Q547" t="str">
            <v>Business Collaborator</v>
          </cell>
        </row>
        <row r="548">
          <cell r="M548">
            <v>6390</v>
          </cell>
          <cell r="N548" t="str">
            <v>Deirdre McCrossan</v>
          </cell>
          <cell r="O548">
            <v>30</v>
          </cell>
          <cell r="P548" t="str">
            <v>Employee</v>
          </cell>
          <cell r="Q548" t="str">
            <v>MentecPlus</v>
          </cell>
        </row>
        <row r="549">
          <cell r="M549">
            <v>6391</v>
          </cell>
          <cell r="N549" t="str">
            <v>Andrew Brown</v>
          </cell>
          <cell r="O549">
            <v>30</v>
          </cell>
          <cell r="P549" t="str">
            <v>Employee</v>
          </cell>
          <cell r="Q549" t="str">
            <v>Employees</v>
          </cell>
        </row>
        <row r="550">
          <cell r="M550">
            <v>6392</v>
          </cell>
          <cell r="N550" t="str">
            <v>Sophie Phelps</v>
          </cell>
          <cell r="O550">
            <v>30</v>
          </cell>
          <cell r="P550" t="str">
            <v>Employee</v>
          </cell>
          <cell r="Q550" t="str">
            <v>Temporary</v>
          </cell>
        </row>
        <row r="551">
          <cell r="M551">
            <v>6393</v>
          </cell>
          <cell r="N551" t="str">
            <v>Sharon Lewis</v>
          </cell>
          <cell r="O551">
            <v>30</v>
          </cell>
          <cell r="P551" t="str">
            <v>Employee</v>
          </cell>
          <cell r="Q551" t="str">
            <v>Business Collaborator</v>
          </cell>
        </row>
        <row r="552">
          <cell r="M552">
            <v>6399</v>
          </cell>
          <cell r="N552" t="str">
            <v>Nathan Williams</v>
          </cell>
          <cell r="O552">
            <v>30</v>
          </cell>
          <cell r="P552" t="str">
            <v>Employee</v>
          </cell>
          <cell r="Q552" t="str">
            <v>Employees</v>
          </cell>
        </row>
        <row r="553">
          <cell r="M553">
            <v>6401</v>
          </cell>
          <cell r="N553" t="str">
            <v>Daniel Spence</v>
          </cell>
          <cell r="O553">
            <v>30</v>
          </cell>
          <cell r="P553" t="str">
            <v>Employee</v>
          </cell>
          <cell r="Q553" t="str">
            <v>Business Collaborator</v>
          </cell>
        </row>
        <row r="554">
          <cell r="M554">
            <v>6403</v>
          </cell>
          <cell r="N554" t="str">
            <v>Matthew Walker</v>
          </cell>
          <cell r="O554">
            <v>30</v>
          </cell>
          <cell r="P554" t="str">
            <v>Employee</v>
          </cell>
          <cell r="Q554" t="str">
            <v>Employees</v>
          </cell>
        </row>
        <row r="555">
          <cell r="M555">
            <v>6404</v>
          </cell>
          <cell r="N555" t="str">
            <v>Sarah Arthurs</v>
          </cell>
          <cell r="O555">
            <v>20</v>
          </cell>
          <cell r="P555" t="str">
            <v>Team Leader</v>
          </cell>
          <cell r="Q555" t="str">
            <v>Employees</v>
          </cell>
        </row>
        <row r="556">
          <cell r="M556">
            <v>6407</v>
          </cell>
          <cell r="N556" t="str">
            <v>Asha Padruth</v>
          </cell>
          <cell r="O556">
            <v>30</v>
          </cell>
          <cell r="P556" t="str">
            <v>Employee</v>
          </cell>
          <cell r="Q556" t="str">
            <v>Employees</v>
          </cell>
        </row>
        <row r="557">
          <cell r="M557">
            <v>6410</v>
          </cell>
          <cell r="N557" t="str">
            <v>Abhishek Karal</v>
          </cell>
          <cell r="O557">
            <v>30</v>
          </cell>
          <cell r="P557" t="str">
            <v>Employee</v>
          </cell>
          <cell r="Q557" t="str">
            <v>Employees</v>
          </cell>
        </row>
        <row r="558">
          <cell r="M558">
            <v>6411</v>
          </cell>
          <cell r="N558" t="str">
            <v>Susan Hamilton</v>
          </cell>
          <cell r="O558">
            <v>30</v>
          </cell>
          <cell r="P558" t="str">
            <v>Employee</v>
          </cell>
          <cell r="Q558" t="str">
            <v>Employees</v>
          </cell>
        </row>
        <row r="559">
          <cell r="M559">
            <v>6413</v>
          </cell>
          <cell r="N559" t="str">
            <v>Lewis Jones</v>
          </cell>
          <cell r="O559">
            <v>30</v>
          </cell>
          <cell r="P559" t="str">
            <v>Employee</v>
          </cell>
          <cell r="Q559" t="str">
            <v>Employees</v>
          </cell>
        </row>
        <row r="560">
          <cell r="M560">
            <v>6414</v>
          </cell>
          <cell r="N560" t="str">
            <v>Allen Davies</v>
          </cell>
          <cell r="O560">
            <v>30</v>
          </cell>
          <cell r="P560" t="str">
            <v>Employee</v>
          </cell>
          <cell r="Q560" t="str">
            <v>Employees</v>
          </cell>
        </row>
        <row r="561">
          <cell r="M561">
            <v>6415</v>
          </cell>
          <cell r="N561" t="str">
            <v>Gareth Pitt-Nash</v>
          </cell>
          <cell r="O561">
            <v>30</v>
          </cell>
          <cell r="P561" t="str">
            <v>Employee</v>
          </cell>
          <cell r="Q561" t="str">
            <v>Employees</v>
          </cell>
        </row>
        <row r="562">
          <cell r="M562">
            <v>6416</v>
          </cell>
          <cell r="N562" t="str">
            <v>Vivienne McNab</v>
          </cell>
          <cell r="O562">
            <v>30</v>
          </cell>
          <cell r="P562" t="str">
            <v>Employee</v>
          </cell>
          <cell r="Q562" t="str">
            <v>Employees</v>
          </cell>
        </row>
        <row r="563">
          <cell r="M563">
            <v>6417</v>
          </cell>
          <cell r="N563" t="str">
            <v>Jeffry Nielsen</v>
          </cell>
          <cell r="O563">
            <v>30</v>
          </cell>
          <cell r="P563" t="str">
            <v>Employee</v>
          </cell>
          <cell r="Q563" t="str">
            <v>Employees</v>
          </cell>
        </row>
        <row r="564">
          <cell r="M564">
            <v>6418</v>
          </cell>
          <cell r="N564" t="str">
            <v>David Harrison</v>
          </cell>
          <cell r="O564">
            <v>30</v>
          </cell>
          <cell r="P564" t="str">
            <v>Employee</v>
          </cell>
          <cell r="Q564" t="str">
            <v>Employees</v>
          </cell>
        </row>
        <row r="565">
          <cell r="M565">
            <v>6419</v>
          </cell>
          <cell r="N565" t="str">
            <v>Victoria Morgan</v>
          </cell>
          <cell r="O565">
            <v>30</v>
          </cell>
          <cell r="P565" t="str">
            <v>Employee</v>
          </cell>
          <cell r="Q565" t="str">
            <v>Employees</v>
          </cell>
        </row>
        <row r="566">
          <cell r="M566">
            <v>6421</v>
          </cell>
          <cell r="N566" t="str">
            <v>Roy Davies</v>
          </cell>
          <cell r="O566">
            <v>30</v>
          </cell>
          <cell r="P566" t="str">
            <v>Employee</v>
          </cell>
          <cell r="Q566" t="str">
            <v>Employees</v>
          </cell>
        </row>
        <row r="567">
          <cell r="M567">
            <v>6422</v>
          </cell>
          <cell r="N567" t="str">
            <v>Jo Sargent</v>
          </cell>
          <cell r="O567">
            <v>30</v>
          </cell>
          <cell r="P567" t="str">
            <v>Employee</v>
          </cell>
          <cell r="Q567" t="str">
            <v>Employees</v>
          </cell>
        </row>
        <row r="568">
          <cell r="M568">
            <v>6423</v>
          </cell>
          <cell r="N568" t="str">
            <v>Tim Bull</v>
          </cell>
          <cell r="O568">
            <v>15</v>
          </cell>
          <cell r="P568" t="str">
            <v>Manager 3rd Level</v>
          </cell>
          <cell r="Q568" t="str">
            <v>Employees</v>
          </cell>
        </row>
        <row r="569">
          <cell r="M569">
            <v>6424</v>
          </cell>
          <cell r="N569" t="str">
            <v>Matthew Lewis</v>
          </cell>
          <cell r="O569">
            <v>30</v>
          </cell>
          <cell r="P569" t="str">
            <v>Employee</v>
          </cell>
          <cell r="Q569" t="str">
            <v>Employees</v>
          </cell>
        </row>
        <row r="570">
          <cell r="M570">
            <v>6425</v>
          </cell>
          <cell r="N570" t="str">
            <v>Jonathan Abrahams</v>
          </cell>
          <cell r="O570">
            <v>15</v>
          </cell>
          <cell r="P570" t="str">
            <v>Manager 3rd Level</v>
          </cell>
          <cell r="Q570" t="str">
            <v>Employees</v>
          </cell>
        </row>
        <row r="571">
          <cell r="M571">
            <v>6426</v>
          </cell>
          <cell r="N571" t="str">
            <v>Andrew Mulvany</v>
          </cell>
          <cell r="O571">
            <v>30</v>
          </cell>
          <cell r="P571" t="str">
            <v>Employee</v>
          </cell>
          <cell r="Q571" t="str">
            <v>Employees</v>
          </cell>
        </row>
        <row r="572">
          <cell r="M572">
            <v>6427</v>
          </cell>
          <cell r="N572" t="str">
            <v>Katherine Carr</v>
          </cell>
          <cell r="O572">
            <v>30</v>
          </cell>
          <cell r="P572" t="str">
            <v>Employee</v>
          </cell>
          <cell r="Q572" t="str">
            <v>Group Resources</v>
          </cell>
        </row>
        <row r="573">
          <cell r="M573">
            <v>6429</v>
          </cell>
          <cell r="N573" t="str">
            <v>Patricia Walker</v>
          </cell>
          <cell r="O573">
            <v>30</v>
          </cell>
          <cell r="P573" t="str">
            <v>Employee</v>
          </cell>
          <cell r="Q573" t="str">
            <v>Employees</v>
          </cell>
        </row>
        <row r="574">
          <cell r="M574">
            <v>6430</v>
          </cell>
          <cell r="N574" t="str">
            <v>James Daniel</v>
          </cell>
          <cell r="O574">
            <v>30</v>
          </cell>
          <cell r="P574" t="str">
            <v>Employee</v>
          </cell>
          <cell r="Q574" t="str">
            <v>Employees</v>
          </cell>
        </row>
        <row r="575">
          <cell r="M575">
            <v>6431</v>
          </cell>
          <cell r="N575" t="str">
            <v>Phil Rice</v>
          </cell>
          <cell r="O575">
            <v>30</v>
          </cell>
          <cell r="P575" t="str">
            <v>Employee</v>
          </cell>
          <cell r="Q575" t="str">
            <v>Employees</v>
          </cell>
        </row>
        <row r="576">
          <cell r="M576">
            <v>6432</v>
          </cell>
          <cell r="N576" t="str">
            <v>Claire Dain</v>
          </cell>
          <cell r="O576">
            <v>30</v>
          </cell>
          <cell r="P576" t="str">
            <v>Employee</v>
          </cell>
          <cell r="Q576" t="str">
            <v>Employees</v>
          </cell>
        </row>
        <row r="577">
          <cell r="M577">
            <v>6433</v>
          </cell>
          <cell r="N577" t="str">
            <v>Anthony Kieran</v>
          </cell>
          <cell r="O577">
            <v>30</v>
          </cell>
          <cell r="P577" t="str">
            <v>Employee</v>
          </cell>
          <cell r="Q577" t="str">
            <v>Employees</v>
          </cell>
        </row>
        <row r="578">
          <cell r="M578">
            <v>6434</v>
          </cell>
          <cell r="N578" t="str">
            <v>Christopher Homer</v>
          </cell>
          <cell r="O578">
            <v>30</v>
          </cell>
          <cell r="P578" t="str">
            <v>Employee</v>
          </cell>
          <cell r="Q578" t="str">
            <v>Employees</v>
          </cell>
        </row>
        <row r="579">
          <cell r="M579">
            <v>6436</v>
          </cell>
          <cell r="N579" t="str">
            <v>Neill Elliott</v>
          </cell>
          <cell r="O579">
            <v>30</v>
          </cell>
          <cell r="P579" t="str">
            <v>Employee</v>
          </cell>
          <cell r="Q579" t="str">
            <v>Employees</v>
          </cell>
        </row>
        <row r="580">
          <cell r="M580">
            <v>6437</v>
          </cell>
          <cell r="N580" t="str">
            <v>Steve Goulder</v>
          </cell>
          <cell r="O580">
            <v>30</v>
          </cell>
          <cell r="P580" t="str">
            <v>Employee</v>
          </cell>
          <cell r="Q580" t="str">
            <v>Employees</v>
          </cell>
        </row>
        <row r="581">
          <cell r="M581">
            <v>6438</v>
          </cell>
          <cell r="N581" t="str">
            <v>Lucy Harman</v>
          </cell>
          <cell r="O581">
            <v>30</v>
          </cell>
          <cell r="P581" t="str">
            <v>Employee</v>
          </cell>
          <cell r="Q581" t="str">
            <v>Employees</v>
          </cell>
        </row>
        <row r="582">
          <cell r="M582">
            <v>6439</v>
          </cell>
          <cell r="N582" t="str">
            <v>Izaac Carlisle</v>
          </cell>
          <cell r="O582">
            <v>30</v>
          </cell>
          <cell r="P582" t="str">
            <v>Employee</v>
          </cell>
          <cell r="Q582" t="str">
            <v>Employees</v>
          </cell>
        </row>
        <row r="583">
          <cell r="M583">
            <v>6443</v>
          </cell>
          <cell r="N583" t="str">
            <v>Claire White</v>
          </cell>
          <cell r="O583">
            <v>5</v>
          </cell>
          <cell r="P583" t="str">
            <v>Manager 1st Level</v>
          </cell>
          <cell r="Q583" t="str">
            <v>Employees</v>
          </cell>
        </row>
        <row r="584">
          <cell r="M584">
            <v>6446</v>
          </cell>
          <cell r="N584" t="str">
            <v>Paul Bartlett</v>
          </cell>
          <cell r="O584">
            <v>20</v>
          </cell>
          <cell r="P584" t="str">
            <v>Team Leader</v>
          </cell>
          <cell r="Q584" t="str">
            <v>Employees</v>
          </cell>
        </row>
        <row r="585">
          <cell r="M585">
            <v>6447</v>
          </cell>
          <cell r="N585" t="str">
            <v>Martin Callicott</v>
          </cell>
          <cell r="O585">
            <v>30</v>
          </cell>
          <cell r="P585" t="str">
            <v>Employee</v>
          </cell>
          <cell r="Q585" t="str">
            <v>Employees</v>
          </cell>
        </row>
        <row r="586">
          <cell r="M586">
            <v>6448</v>
          </cell>
          <cell r="N586" t="str">
            <v>Billy Flatman</v>
          </cell>
          <cell r="O586">
            <v>30</v>
          </cell>
          <cell r="P586" t="str">
            <v>Employee</v>
          </cell>
          <cell r="Q586" t="str">
            <v>Employees</v>
          </cell>
        </row>
        <row r="587">
          <cell r="M587">
            <v>6449</v>
          </cell>
          <cell r="N587" t="str">
            <v>Peter Moore</v>
          </cell>
          <cell r="O587">
            <v>30</v>
          </cell>
          <cell r="P587" t="str">
            <v>Employee</v>
          </cell>
          <cell r="Q587" t="str">
            <v>Employees</v>
          </cell>
        </row>
        <row r="588">
          <cell r="M588">
            <v>6450</v>
          </cell>
          <cell r="N588" t="str">
            <v>Susan Thompson</v>
          </cell>
          <cell r="O588">
            <v>30</v>
          </cell>
          <cell r="P588" t="str">
            <v>Employee</v>
          </cell>
          <cell r="Q588" t="str">
            <v>Employees</v>
          </cell>
        </row>
        <row r="589">
          <cell r="M589">
            <v>6451</v>
          </cell>
          <cell r="N589" t="str">
            <v>John Hodson</v>
          </cell>
          <cell r="O589">
            <v>30</v>
          </cell>
          <cell r="P589" t="str">
            <v>Employee</v>
          </cell>
          <cell r="Q589" t="str">
            <v>Employees</v>
          </cell>
        </row>
        <row r="590">
          <cell r="M590">
            <v>6455</v>
          </cell>
          <cell r="N590" t="str">
            <v>Aarti Guru</v>
          </cell>
          <cell r="O590">
            <v>30</v>
          </cell>
          <cell r="P590" t="str">
            <v>Employee</v>
          </cell>
          <cell r="Q590" t="str">
            <v>Employees</v>
          </cell>
        </row>
        <row r="591">
          <cell r="M591">
            <v>6456</v>
          </cell>
          <cell r="N591" t="str">
            <v>Mauro Caresimo</v>
          </cell>
          <cell r="O591">
            <v>30</v>
          </cell>
          <cell r="P591" t="str">
            <v>Employee</v>
          </cell>
          <cell r="Q591" t="str">
            <v>Employees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nges"/>
      <sheetName val="Licence Sales Total"/>
      <sheetName val="Lic Sales Comm Gary Bones"/>
      <sheetName val="COS TP Gary Bones"/>
      <sheetName val="Lic Sales Ed Nick Gibson"/>
      <sheetName val="COS TP Nick Gibson"/>
      <sheetName val="Lic Sales Govt Mike White"/>
      <sheetName val="COS TP Mike White"/>
      <sheetName val="Lic Sales Partner Phil King"/>
      <sheetName val="COS TP Phil King"/>
      <sheetName val="Lic Sales BC Sanj Shah"/>
      <sheetName val="Lic Sales BC Sanj Shah Adj"/>
      <sheetName val="Lic Sales Green Darren Hunt"/>
      <sheetName val="Licence_Sales_Total"/>
      <sheetName val="Lic_Sales_Comm_Gary_Bones"/>
      <sheetName val="COS_TP_Gary_Bones"/>
      <sheetName val="Lic_Sales_Ed_Nick_Gibson"/>
      <sheetName val="COS_TP_Nick_Gibson"/>
      <sheetName val="Lic_Sales_Govt_Mike_White"/>
      <sheetName val="COS_TP_Mike_White"/>
      <sheetName val="Lic_Sales_Partner_Phil_King"/>
      <sheetName val="COS_TP_Phil_King"/>
      <sheetName val="Lic_Sales_BC_Sanj_Shah"/>
      <sheetName val="Lic_Sales_BC_Sanj_Shah_Adj"/>
      <sheetName val="Lic_Sales_Green_Darren_Hunt"/>
    </sheetNames>
    <sheetDataSet>
      <sheetData sheetId="0">
        <row r="3">
          <cell r="A3" t="str">
            <v>Product</v>
          </cell>
        </row>
        <row r="5">
          <cell r="A5" t="str">
            <v>ABW - standard</v>
          </cell>
          <cell r="G5" t="str">
            <v>Sales - Commercial</v>
          </cell>
        </row>
        <row r="6">
          <cell r="A6" t="str">
            <v>ABW - non standard</v>
          </cell>
          <cell r="G6" t="str">
            <v>Sales - Education</v>
          </cell>
        </row>
        <row r="7">
          <cell r="A7" t="str">
            <v>CODA - Dream</v>
          </cell>
          <cell r="G7" t="str">
            <v>Sales - Government</v>
          </cell>
        </row>
        <row r="8">
          <cell r="A8" t="str">
            <v>CODA - Financials</v>
          </cell>
          <cell r="G8" t="str">
            <v>Sales - Management and Admin</v>
          </cell>
        </row>
        <row r="9">
          <cell r="A9" t="str">
            <v>QL</v>
          </cell>
          <cell r="G9" t="str">
            <v>Sales - Alliances/Partner Activity</v>
          </cell>
        </row>
        <row r="10">
          <cell r="A10" t="str">
            <v>Business Colaborator</v>
          </cell>
          <cell r="G10" t="str">
            <v>Sales - Collaboration Software</v>
          </cell>
        </row>
        <row r="11">
          <cell r="A11" t="str">
            <v>Sustain4</v>
          </cell>
          <cell r="G11" t="str">
            <v>Sales - Green</v>
          </cell>
        </row>
        <row r="12">
          <cell r="A12" t="str">
            <v>Pfact</v>
          </cell>
          <cell r="G12" t="str">
            <v>Sales - Solutions Innovation</v>
          </cell>
        </row>
        <row r="13">
          <cell r="A13" t="str">
            <v>Other 3th party software products</v>
          </cell>
          <cell r="G13" t="str">
            <v>Sales - Standards Compliance</v>
          </cell>
        </row>
        <row r="14">
          <cell r="A14" t="str">
            <v>Exie</v>
          </cell>
        </row>
        <row r="15">
          <cell r="G15" t="str">
            <v>Sales - Total Licence</v>
          </cell>
        </row>
        <row r="16">
          <cell r="G16" t="str">
            <v>UK Marketing</v>
          </cell>
        </row>
        <row r="19">
          <cell r="A19" t="str">
            <v>Vertical Market</v>
          </cell>
        </row>
        <row r="21">
          <cell r="A21" t="str">
            <v>Central Government</v>
          </cell>
        </row>
        <row r="22">
          <cell r="A22" t="str">
            <v>Education</v>
          </cell>
        </row>
        <row r="23">
          <cell r="A23" t="str">
            <v>Local Government</v>
          </cell>
        </row>
        <row r="24">
          <cell r="A24" t="str">
            <v>Engineering</v>
          </cell>
        </row>
        <row r="25">
          <cell r="A25" t="str">
            <v>Not For Profit</v>
          </cell>
        </row>
        <row r="26">
          <cell r="A26" t="str">
            <v>Other within public sector</v>
          </cell>
        </row>
        <row r="27">
          <cell r="A27" t="str">
            <v>Professional Services</v>
          </cell>
        </row>
        <row r="28">
          <cell r="A28" t="str">
            <v>Dealer Channel</v>
          </cell>
        </row>
        <row r="29">
          <cell r="A29" t="str">
            <v>Other within Commercial sector</v>
          </cell>
        </row>
        <row r="30">
          <cell r="A30" t="str">
            <v>Retail</v>
          </cell>
        </row>
        <row r="31">
          <cell r="A31" t="str">
            <v>Leisure</v>
          </cell>
        </row>
        <row r="32">
          <cell r="A32" t="str">
            <v>Wholesale &amp; Distribution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ontrol"/>
      <sheetName val="Upload"/>
      <sheetName val="Upload (2)"/>
      <sheetName val="CC180 Standards Revised KB"/>
      <sheetName val="CC180 Standards"/>
      <sheetName val="List of Staff"/>
      <sheetName val="LOOKUP"/>
      <sheetName val="email"/>
      <sheetName val="KB email"/>
      <sheetName val="HeadAccounts"/>
      <sheetName val="Upload_(2)"/>
      <sheetName val="CC180_Standards_Revised_KB"/>
      <sheetName val="CC180_Standards"/>
      <sheetName val="List_of_Staff"/>
      <sheetName val="KB_email"/>
    </sheetNames>
    <sheetDataSet>
      <sheetData sheetId="0"/>
      <sheetData sheetId="1"/>
      <sheetData sheetId="2"/>
      <sheetData sheetId="3"/>
      <sheetData sheetId="4">
        <row r="36">
          <cell r="AL36">
            <v>0</v>
          </cell>
        </row>
      </sheetData>
      <sheetData sheetId="5"/>
      <sheetData sheetId="6">
        <row r="1">
          <cell r="A1" t="str">
            <v>Costc</v>
          </cell>
          <cell r="J1" t="str">
            <v>Level</v>
          </cell>
        </row>
        <row r="3">
          <cell r="J3" t="str">
            <v>Employee</v>
          </cell>
        </row>
        <row r="4">
          <cell r="J4" t="str">
            <v>Manager 1st Level</v>
          </cell>
        </row>
        <row r="5">
          <cell r="J5" t="str">
            <v>Manager 2nd Level</v>
          </cell>
        </row>
        <row r="6">
          <cell r="J6" t="str">
            <v>Manager 3rd Level</v>
          </cell>
        </row>
        <row r="7">
          <cell r="J7" t="str">
            <v>Senior Employee</v>
          </cell>
        </row>
        <row r="8">
          <cell r="J8" t="str">
            <v>Team Leader</v>
          </cell>
        </row>
        <row r="9">
          <cell r="J9" t="str">
            <v>Trainee</v>
          </cell>
        </row>
      </sheetData>
      <sheetData sheetId="7"/>
      <sheetData sheetId="8"/>
      <sheetData sheetId="9" refreshError="1"/>
      <sheetData sheetId="10"/>
      <sheetData sheetId="11"/>
      <sheetData sheetId="12">
        <row r="36">
          <cell r="AL36">
            <v>0</v>
          </cell>
        </row>
      </sheetData>
      <sheetData sheetId="13"/>
      <sheetData sheetId="1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i Waterfall"/>
      <sheetName val="Sales by geographic"/>
      <sheetName val="Index&gt;&gt;&gt;"/>
      <sheetName val="Format rules"/>
      <sheetName val="1. Overview&gt;&gt;&gt;"/>
      <sheetName val="1.1 Market share"/>
      <sheetName val="1.2 PEST"/>
      <sheetName val="1.3 5 forces"/>
      <sheetName val="1.4 SWOT"/>
      <sheetName val="1.5 Mgt org"/>
      <sheetName val="1.6 Co org"/>
      <sheetName val="1.7 Employees"/>
      <sheetName val="1.8 Contracts"/>
      <sheetName val="1.9 key milestones"/>
      <sheetName val="1.10 Carve out"/>
      <sheetName val="1.11 Related parties"/>
      <sheetName val="1.12 KPIs"/>
      <sheetName val="2. Trading&gt;&gt;&gt;"/>
      <sheetName val="2.1 P&amp;L"/>
      <sheetName val="2.2a Seasonality"/>
      <sheetName val="2.2b MA sales"/>
      <sheetName val="2.3 Sales mix"/>
      <sheetName val="2.4 Customers"/>
      <sheetName val="2.5 CAGR"/>
      <sheetName val="2.6 USP"/>
      <sheetName val="2.6b COS"/>
      <sheetName val="2.7 SG&amp;A"/>
      <sheetName val="2.7b Labour"/>
      <sheetName val="2.8a Norm"/>
      <sheetName val="2.8b Norm"/>
      <sheetName val="2.8c Norm"/>
      <sheetName val="2.9 Current"/>
      <sheetName val="2.10 LTM"/>
      <sheetName val="2.11 Portf"/>
      <sheetName val="2.12 Run rate"/>
      <sheetName val="2.13a Bridge EBITDA 1"/>
      <sheetName val="2.13b Bridge EBITDA 2"/>
      <sheetName val="2.13c Bridge EBITDA 3"/>
      <sheetName val="2.13d Bridge EBITDA 4"/>
      <sheetName val="2.13e Bridge EBITDA 5"/>
      <sheetName val="2.13f Bridge EBITDA 6"/>
      <sheetName val="3. Balance sheet&gt;&gt;&gt;"/>
      <sheetName val="3.1 BS"/>
      <sheetName val="3.2 IA"/>
      <sheetName val="3.3 Fixed assets"/>
      <sheetName val="3.4 Stock"/>
      <sheetName val="3.5 Aging"/>
      <sheetName val="3.6 Equity"/>
      <sheetName val="3.7a Net debt"/>
      <sheetName val="3.7b Net debt details 1"/>
      <sheetName val="3.7c Net debt details 2"/>
      <sheetName val="3.7d Net debt details 3"/>
      <sheetName val="3.7e Net debt details 4"/>
      <sheetName val="3.8 Adjusted net debt"/>
      <sheetName val="3.9a Provisions"/>
      <sheetName val="3.9b Provisions detail 1"/>
      <sheetName val="3.9c Provisions detail 2"/>
      <sheetName val="3.9d Provisions detail 3"/>
      <sheetName val="3.10 Off BS "/>
      <sheetName val="4. Cash flow&gt;&gt;&gt;"/>
      <sheetName val="4.1 CF"/>
      <sheetName val="4.2a WC"/>
      <sheetName val="4.2b Norm WC"/>
      <sheetName val="4.2c Norm WC"/>
      <sheetName val="4.3a Mon WC"/>
      <sheetName val="4.3b Mon WC 2"/>
      <sheetName val="4.4 Capex"/>
      <sheetName val="4.5a Mly FCF"/>
      <sheetName val="4.5b Mly FCF"/>
      <sheetName val="4.5c Cash"/>
      <sheetName val="5. BP&gt;&gt;&gt;"/>
      <sheetName val="5.1 P&amp;L"/>
      <sheetName val="5.2 Sales mix"/>
      <sheetName val="5.3 COS"/>
      <sheetName val="5.4 SG&amp;A"/>
      <sheetName val="5.5 CF"/>
      <sheetName val="5.6 Capex"/>
      <sheetName val="5.7 Budget accuracy"/>
      <sheetName val="5.8 Sensitivity"/>
      <sheetName val="Bf3p1"/>
      <sheetName val="Tradesum"/>
      <sheetName val="Multi_Waterfall"/>
      <sheetName val="Sales_by_geographic"/>
      <sheetName val="Format_rules"/>
      <sheetName val="1__Overview&gt;&gt;&gt;"/>
      <sheetName val="1_1_Market_share"/>
      <sheetName val="1_2_PEST"/>
      <sheetName val="1_3_5_forces"/>
      <sheetName val="1_4_SWOT"/>
      <sheetName val="1_5_Mgt_org"/>
      <sheetName val="1_6_Co_org"/>
      <sheetName val="1_7_Employees"/>
      <sheetName val="1_8_Contracts"/>
      <sheetName val="1_9_key_milestones"/>
      <sheetName val="1_10_Carve_out"/>
      <sheetName val="1_11_Related_parties"/>
      <sheetName val="1_12_KPIs"/>
      <sheetName val="2__Trading&gt;&gt;&gt;"/>
      <sheetName val="2_1_P&amp;L"/>
      <sheetName val="2_2a_Seasonality"/>
      <sheetName val="2_2b_MA_sales"/>
      <sheetName val="2_3_Sales_mix"/>
      <sheetName val="2_4_Customers"/>
      <sheetName val="2_5_CAGR"/>
      <sheetName val="2_6_USP"/>
      <sheetName val="2_6b_COS"/>
      <sheetName val="2_7_SG&amp;A"/>
      <sheetName val="2_7b_Labour"/>
      <sheetName val="2_8a_Norm"/>
      <sheetName val="2_8b_Norm"/>
      <sheetName val="2_8c_Norm"/>
      <sheetName val="2_9_Current"/>
      <sheetName val="2_10_LTM"/>
      <sheetName val="2_11_Portf"/>
      <sheetName val="2_12_Run_rate"/>
      <sheetName val="2_13a_Bridge_EBITDA_1"/>
      <sheetName val="2_13b_Bridge_EBITDA_2"/>
      <sheetName val="2_13c_Bridge_EBITDA_3"/>
      <sheetName val="2_13d_Bridge_EBITDA_4"/>
      <sheetName val="2_13e_Bridge_EBITDA_5"/>
      <sheetName val="2_13f_Bridge_EBITDA_6"/>
      <sheetName val="3__Balance_sheet&gt;&gt;&gt;"/>
      <sheetName val="3_1_BS"/>
      <sheetName val="3_2_IA"/>
      <sheetName val="3_3_Fixed_assets"/>
      <sheetName val="3_4_Stock"/>
      <sheetName val="3_5_Aging"/>
      <sheetName val="3_6_Equity"/>
      <sheetName val="3_7a_Net_debt"/>
      <sheetName val="3_7b_Net_debt_details_1"/>
      <sheetName val="3_7c_Net_debt_details_2"/>
      <sheetName val="3_7d_Net_debt_details_3"/>
      <sheetName val="3_7e_Net_debt_details_4"/>
      <sheetName val="3_8_Adjusted_net_debt"/>
      <sheetName val="3_9a_Provisions"/>
      <sheetName val="3_9b_Provisions_detail_1"/>
      <sheetName val="3_9c_Provisions_detail_2"/>
      <sheetName val="3_9d_Provisions_detail_3"/>
      <sheetName val="3_10_Off_BS_"/>
      <sheetName val="4__Cash_flow&gt;&gt;&gt;"/>
      <sheetName val="4_1_CF"/>
      <sheetName val="4_2a_WC"/>
      <sheetName val="4_2b_Norm_WC"/>
      <sheetName val="4_2c_Norm_WC"/>
      <sheetName val="4_3a_Mon_WC"/>
      <sheetName val="4_3b_Mon_WC_2"/>
      <sheetName val="4_4_Capex"/>
      <sheetName val="4_5a_Mly_FCF"/>
      <sheetName val="4_5b_Mly_FCF"/>
      <sheetName val="4_5c_Cash"/>
      <sheetName val="5__BP&gt;&gt;&gt;"/>
      <sheetName val="5_1_P&amp;L"/>
      <sheetName val="5_2_Sales_mix"/>
      <sheetName val="5_3_COS"/>
      <sheetName val="5_4_SG&amp;A"/>
      <sheetName val="5_5_CF"/>
      <sheetName val="5_6_Capex"/>
      <sheetName val="5_7_Budget_accuracy"/>
      <sheetName val="5_8_Sensitivity"/>
      <sheetName val="Multi_Waterfall1"/>
      <sheetName val="Sales_by_geographic1"/>
      <sheetName val="Format_rules1"/>
      <sheetName val="1__Overview&gt;&gt;&gt;1"/>
      <sheetName val="1_1_Market_share1"/>
      <sheetName val="1_2_PEST1"/>
      <sheetName val="1_3_5_forces1"/>
      <sheetName val="1_4_SWOT1"/>
      <sheetName val="1_5_Mgt_org1"/>
      <sheetName val="1_6_Co_org1"/>
      <sheetName val="1_7_Employees1"/>
      <sheetName val="1_8_Contracts1"/>
      <sheetName val="1_9_key_milestones1"/>
      <sheetName val="1_10_Carve_out1"/>
      <sheetName val="1_11_Related_parties1"/>
      <sheetName val="1_12_KPIs1"/>
      <sheetName val="2__Trading&gt;&gt;&gt;1"/>
      <sheetName val="2_1_P&amp;L1"/>
      <sheetName val="2_2a_Seasonality1"/>
      <sheetName val="2_2b_MA_sales1"/>
      <sheetName val="2_3_Sales_mix1"/>
      <sheetName val="2_4_Customers1"/>
      <sheetName val="2_5_CAGR1"/>
      <sheetName val="2_6_USP1"/>
      <sheetName val="2_6b_COS1"/>
      <sheetName val="2_7_SG&amp;A1"/>
      <sheetName val="2_7b_Labour1"/>
      <sheetName val="2_8a_Norm1"/>
      <sheetName val="2_8b_Norm1"/>
      <sheetName val="2_8c_Norm1"/>
      <sheetName val="2_9_Current1"/>
      <sheetName val="2_10_LTM1"/>
      <sheetName val="2_11_Portf1"/>
      <sheetName val="2_12_Run_rate1"/>
      <sheetName val="2_13a_Bridge_EBITDA_11"/>
      <sheetName val="2_13b_Bridge_EBITDA_21"/>
      <sheetName val="2_13c_Bridge_EBITDA_31"/>
      <sheetName val="2_13d_Bridge_EBITDA_41"/>
      <sheetName val="2_13e_Bridge_EBITDA_51"/>
      <sheetName val="2_13f_Bridge_EBITDA_61"/>
      <sheetName val="3__Balance_sheet&gt;&gt;&gt;1"/>
      <sheetName val="3_1_BS1"/>
      <sheetName val="3_2_IA1"/>
      <sheetName val="3_3_Fixed_assets1"/>
      <sheetName val="3_4_Stock1"/>
      <sheetName val="3_5_Aging1"/>
      <sheetName val="3_6_Equity1"/>
      <sheetName val="3_7a_Net_debt1"/>
      <sheetName val="3_7b_Net_debt_details_11"/>
      <sheetName val="3_7c_Net_debt_details_21"/>
      <sheetName val="3_7d_Net_debt_details_31"/>
      <sheetName val="3_7e_Net_debt_details_41"/>
      <sheetName val="3_8_Adjusted_net_debt1"/>
      <sheetName val="3_9a_Provisions1"/>
      <sheetName val="3_9b_Provisions_detail_11"/>
      <sheetName val="3_9c_Provisions_detail_21"/>
      <sheetName val="3_9d_Provisions_detail_31"/>
      <sheetName val="3_10_Off_BS_1"/>
      <sheetName val="4__Cash_flow&gt;&gt;&gt;1"/>
      <sheetName val="4_1_CF1"/>
      <sheetName val="4_2a_WC1"/>
      <sheetName val="4_2b_Norm_WC1"/>
      <sheetName val="4_2c_Norm_WC1"/>
      <sheetName val="4_3a_Mon_WC1"/>
      <sheetName val="4_3b_Mon_WC_21"/>
      <sheetName val="4_4_Capex1"/>
      <sheetName val="4_5a_Mly_FCF1"/>
      <sheetName val="4_5b_Mly_FCF1"/>
      <sheetName val="4_5c_Cash1"/>
      <sheetName val="5__BP&gt;&gt;&gt;1"/>
      <sheetName val="5_1_P&amp;L1"/>
      <sheetName val="5_2_Sales_mix1"/>
      <sheetName val="5_3_COS1"/>
      <sheetName val="5_4_SG&amp;A1"/>
      <sheetName val="5_5_CF1"/>
      <sheetName val="5_6_Capex1"/>
      <sheetName val="5_7_Budget_accuracy1"/>
      <sheetName val="5_8_Sensitivity1"/>
      <sheetName val="_changelog"/>
      <sheetName val="Multi_Waterfall2"/>
      <sheetName val="Sales_by_geographic2"/>
      <sheetName val="Format_rules2"/>
      <sheetName val="1__Overview&gt;&gt;&gt;2"/>
      <sheetName val="1_1_Market_share2"/>
      <sheetName val="1_2_PEST2"/>
      <sheetName val="1_3_5_forces2"/>
      <sheetName val="1_4_SWOT2"/>
      <sheetName val="1_5_Mgt_org2"/>
      <sheetName val="1_6_Co_org2"/>
      <sheetName val="1_7_Employees2"/>
      <sheetName val="1_8_Contracts2"/>
      <sheetName val="1_9_key_milestones2"/>
      <sheetName val="1_10_Carve_out2"/>
      <sheetName val="1_11_Related_parties2"/>
      <sheetName val="1_12_KPIs2"/>
      <sheetName val="2__Trading&gt;&gt;&gt;2"/>
      <sheetName val="2_1_P&amp;L2"/>
      <sheetName val="2_2a_Seasonality2"/>
      <sheetName val="2_2b_MA_sales2"/>
      <sheetName val="2_3_Sales_mix2"/>
      <sheetName val="2_4_Customers2"/>
      <sheetName val="2_5_CAGR2"/>
      <sheetName val="2_6_USP2"/>
      <sheetName val="2_6b_COS2"/>
      <sheetName val="2_7_SG&amp;A2"/>
      <sheetName val="2_7b_Labour2"/>
      <sheetName val="2_8a_Norm2"/>
      <sheetName val="2_8b_Norm2"/>
      <sheetName val="2_8c_Norm2"/>
      <sheetName val="2_9_Current2"/>
      <sheetName val="2_10_LTM2"/>
      <sheetName val="2_11_Portf2"/>
      <sheetName val="2_12_Run_rate2"/>
      <sheetName val="2_13a_Bridge_EBITDA_12"/>
      <sheetName val="2_13b_Bridge_EBITDA_22"/>
      <sheetName val="2_13c_Bridge_EBITDA_32"/>
      <sheetName val="2_13d_Bridge_EBITDA_42"/>
      <sheetName val="2_13e_Bridge_EBITDA_52"/>
      <sheetName val="2_13f_Bridge_EBITDA_62"/>
      <sheetName val="3__Balance_sheet&gt;&gt;&gt;2"/>
      <sheetName val="3_1_BS2"/>
      <sheetName val="3_2_IA2"/>
      <sheetName val="3_3_Fixed_assets2"/>
      <sheetName val="3_4_Stock2"/>
      <sheetName val="3_5_Aging2"/>
      <sheetName val="3_6_Equity2"/>
      <sheetName val="3_7a_Net_debt2"/>
      <sheetName val="3_7b_Net_debt_details_12"/>
      <sheetName val="3_7c_Net_debt_details_22"/>
      <sheetName val="3_7d_Net_debt_details_32"/>
      <sheetName val="3_7e_Net_debt_details_42"/>
      <sheetName val="3_8_Adjusted_net_debt2"/>
      <sheetName val="3_9a_Provisions2"/>
      <sheetName val="3_9b_Provisions_detail_12"/>
      <sheetName val="3_9c_Provisions_detail_22"/>
      <sheetName val="3_9d_Provisions_detail_32"/>
      <sheetName val="3_10_Off_BS_2"/>
      <sheetName val="4__Cash_flow&gt;&gt;&gt;2"/>
      <sheetName val="4_1_CF2"/>
      <sheetName val="4_2a_WC2"/>
      <sheetName val="4_2b_Norm_WC2"/>
      <sheetName val="4_2c_Norm_WC2"/>
      <sheetName val="4_3a_Mon_WC2"/>
      <sheetName val="4_3b_Mon_WC_22"/>
      <sheetName val="4_4_Capex2"/>
      <sheetName val="4_5a_Mly_FCF2"/>
      <sheetName val="4_5b_Mly_FCF2"/>
      <sheetName val="4_5c_Cash2"/>
      <sheetName val="5__BP&gt;&gt;&gt;2"/>
      <sheetName val="5_1_P&amp;L2"/>
      <sheetName val="5_2_Sales_mix2"/>
      <sheetName val="5_3_COS2"/>
      <sheetName val="5_4_SG&amp;A2"/>
      <sheetName val="5_5_CF2"/>
      <sheetName val="5_6_Capex2"/>
      <sheetName val="5_7_Budget_accuracy2"/>
      <sheetName val="5_8_Sensitivity2"/>
      <sheetName val="Multi_Waterfall3"/>
      <sheetName val="Sales_by_geographic3"/>
      <sheetName val="Format_rules3"/>
      <sheetName val="1__Overview&gt;&gt;&gt;3"/>
      <sheetName val="1_1_Market_share3"/>
      <sheetName val="1_2_PEST3"/>
      <sheetName val="1_3_5_forces3"/>
      <sheetName val="1_4_SWOT3"/>
      <sheetName val="1_5_Mgt_org3"/>
      <sheetName val="1_6_Co_org3"/>
      <sheetName val="1_7_Employees3"/>
      <sheetName val="1_8_Contracts3"/>
      <sheetName val="1_9_key_milestones3"/>
      <sheetName val="1_10_Carve_out3"/>
      <sheetName val="1_11_Related_parties3"/>
      <sheetName val="1_12_KPIs3"/>
      <sheetName val="2__Trading&gt;&gt;&gt;3"/>
      <sheetName val="2_1_P&amp;L3"/>
      <sheetName val="2_2a_Seasonality3"/>
      <sheetName val="2_2b_MA_sales3"/>
      <sheetName val="2_3_Sales_mix3"/>
      <sheetName val="2_4_Customers3"/>
      <sheetName val="2_5_CAGR3"/>
      <sheetName val="2_6_USP3"/>
      <sheetName val="2_6b_COS3"/>
      <sheetName val="2_7_SG&amp;A3"/>
      <sheetName val="2_7b_Labour3"/>
      <sheetName val="2_8a_Norm3"/>
      <sheetName val="2_8b_Norm3"/>
      <sheetName val="2_8c_Norm3"/>
      <sheetName val="2_9_Current3"/>
      <sheetName val="2_10_LTM3"/>
      <sheetName val="2_11_Portf3"/>
      <sheetName val="2_12_Run_rate3"/>
      <sheetName val="2_13a_Bridge_EBITDA_13"/>
      <sheetName val="2_13b_Bridge_EBITDA_23"/>
      <sheetName val="2_13c_Bridge_EBITDA_33"/>
      <sheetName val="2_13d_Bridge_EBITDA_43"/>
      <sheetName val="2_13e_Bridge_EBITDA_53"/>
      <sheetName val="2_13f_Bridge_EBITDA_63"/>
      <sheetName val="3__Balance_sheet&gt;&gt;&gt;3"/>
      <sheetName val="3_1_BS3"/>
      <sheetName val="3_2_IA3"/>
      <sheetName val="3_3_Fixed_assets3"/>
      <sheetName val="3_4_Stock3"/>
      <sheetName val="3_5_Aging3"/>
      <sheetName val="3_6_Equity3"/>
      <sheetName val="3_7a_Net_debt3"/>
      <sheetName val="3_7b_Net_debt_details_13"/>
      <sheetName val="3_7c_Net_debt_details_23"/>
      <sheetName val="3_7d_Net_debt_details_33"/>
      <sheetName val="3_7e_Net_debt_details_43"/>
      <sheetName val="3_8_Adjusted_net_debt3"/>
      <sheetName val="3_9a_Provisions3"/>
      <sheetName val="3_9b_Provisions_detail_13"/>
      <sheetName val="3_9c_Provisions_detail_23"/>
      <sheetName val="3_9d_Provisions_detail_33"/>
      <sheetName val="3_10_Off_BS_3"/>
      <sheetName val="4__Cash_flow&gt;&gt;&gt;3"/>
      <sheetName val="4_1_CF3"/>
      <sheetName val="4_2a_WC3"/>
      <sheetName val="4_2b_Norm_WC3"/>
      <sheetName val="4_2c_Norm_WC3"/>
      <sheetName val="4_3a_Mon_WC3"/>
      <sheetName val="4_3b_Mon_WC_23"/>
      <sheetName val="4_4_Capex3"/>
      <sheetName val="4_5a_Mly_FCF3"/>
      <sheetName val="4_5b_Mly_FCF3"/>
      <sheetName val="4_5c_Cash3"/>
      <sheetName val="5__BP&gt;&gt;&gt;3"/>
      <sheetName val="5_1_P&amp;L3"/>
      <sheetName val="5_2_Sales_mix3"/>
      <sheetName val="5_3_COS3"/>
      <sheetName val="5_4_SG&amp;A3"/>
      <sheetName val="5_5_CF3"/>
      <sheetName val="5_6_Capex3"/>
      <sheetName val="5_7_Budget_accuracy3"/>
      <sheetName val="5_8_Sensitivity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 refreshError="1">
        <row r="6">
          <cell r="C6" t="str">
            <v>M€</v>
          </cell>
          <cell r="D6" t="str">
            <v>FY03</v>
          </cell>
          <cell r="E6" t="str">
            <v>FY04</v>
          </cell>
          <cell r="F6" t="str">
            <v>FY05</v>
          </cell>
        </row>
        <row r="8">
          <cell r="C8" t="str">
            <v>Party 1</v>
          </cell>
          <cell r="D8">
            <v>1</v>
          </cell>
          <cell r="E8">
            <v>2</v>
          </cell>
          <cell r="F8">
            <v>3</v>
          </cell>
        </row>
        <row r="9">
          <cell r="C9" t="str">
            <v>Party 2</v>
          </cell>
          <cell r="D9">
            <v>4</v>
          </cell>
          <cell r="E9">
            <v>5</v>
          </cell>
          <cell r="F9">
            <v>6</v>
          </cell>
        </row>
        <row r="10">
          <cell r="C10" t="str">
            <v>Party 3</v>
          </cell>
          <cell r="D10">
            <v>7</v>
          </cell>
          <cell r="E10">
            <v>8</v>
          </cell>
          <cell r="F10">
            <v>9</v>
          </cell>
        </row>
        <row r="11">
          <cell r="C11" t="str">
            <v>Sales</v>
          </cell>
          <cell r="D11">
            <v>12</v>
          </cell>
          <cell r="E11">
            <v>15</v>
          </cell>
          <cell r="F11">
            <v>18</v>
          </cell>
        </row>
        <row r="13">
          <cell r="C13" t="str">
            <v>Party 1</v>
          </cell>
          <cell r="D13">
            <v>-1</v>
          </cell>
          <cell r="E13">
            <v>-2</v>
          </cell>
          <cell r="F13">
            <v>-3</v>
          </cell>
        </row>
        <row r="14">
          <cell r="C14" t="str">
            <v>Party 2</v>
          </cell>
          <cell r="D14">
            <v>-4</v>
          </cell>
          <cell r="E14">
            <v>-5</v>
          </cell>
          <cell r="F14">
            <v>-6</v>
          </cell>
        </row>
        <row r="15">
          <cell r="C15" t="str">
            <v>Party 3</v>
          </cell>
          <cell r="D15">
            <v>-7</v>
          </cell>
          <cell r="E15">
            <v>-8</v>
          </cell>
          <cell r="F15">
            <v>-9</v>
          </cell>
        </row>
        <row r="16">
          <cell r="C16" t="str">
            <v>Purchases</v>
          </cell>
          <cell r="D16">
            <v>-12</v>
          </cell>
          <cell r="E16">
            <v>-15</v>
          </cell>
          <cell r="F16">
            <v>-18</v>
          </cell>
        </row>
        <row r="18">
          <cell r="C18" t="str">
            <v>Party 1</v>
          </cell>
          <cell r="D18">
            <v>1</v>
          </cell>
          <cell r="E18">
            <v>2</v>
          </cell>
          <cell r="F18">
            <v>3</v>
          </cell>
        </row>
        <row r="19">
          <cell r="C19" t="str">
            <v>Party 2</v>
          </cell>
          <cell r="D19">
            <v>-4</v>
          </cell>
          <cell r="E19">
            <v>-5</v>
          </cell>
          <cell r="F19">
            <v>-6</v>
          </cell>
        </row>
        <row r="20">
          <cell r="C20" t="str">
            <v>Party 3</v>
          </cell>
          <cell r="D20">
            <v>7</v>
          </cell>
          <cell r="E20">
            <v>8</v>
          </cell>
          <cell r="F20">
            <v>9</v>
          </cell>
        </row>
        <row r="21">
          <cell r="C21" t="str">
            <v>Others</v>
          </cell>
          <cell r="D21">
            <v>4</v>
          </cell>
          <cell r="E21">
            <v>5</v>
          </cell>
          <cell r="F21">
            <v>6</v>
          </cell>
        </row>
        <row r="23">
          <cell r="C23" t="str">
            <v xml:space="preserve">Source: </v>
          </cell>
        </row>
      </sheetData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 refreshError="1"/>
      <sheetData sheetId="63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/>
      <sheetData sheetId="74"/>
      <sheetData sheetId="75"/>
      <sheetData sheetId="76"/>
      <sheetData sheetId="77" refreshError="1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6">
          <cell r="C6" t="str">
            <v>M€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6">
          <cell r="C6" t="str">
            <v>M€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6">
          <cell r="C6" t="str">
            <v>M€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>
        <row r="6">
          <cell r="C6" t="str">
            <v>M€</v>
          </cell>
        </row>
      </sheetData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One off costs Mthly"/>
      <sheetName val="One off costs YTD)"/>
      <sheetName val="Bank Financial Summary (2)"/>
      <sheetName val="Japan PHPS 2004"/>
      <sheetName val="Germany LMF 2004"/>
      <sheetName val="Validation sheet"/>
      <sheetName val="COVER"/>
      <sheetName val="CONTENTS PAGE"/>
      <sheetName val="Bank Financial Summary"/>
      <sheetName val="Reported Financial Summ excl LM"/>
      <sheetName val="Reported Financial Summary"/>
      <sheetName val="Key comments"/>
      <sheetName val="KPIs"/>
      <sheetName val="P&amp;L summary"/>
      <sheetName val="P&amp;L detail"/>
      <sheetName val="P&amp;L detail old format"/>
      <sheetName val="P&amp;L detail by month inc NBD old"/>
      <sheetName val="LTM P&amp;L Incl NBD old format"/>
      <sheetName val="P&amp;L since Oct-04 old format"/>
      <sheetName val="Singapore Q1 P&amp;L"/>
      <sheetName val="Sales by product group"/>
      <sheetName val="Sales by product group Asia"/>
      <sheetName val="Sales by product group Europe"/>
      <sheetName val="Sales by product group USA"/>
      <sheetName val="Sales by product by region"/>
      <sheetName val="Monthly Sales by product group"/>
      <sheetName val="P&amp;L by product"/>
      <sheetName val="Trading profit rec Bud to Act"/>
      <sheetName val="Trading profit rec Pr Yr to Act"/>
      <sheetName val="Sales and EBITDA by country"/>
      <sheetName val="Sales and EBITDA at Actual Rate"/>
      <sheetName val="Sales by country monthly"/>
      <sheetName val="EBITDA by country monthly "/>
      <sheetName val="Overheads Summary"/>
      <sheetName val="Overheads and Expenses"/>
      <sheetName val="Overheads by country MTD"/>
      <sheetName val="Overheads by country YTD"/>
      <sheetName val="One off costs"/>
      <sheetName val="Interest and Taxation "/>
      <sheetName val="Cash Flow Summary"/>
      <sheetName val="P&amp;L TABLE"/>
      <sheetName val="Operating CF by country"/>
      <sheetName val="Operating CF by country orig"/>
      <sheetName val="Treasury report"/>
      <sheetName val="Balance sheet"/>
      <sheetName val="CapEX Approved Summary sheet"/>
      <sheetName val="Cap Ex Analysis"/>
      <sheetName val="Debt Analysis summary"/>
      <sheetName val="Debt Analysis by country"/>
      <sheetName val="Working Capital Days"/>
      <sheetName val="Working Capital Trend"/>
      <sheetName val="Working Capital as % of sales"/>
      <sheetName val="Stock Analysis"/>
      <sheetName val="Debtors Analysis"/>
      <sheetName val="Creditors Analysis"/>
      <sheetName val="PHPS Tolling Adjust LC"/>
      <sheetName val="Exchange rates"/>
      <sheetName val="FEB 04 AISTOT"/>
      <sheetName val="PHPS, TOLLING BUDGET YTD"/>
      <sheetName val="P&amp;L budget YTD"/>
      <sheetName val="P&amp;L budget incl NBD YTD"/>
      <sheetName val="Headcount "/>
      <sheetName val="Customers"/>
      <sheetName val="Customers by Product type"/>
      <sheetName val="Exchange rates (2)"/>
      <sheetName val="PHPS,TOLLING BUDGET, MTH"/>
      <sheetName val="Sales by country reconciliation"/>
      <sheetName val="Sales by country early"/>
      <sheetName val="Sales and EBITDA by coun early"/>
      <sheetName val="Sales and EBITDA coun exc exc "/>
      <sheetName val="EBITDA by country reconciliatio"/>
      <sheetName val="EBITDA by country early"/>
      <sheetName val="P&amp;L budget incl NBD"/>
      <sheetName val="BS budget"/>
      <sheetName val="CF budget"/>
      <sheetName val="CF budget YTD"/>
      <sheetName val="2005 Opco Sales &amp; EBITDA BUD"/>
      <sheetName val="2005 Opco Sales &amp; EBITDA Euros"/>
      <sheetName val="2005 Opco Sales &amp; EBITDA EuYTD"/>
      <sheetName val="2005 Opco Sales &amp; EBITDA BU YTD"/>
      <sheetName val="2005 CAPEX LC"/>
      <sheetName val="2005 CAPEX Euro"/>
      <sheetName val="Exceptions 2004"/>
      <sheetName val="2004 P&amp;L"/>
      <sheetName val="P&amp;L budget"/>
      <sheetName val="2004 P&amp;L YTD"/>
      <sheetName val="2004 Opco Sales &amp; EBITDA "/>
      <sheetName val="2004 Opco Sales &amp; EBITDA YTD"/>
      <sheetName val="TOTAL PHPS, Tolling P&amp;L"/>
      <sheetName val="Japan PHPS budget"/>
      <sheetName val="Japan Intra group"/>
      <sheetName val="USA PHPS budget"/>
      <sheetName val="Singapore PHPS budget"/>
      <sheetName val="Purchases by nat."/>
      <sheetName val="Bf3p1"/>
      <sheetName val="Tradesum"/>
      <sheetName val="One_off_costs_Mthly"/>
      <sheetName val="One_off_costs_YTD)"/>
      <sheetName val="Bank_Financial_Summary_(2)"/>
      <sheetName val="Japan_PHPS_2004"/>
      <sheetName val="Germany_LMF_2004"/>
      <sheetName val="Validation_sheet"/>
      <sheetName val="CONTENTS_PAGE"/>
      <sheetName val="Bank_Financial_Summary"/>
      <sheetName val="Reported_Financial_Summ_excl_LM"/>
      <sheetName val="Reported_Financial_Summary"/>
      <sheetName val="Key_comments"/>
      <sheetName val="P&amp;L_summary"/>
      <sheetName val="P&amp;L_detail"/>
      <sheetName val="P&amp;L_detail_old_format"/>
      <sheetName val="P&amp;L_detail_by_month_inc_NBD_old"/>
      <sheetName val="LTM_P&amp;L_Incl_NBD_old_format"/>
      <sheetName val="P&amp;L_since_Oct-04_old_format"/>
      <sheetName val="Singapore_Q1_P&amp;L"/>
      <sheetName val="Sales_by_product_group"/>
      <sheetName val="Sales_by_product_group_Asia"/>
      <sheetName val="Sales_by_product_group_Europe"/>
      <sheetName val="Sales_by_product_group_USA"/>
      <sheetName val="Sales_by_product_by_region"/>
      <sheetName val="Monthly_Sales_by_product_group"/>
      <sheetName val="P&amp;L_by_product"/>
      <sheetName val="Trading_profit_rec_Bud_to_Act"/>
      <sheetName val="Trading_profit_rec_Pr_Yr_to_Act"/>
      <sheetName val="Sales_and_EBITDA_by_country"/>
      <sheetName val="Sales_and_EBITDA_at_Actual_Rate"/>
      <sheetName val="Sales_by_country_monthly"/>
      <sheetName val="EBITDA_by_country_monthly_"/>
      <sheetName val="Overheads_Summary"/>
      <sheetName val="Overheads_and_Expenses"/>
      <sheetName val="Overheads_by_country_MTD"/>
      <sheetName val="Overheads_by_country_YTD"/>
      <sheetName val="One_off_costs"/>
      <sheetName val="Interest_and_Taxation_"/>
      <sheetName val="Cash_Flow_Summary"/>
      <sheetName val="P&amp;L_TABLE"/>
      <sheetName val="Operating_CF_by_country"/>
      <sheetName val="Operating_CF_by_country_orig"/>
      <sheetName val="Treasury_report"/>
      <sheetName val="Balance_sheet"/>
      <sheetName val="CapEX_Approved_Summary_sheet"/>
      <sheetName val="Cap_Ex_Analysis"/>
      <sheetName val="Debt_Analysis_summary"/>
      <sheetName val="Debt_Analysis_by_country"/>
      <sheetName val="Working_Capital_Days"/>
      <sheetName val="Working_Capital_Trend"/>
      <sheetName val="Working_Capital_as_%_of_sales"/>
      <sheetName val="Stock_Analysis"/>
      <sheetName val="Debtors_Analysis"/>
      <sheetName val="Creditors_Analysis"/>
      <sheetName val="PHPS_Tolling_Adjust_LC"/>
      <sheetName val="Exchange_rates"/>
      <sheetName val="FEB_04_AISTOT"/>
      <sheetName val="PHPS,_TOLLING_BUDGET_YTD"/>
      <sheetName val="P&amp;L_budget_YTD"/>
      <sheetName val="P&amp;L_budget_incl_NBD_YTD"/>
      <sheetName val="Headcount_"/>
      <sheetName val="Customers_by_Product_type"/>
      <sheetName val="Exchange_rates_(2)"/>
      <sheetName val="PHPS,TOLLING_BUDGET,_MTH"/>
      <sheetName val="Sales_by_country_reconciliation"/>
      <sheetName val="Sales_by_country_early"/>
      <sheetName val="Sales_and_EBITDA_by_coun_early"/>
      <sheetName val="Sales_and_EBITDA_coun_exc_exc_"/>
      <sheetName val="EBITDA_by_country_reconciliatio"/>
      <sheetName val="EBITDA_by_country_early"/>
      <sheetName val="P&amp;L_budget_incl_NBD"/>
      <sheetName val="BS_budget"/>
      <sheetName val="CF_budget"/>
      <sheetName val="CF_budget_YTD"/>
      <sheetName val="2005_Opco_Sales_&amp;_EBITDA_BUD"/>
      <sheetName val="2005_Opco_Sales_&amp;_EBITDA_Euros"/>
      <sheetName val="2005_Opco_Sales_&amp;_EBITDA_EuYTD"/>
      <sheetName val="2005_Opco_Sales_&amp;_EBITDA_BU_YTD"/>
      <sheetName val="2005_CAPEX_LC"/>
      <sheetName val="2005_CAPEX_Euro"/>
      <sheetName val="Exceptions_2004"/>
      <sheetName val="2004_P&amp;L"/>
      <sheetName val="P&amp;L_budget"/>
      <sheetName val="2004_P&amp;L_YTD"/>
      <sheetName val="2004_Opco_Sales_&amp;_EBITDA_"/>
      <sheetName val="2004_Opco_Sales_&amp;_EBITDA_YTD"/>
      <sheetName val="TOTAL_PHPS,_Tolling_P&amp;L"/>
      <sheetName val="Japan_PHPS_budget"/>
      <sheetName val="Japan_Intra_group"/>
      <sheetName val="USA_PHPS_budget"/>
      <sheetName val="Singapore_PHPS_budget"/>
      <sheetName val="One_off_costs_Mthly1"/>
      <sheetName val="One_off_costs_YTD)1"/>
      <sheetName val="Bank_Financial_Summary_(2)1"/>
      <sheetName val="Japan_PHPS_20041"/>
      <sheetName val="Germany_LMF_20041"/>
      <sheetName val="Validation_sheet1"/>
      <sheetName val="CONTENTS_PAGE1"/>
      <sheetName val="Bank_Financial_Summary1"/>
      <sheetName val="Reported_Financial_Summ_excl_L1"/>
      <sheetName val="Reported_Financial_Summary1"/>
      <sheetName val="Key_comments1"/>
      <sheetName val="P&amp;L_summary1"/>
      <sheetName val="P&amp;L_detail1"/>
      <sheetName val="P&amp;L_detail_old_format1"/>
      <sheetName val="P&amp;L_detail_by_month_inc_NBD_ol1"/>
      <sheetName val="LTM_P&amp;L_Incl_NBD_old_format1"/>
      <sheetName val="P&amp;L_since_Oct-04_old_format1"/>
      <sheetName val="Singapore_Q1_P&amp;L1"/>
      <sheetName val="Sales_by_product_group1"/>
      <sheetName val="Sales_by_product_group_Asia1"/>
      <sheetName val="Sales_by_product_group_Europe1"/>
      <sheetName val="Sales_by_product_group_USA1"/>
      <sheetName val="Sales_by_product_by_region1"/>
      <sheetName val="Monthly_Sales_by_product_group1"/>
      <sheetName val="P&amp;L_by_product1"/>
      <sheetName val="Trading_profit_rec_Bud_to_Act1"/>
      <sheetName val="Trading_profit_rec_Pr_Yr_to_Ac1"/>
      <sheetName val="Sales_and_EBITDA_by_country1"/>
      <sheetName val="Sales_and_EBITDA_at_Actual_Rat1"/>
      <sheetName val="Sales_by_country_monthly1"/>
      <sheetName val="EBITDA_by_country_monthly_1"/>
      <sheetName val="Overheads_Summary1"/>
      <sheetName val="Overheads_and_Expenses1"/>
      <sheetName val="Overheads_by_country_MTD1"/>
      <sheetName val="Overheads_by_country_YTD1"/>
      <sheetName val="One_off_costs1"/>
      <sheetName val="Interest_and_Taxation_1"/>
      <sheetName val="Cash_Flow_Summary1"/>
      <sheetName val="P&amp;L_TABLE1"/>
      <sheetName val="Operating_CF_by_country1"/>
      <sheetName val="Operating_CF_by_country_orig1"/>
      <sheetName val="Treasury_report1"/>
      <sheetName val="Balance_sheet1"/>
      <sheetName val="CapEX_Approved_Summary_sheet1"/>
      <sheetName val="Cap_Ex_Analysis1"/>
      <sheetName val="Debt_Analysis_summary1"/>
      <sheetName val="Debt_Analysis_by_country1"/>
      <sheetName val="Working_Capital_Days1"/>
      <sheetName val="Working_Capital_Trend1"/>
      <sheetName val="Working_Capital_as_%_of_sales1"/>
      <sheetName val="Stock_Analysis1"/>
      <sheetName val="Debtors_Analysis1"/>
      <sheetName val="Creditors_Analysis1"/>
      <sheetName val="PHPS_Tolling_Adjust_LC1"/>
      <sheetName val="Exchange_rates1"/>
      <sheetName val="FEB_04_AISTOT1"/>
      <sheetName val="PHPS,_TOLLING_BUDGET_YTD1"/>
      <sheetName val="P&amp;L_budget_YTD1"/>
      <sheetName val="P&amp;L_budget_incl_NBD_YTD1"/>
      <sheetName val="Headcount_1"/>
      <sheetName val="Customers_by_Product_type1"/>
      <sheetName val="Exchange_rates_(2)1"/>
      <sheetName val="PHPS,TOLLING_BUDGET,_MTH1"/>
      <sheetName val="Sales_by_country_reconciliatio1"/>
      <sheetName val="Sales_by_country_early1"/>
      <sheetName val="Sales_and_EBITDA_by_coun_early1"/>
      <sheetName val="Sales_and_EBITDA_coun_exc_exc_1"/>
      <sheetName val="EBITDA_by_country_reconciliati1"/>
      <sheetName val="EBITDA_by_country_early1"/>
      <sheetName val="P&amp;L_budget_incl_NBD1"/>
      <sheetName val="BS_budget1"/>
      <sheetName val="CF_budget1"/>
      <sheetName val="CF_budget_YTD1"/>
      <sheetName val="2005_Opco_Sales_&amp;_EBITDA_BUD1"/>
      <sheetName val="2005_Opco_Sales_&amp;_EBITDA_Euros1"/>
      <sheetName val="2005_Opco_Sales_&amp;_EBITDA_EuYTD1"/>
      <sheetName val="2005_Opco_Sales_&amp;_EBITDA_BU_YT1"/>
      <sheetName val="2005_CAPEX_LC1"/>
      <sheetName val="2005_CAPEX_Euro1"/>
      <sheetName val="Exceptions_20041"/>
      <sheetName val="2004_P&amp;L1"/>
      <sheetName val="P&amp;L_budget1"/>
      <sheetName val="2004_P&amp;L_YTD1"/>
      <sheetName val="2004_Opco_Sales_&amp;_EBITDA_1"/>
      <sheetName val="2004_Opco_Sales_&amp;_EBITDA_YTD1"/>
      <sheetName val="TOTAL_PHPS,_Tolling_P&amp;L1"/>
      <sheetName val="Japan_PHPS_budget1"/>
      <sheetName val="Japan_Intra_group1"/>
      <sheetName val="USA_PHPS_budget1"/>
      <sheetName val="Singapore_PHPS_budget1"/>
      <sheetName val="Purchases_by_nat_"/>
      <sheetName val="Departments"/>
      <sheetName val="Sheet2"/>
      <sheetName val="Purchases_by_nat_1"/>
      <sheetName val="One_off_costs_Mthly2"/>
      <sheetName val="One_off_costs_YTD)2"/>
      <sheetName val="Bank_Financial_Summary_(2)2"/>
      <sheetName val="Japan_PHPS_20042"/>
      <sheetName val="Germany_LMF_20042"/>
      <sheetName val="Validation_sheet2"/>
      <sheetName val="CONTENTS_PAGE2"/>
      <sheetName val="Bank_Financial_Summary2"/>
      <sheetName val="Reported_Financial_Summ_excl_L2"/>
      <sheetName val="Reported_Financial_Summary2"/>
      <sheetName val="Key_comments2"/>
      <sheetName val="P&amp;L_summary2"/>
      <sheetName val="P&amp;L_detail2"/>
      <sheetName val="P&amp;L_detail_old_format2"/>
      <sheetName val="P&amp;L_detail_by_month_inc_NBD_ol2"/>
      <sheetName val="LTM_P&amp;L_Incl_NBD_old_format2"/>
      <sheetName val="P&amp;L_since_Oct-04_old_format2"/>
      <sheetName val="Singapore_Q1_P&amp;L2"/>
      <sheetName val="Sales_by_product_group2"/>
      <sheetName val="Sales_by_product_group_Asia2"/>
      <sheetName val="Sales_by_product_group_Europe2"/>
      <sheetName val="Sales_by_product_group_USA2"/>
      <sheetName val="Sales_by_product_by_region2"/>
      <sheetName val="Monthly_Sales_by_product_group2"/>
      <sheetName val="P&amp;L_by_product2"/>
      <sheetName val="Trading_profit_rec_Bud_to_Act2"/>
      <sheetName val="Trading_profit_rec_Pr_Yr_to_Ac2"/>
      <sheetName val="Sales_and_EBITDA_by_country2"/>
      <sheetName val="Sales_and_EBITDA_at_Actual_Rat2"/>
      <sheetName val="Sales_by_country_monthly2"/>
      <sheetName val="EBITDA_by_country_monthly_2"/>
      <sheetName val="Overheads_Summary2"/>
      <sheetName val="Overheads_and_Expenses2"/>
      <sheetName val="Overheads_by_country_MTD2"/>
      <sheetName val="Overheads_by_country_YTD2"/>
      <sheetName val="One_off_costs2"/>
      <sheetName val="Interest_and_Taxation_2"/>
      <sheetName val="Cash_Flow_Summary2"/>
      <sheetName val="P&amp;L_TABLE2"/>
      <sheetName val="Operating_CF_by_country2"/>
      <sheetName val="Operating_CF_by_country_orig2"/>
      <sheetName val="Treasury_report2"/>
      <sheetName val="Balance_sheet2"/>
      <sheetName val="CapEX_Approved_Summary_sheet2"/>
      <sheetName val="Cap_Ex_Analysis2"/>
      <sheetName val="Debt_Analysis_summary2"/>
      <sheetName val="Debt_Analysis_by_country2"/>
      <sheetName val="Working_Capital_Days2"/>
      <sheetName val="Working_Capital_Trend2"/>
      <sheetName val="Working_Capital_as_%_of_sales2"/>
      <sheetName val="Stock_Analysis2"/>
      <sheetName val="Debtors_Analysis2"/>
      <sheetName val="Creditors_Analysis2"/>
      <sheetName val="PHPS_Tolling_Adjust_LC2"/>
      <sheetName val="Exchange_rates2"/>
      <sheetName val="FEB_04_AISTOT2"/>
      <sheetName val="PHPS,_TOLLING_BUDGET_YTD2"/>
      <sheetName val="P&amp;L_budget_YTD2"/>
      <sheetName val="P&amp;L_budget_incl_NBD_YTD2"/>
      <sheetName val="Headcount_2"/>
      <sheetName val="Customers_by_Product_type2"/>
      <sheetName val="Exchange_rates_(2)2"/>
      <sheetName val="PHPS,TOLLING_BUDGET,_MTH2"/>
      <sheetName val="Sales_by_country_reconciliatio2"/>
      <sheetName val="Sales_by_country_early2"/>
      <sheetName val="Sales_and_EBITDA_by_coun_early2"/>
      <sheetName val="Sales_and_EBITDA_coun_exc_exc_2"/>
      <sheetName val="EBITDA_by_country_reconciliati2"/>
      <sheetName val="EBITDA_by_country_early2"/>
      <sheetName val="P&amp;L_budget_incl_NBD2"/>
      <sheetName val="BS_budget2"/>
      <sheetName val="CF_budget2"/>
      <sheetName val="CF_budget_YTD2"/>
      <sheetName val="2005_Opco_Sales_&amp;_EBITDA_BUD2"/>
      <sheetName val="2005_Opco_Sales_&amp;_EBITDA_Euros2"/>
      <sheetName val="2005_Opco_Sales_&amp;_EBITDA_EuYTD2"/>
      <sheetName val="2005_Opco_Sales_&amp;_EBITDA_BU_YT2"/>
      <sheetName val="2005_CAPEX_LC2"/>
      <sheetName val="2005_CAPEX_Euro2"/>
      <sheetName val="Exceptions_20042"/>
      <sheetName val="2004_P&amp;L2"/>
      <sheetName val="P&amp;L_budget2"/>
      <sheetName val="2004_P&amp;L_YTD2"/>
      <sheetName val="2004_Opco_Sales_&amp;_EBITDA_2"/>
      <sheetName val="2004_Opco_Sales_&amp;_EBITDA_YTD2"/>
      <sheetName val="TOTAL_PHPS,_Tolling_P&amp;L2"/>
      <sheetName val="Japan_PHPS_budget2"/>
      <sheetName val="Japan_Intra_group2"/>
      <sheetName val="USA_PHPS_budget2"/>
      <sheetName val="Singapore_PHPS_budget2"/>
      <sheetName val="Purchases_by_nat_2"/>
      <sheetName val="1.11 Related parties"/>
      <sheetName val="1_11_Related_parties"/>
      <sheetName val="1_11_Related_parties1"/>
      <sheetName val="One_off_costs_Mthly3"/>
      <sheetName val="One_off_costs_YTD)3"/>
      <sheetName val="Bank_Financial_Summary_(2)3"/>
      <sheetName val="Japan_PHPS_20043"/>
      <sheetName val="Germany_LMF_20043"/>
      <sheetName val="Validation_sheet3"/>
      <sheetName val="CONTENTS_PAGE3"/>
      <sheetName val="Bank_Financial_Summary3"/>
      <sheetName val="Reported_Financial_Summ_excl_L3"/>
      <sheetName val="Reported_Financial_Summary3"/>
      <sheetName val="Key_comments3"/>
      <sheetName val="P&amp;L_summary3"/>
      <sheetName val="P&amp;L_detail3"/>
      <sheetName val="P&amp;L_detail_old_format3"/>
      <sheetName val="P&amp;L_detail_by_month_inc_NBD_ol3"/>
      <sheetName val="LTM_P&amp;L_Incl_NBD_old_format3"/>
      <sheetName val="P&amp;L_since_Oct-04_old_format3"/>
      <sheetName val="Singapore_Q1_P&amp;L3"/>
      <sheetName val="Sales_by_product_group3"/>
      <sheetName val="Sales_by_product_group_Asia3"/>
      <sheetName val="Sales_by_product_group_Europe3"/>
      <sheetName val="Sales_by_product_group_USA3"/>
      <sheetName val="Sales_by_product_by_region3"/>
      <sheetName val="Monthly_Sales_by_product_group3"/>
      <sheetName val="P&amp;L_by_product3"/>
      <sheetName val="Trading_profit_rec_Bud_to_Act3"/>
      <sheetName val="Trading_profit_rec_Pr_Yr_to_Ac3"/>
      <sheetName val="Sales_and_EBITDA_by_country3"/>
      <sheetName val="Sales_and_EBITDA_at_Actual_Rat3"/>
      <sheetName val="Sales_by_country_monthly3"/>
      <sheetName val="EBITDA_by_country_monthly_3"/>
      <sheetName val="Overheads_Summary3"/>
      <sheetName val="Overheads_and_Expenses3"/>
      <sheetName val="Overheads_by_country_MTD3"/>
      <sheetName val="Overheads_by_country_YTD3"/>
      <sheetName val="One_off_costs3"/>
      <sheetName val="Interest_and_Taxation_3"/>
      <sheetName val="Cash_Flow_Summary3"/>
      <sheetName val="P&amp;L_TABLE3"/>
      <sheetName val="Operating_CF_by_country3"/>
      <sheetName val="Operating_CF_by_country_orig3"/>
      <sheetName val="Treasury_report3"/>
      <sheetName val="Balance_sheet3"/>
      <sheetName val="CapEX_Approved_Summary_sheet3"/>
      <sheetName val="Cap_Ex_Analysis3"/>
      <sheetName val="Debt_Analysis_summary3"/>
      <sheetName val="Debt_Analysis_by_country3"/>
      <sheetName val="Working_Capital_Days3"/>
      <sheetName val="Working_Capital_Trend3"/>
      <sheetName val="Working_Capital_as_%_of_sales3"/>
      <sheetName val="Stock_Analysis3"/>
      <sheetName val="Debtors_Analysis3"/>
      <sheetName val="Creditors_Analysis3"/>
      <sheetName val="PHPS_Tolling_Adjust_LC3"/>
      <sheetName val="Exchange_rates3"/>
      <sheetName val="FEB_04_AISTOT3"/>
      <sheetName val="PHPS,_TOLLING_BUDGET_YTD3"/>
      <sheetName val="P&amp;L_budget_YTD3"/>
      <sheetName val="P&amp;L_budget_incl_NBD_YTD3"/>
      <sheetName val="Headcount_3"/>
      <sheetName val="Customers_by_Product_type3"/>
      <sheetName val="Exchange_rates_(2)3"/>
      <sheetName val="PHPS,TOLLING_BUDGET,_MTH3"/>
      <sheetName val="Sales_by_country_reconciliatio3"/>
      <sheetName val="Sales_by_country_early3"/>
      <sheetName val="Sales_and_EBITDA_by_coun_early3"/>
      <sheetName val="Sales_and_EBITDA_coun_exc_exc_3"/>
      <sheetName val="EBITDA_by_country_reconciliati3"/>
      <sheetName val="EBITDA_by_country_early3"/>
      <sheetName val="P&amp;L_budget_incl_NBD3"/>
      <sheetName val="BS_budget3"/>
      <sheetName val="CF_budget3"/>
      <sheetName val="CF_budget_YTD3"/>
      <sheetName val="2005_Opco_Sales_&amp;_EBITDA_BUD3"/>
      <sheetName val="2005_Opco_Sales_&amp;_EBITDA_Euros3"/>
      <sheetName val="2005_Opco_Sales_&amp;_EBITDA_EuYTD3"/>
      <sheetName val="2005_Opco_Sales_&amp;_EBITDA_BU_YT3"/>
      <sheetName val="2005_CAPEX_LC3"/>
      <sheetName val="2005_CAPEX_Euro3"/>
      <sheetName val="Exceptions_20043"/>
      <sheetName val="2004_P&amp;L3"/>
      <sheetName val="P&amp;L_budget3"/>
      <sheetName val="2004_P&amp;L_YTD3"/>
      <sheetName val="2004_Opco_Sales_&amp;_EBITDA_3"/>
      <sheetName val="2004_Opco_Sales_&amp;_EBITDA_YTD3"/>
      <sheetName val="TOTAL_PHPS,_Tolling_P&amp;L3"/>
      <sheetName val="Japan_PHPS_budget3"/>
      <sheetName val="Japan_Intra_group3"/>
      <sheetName val="USA_PHPS_budget3"/>
      <sheetName val="Singapore_PHPS_budget3"/>
      <sheetName val="Purchases_by_nat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1">
          <cell r="AI1" t="str">
            <v>A11-Operating Income Statement</v>
          </cell>
        </row>
        <row r="3">
          <cell r="AI3" t="str">
            <v>AZISTOT</v>
          </cell>
        </row>
        <row r="4">
          <cell r="AI4" t="str">
            <v>adm</v>
          </cell>
        </row>
        <row r="5">
          <cell r="AI5">
            <v>38534.705297222223</v>
          </cell>
        </row>
        <row r="10">
          <cell r="AI10" t="str">
            <v>Check</v>
          </cell>
        </row>
        <row r="11">
          <cell r="H11" t="str">
            <v>CHAZ_ADTG</v>
          </cell>
          <cell r="I11" t="str">
            <v>CN02_ADTG</v>
          </cell>
          <cell r="J11" t="str">
            <v>CN06_ADTG</v>
          </cell>
          <cell r="K11" t="str">
            <v>CN10_ADTG</v>
          </cell>
          <cell r="L11" t="str">
            <v>DE39_ADTG</v>
          </cell>
          <cell r="M11" t="str">
            <v>FRZZ_ADTG</v>
          </cell>
          <cell r="N11" t="str">
            <v>HKZZ_ADTG</v>
          </cell>
          <cell r="O11" t="str">
            <v>JPZZ_ADTG</v>
          </cell>
          <cell r="P11" t="str">
            <v>KR03_ADTG</v>
          </cell>
          <cell r="Q11" t="str">
            <v>KR07_ADTG</v>
          </cell>
          <cell r="R11" t="str">
            <v>TW02_ADTG</v>
          </cell>
          <cell r="S11" t="str">
            <v>USZZ_ADTG</v>
          </cell>
          <cell r="U11" t="str">
            <v>ZZ10_ADTG</v>
          </cell>
          <cell r="W11" t="str">
            <v>LX00_ADTG</v>
          </cell>
          <cell r="X11" t="str">
            <v>LX01_ADTG</v>
          </cell>
          <cell r="Y11" t="str">
            <v>LX02_ADTG</v>
          </cell>
          <cell r="Z11" t="str">
            <v>ZZ03_ADTG</v>
          </cell>
          <cell r="AA11" t="str">
            <v>LX03_ADTG</v>
          </cell>
          <cell r="AB11" t="str">
            <v>KRAZ_ADTG</v>
          </cell>
          <cell r="AC11" t="str">
            <v>DEAZ_ADTG</v>
          </cell>
          <cell r="AD11" t="str">
            <v>GBAZ_ADTG</v>
          </cell>
          <cell r="AF11" t="str">
            <v>ZZ20_ADTG</v>
          </cell>
          <cell r="AH11" t="str">
            <v>_KONS</v>
          </cell>
          <cell r="AI11" t="str">
            <v>EXCEL</v>
          </cell>
        </row>
        <row r="13">
          <cell r="AI13">
            <v>0</v>
          </cell>
        </row>
        <row r="14">
          <cell r="AI14">
            <v>0</v>
          </cell>
        </row>
        <row r="15">
          <cell r="AI15">
            <v>0</v>
          </cell>
        </row>
        <row r="17">
          <cell r="AI17">
            <v>0</v>
          </cell>
        </row>
        <row r="18">
          <cell r="AI18">
            <v>0</v>
          </cell>
        </row>
        <row r="19">
          <cell r="AI19">
            <v>0</v>
          </cell>
        </row>
        <row r="20">
          <cell r="AI20">
            <v>0</v>
          </cell>
        </row>
        <row r="21">
          <cell r="AI21">
            <v>0</v>
          </cell>
        </row>
        <row r="22">
          <cell r="AI22">
            <v>0</v>
          </cell>
        </row>
        <row r="23">
          <cell r="AI23">
            <v>0</v>
          </cell>
        </row>
        <row r="24">
          <cell r="AI24">
            <v>0</v>
          </cell>
        </row>
        <row r="25">
          <cell r="AI25">
            <v>0</v>
          </cell>
        </row>
        <row r="26">
          <cell r="AI26">
            <v>0</v>
          </cell>
        </row>
        <row r="27">
          <cell r="AI27">
            <v>0</v>
          </cell>
        </row>
        <row r="28">
          <cell r="AI28">
            <v>0</v>
          </cell>
        </row>
        <row r="29">
          <cell r="AI29">
            <v>0</v>
          </cell>
        </row>
        <row r="30">
          <cell r="AI30">
            <v>0</v>
          </cell>
        </row>
        <row r="31">
          <cell r="AI31">
            <v>0</v>
          </cell>
        </row>
        <row r="32">
          <cell r="AI32">
            <v>0</v>
          </cell>
        </row>
        <row r="33">
          <cell r="AI33">
            <v>0</v>
          </cell>
        </row>
        <row r="34">
          <cell r="AI34">
            <v>0</v>
          </cell>
        </row>
        <row r="35">
          <cell r="AI35">
            <v>0</v>
          </cell>
        </row>
        <row r="36">
          <cell r="AI36">
            <v>0</v>
          </cell>
        </row>
        <row r="37">
          <cell r="AI37">
            <v>0</v>
          </cell>
        </row>
        <row r="38">
          <cell r="AI38">
            <v>0</v>
          </cell>
        </row>
        <row r="39">
          <cell r="AI39">
            <v>0</v>
          </cell>
        </row>
        <row r="40">
          <cell r="AI40">
            <v>0</v>
          </cell>
        </row>
        <row r="41">
          <cell r="AI41">
            <v>0</v>
          </cell>
        </row>
        <row r="42">
          <cell r="AI42">
            <v>0</v>
          </cell>
        </row>
        <row r="43">
          <cell r="AI43">
            <v>0</v>
          </cell>
        </row>
        <row r="44">
          <cell r="AI44">
            <v>0</v>
          </cell>
        </row>
        <row r="45">
          <cell r="AI45">
            <v>0</v>
          </cell>
        </row>
        <row r="46">
          <cell r="AI46">
            <v>0</v>
          </cell>
        </row>
        <row r="47">
          <cell r="AI47">
            <v>0</v>
          </cell>
        </row>
        <row r="48">
          <cell r="AI48">
            <v>0</v>
          </cell>
        </row>
        <row r="49">
          <cell r="AI49">
            <v>0</v>
          </cell>
        </row>
        <row r="50">
          <cell r="AI50">
            <v>0</v>
          </cell>
        </row>
        <row r="51">
          <cell r="AI51">
            <v>0</v>
          </cell>
        </row>
        <row r="52">
          <cell r="AI52">
            <v>0</v>
          </cell>
        </row>
        <row r="53">
          <cell r="AI53">
            <v>0</v>
          </cell>
        </row>
        <row r="54">
          <cell r="AI54">
            <v>0</v>
          </cell>
        </row>
        <row r="55">
          <cell r="AI55">
            <v>0</v>
          </cell>
        </row>
        <row r="56">
          <cell r="AI56">
            <v>0</v>
          </cell>
        </row>
        <row r="57">
          <cell r="AI57">
            <v>0</v>
          </cell>
        </row>
        <row r="58">
          <cell r="AI58">
            <v>0</v>
          </cell>
        </row>
        <row r="59">
          <cell r="AI59">
            <v>0</v>
          </cell>
        </row>
        <row r="60">
          <cell r="AI60">
            <v>0</v>
          </cell>
        </row>
        <row r="61">
          <cell r="AI61">
            <v>0</v>
          </cell>
        </row>
        <row r="62">
          <cell r="AI62">
            <v>0</v>
          </cell>
        </row>
        <row r="63">
          <cell r="AI63">
            <v>0</v>
          </cell>
        </row>
        <row r="64">
          <cell r="AI64">
            <v>0</v>
          </cell>
        </row>
        <row r="65">
          <cell r="AI65">
            <v>0</v>
          </cell>
        </row>
        <row r="66">
          <cell r="AI66">
            <v>0</v>
          </cell>
        </row>
        <row r="67">
          <cell r="AI67">
            <v>0</v>
          </cell>
        </row>
        <row r="68">
          <cell r="AI68">
            <v>0</v>
          </cell>
        </row>
        <row r="69">
          <cell r="AI69">
            <v>0</v>
          </cell>
        </row>
        <row r="70">
          <cell r="AI70">
            <v>0</v>
          </cell>
        </row>
        <row r="71">
          <cell r="AI71">
            <v>0</v>
          </cell>
        </row>
        <row r="72">
          <cell r="AH72">
            <v>0</v>
          </cell>
          <cell r="AI72">
            <v>0</v>
          </cell>
        </row>
        <row r="73">
          <cell r="AI73">
            <v>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11">
          <cell r="H11" t="str">
            <v>CH02_ADTG</v>
          </cell>
          <cell r="I11" t="str">
            <v>CN02_ADTG</v>
          </cell>
          <cell r="J11" t="str">
            <v>DE00_ADTG</v>
          </cell>
          <cell r="K11" t="str">
            <v>DE01_ADTG</v>
          </cell>
          <cell r="L11" t="str">
            <v>DE26_ADTG</v>
          </cell>
          <cell r="M11" t="str">
            <v>DE39_ADTG</v>
          </cell>
          <cell r="N11" t="str">
            <v>FR05_ADTG</v>
          </cell>
          <cell r="O11" t="str">
            <v>GB02_ADTG</v>
          </cell>
          <cell r="P11" t="str">
            <v>HK01_ADTG</v>
          </cell>
          <cell r="Q11" t="str">
            <v>IT02_ADTG</v>
          </cell>
          <cell r="R11" t="str">
            <v>JP01_ADTG</v>
          </cell>
          <cell r="S11" t="str">
            <v>KR01_ADTG</v>
          </cell>
          <cell r="T11" t="str">
            <v>KR03_ADTG</v>
          </cell>
          <cell r="U11" t="str">
            <v>KR07_ADTG</v>
          </cell>
          <cell r="V11" t="str">
            <v>MY01_ADTG</v>
          </cell>
          <cell r="W11" t="str">
            <v>SG01_ADTG</v>
          </cell>
          <cell r="X11" t="str">
            <v>TW02_ADTG</v>
          </cell>
          <cell r="Y11" t="str">
            <v>US01_ADTG</v>
          </cell>
          <cell r="Z11" t="str">
            <v>EXCEL</v>
          </cell>
          <cell r="AA11" t="str">
            <v>BUCHGES_ADTG</v>
          </cell>
          <cell r="AC11" t="str">
            <v>_ADTG</v>
          </cell>
          <cell r="AD11" t="str">
            <v>_IC</v>
          </cell>
          <cell r="AE11" t="str">
            <v>_KONS</v>
          </cell>
          <cell r="AF11" t="str">
            <v>EXCEL</v>
          </cell>
        </row>
        <row r="72">
          <cell r="AE72">
            <v>3911.87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1">
          <cell r="AI1" t="str">
            <v>A11-Operating Income Statement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11">
          <cell r="H11" t="str">
            <v>CH02_ADTG</v>
          </cell>
        </row>
      </sheetData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>
        <row r="1">
          <cell r="AI1" t="str">
            <v>A11-Operating Income Statement</v>
          </cell>
        </row>
      </sheetData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11">
          <cell r="H11" t="str">
            <v>CH02_ADTG</v>
          </cell>
        </row>
      </sheetData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>
        <row r="1">
          <cell r="AI1" t="str">
            <v>A11-Operating Income Statement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>
        <row r="11">
          <cell r="H11" t="str">
            <v>CH02_ADTG</v>
          </cell>
        </row>
      </sheetData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">
          <cell r="AI1" t="str">
            <v>A11-Operating Income Statement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>
        <row r="11">
          <cell r="H11" t="str">
            <v>CH02_ADTG</v>
          </cell>
        </row>
      </sheetData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AR forecast 111217"/>
      <sheetName val="Sheet3"/>
      <sheetName val="Funds distribution (BankCurrenc"/>
      <sheetName val="CFO Summary"/>
      <sheetName val="Direct CFF"/>
      <sheetName val="29-12-2017 screenshots"/>
      <sheetName val="AR targets EUR"/>
      <sheetName val="FPM FY AR HOME CCY"/>
      <sheetName val="payments"/>
      <sheetName val="MOR"/>
      <sheetName val="Graph"/>
      <sheetName val="CFF outlook end of year"/>
      <sheetName val="hsbc test"/>
      <sheetName val="April 2016 consolidated BS"/>
      <sheetName val="April 2016 FX"/>
      <sheetName val="HSBC"/>
      <sheetName val="RCF"/>
      <sheetName val="Net Cash in EUR comparison"/>
      <sheetName val="Net Cash in EUR today"/>
      <sheetName val="Net Cash in EUR yesterday"/>
      <sheetName val="CFF actual month"/>
      <sheetName val="JYSKE - FKB "/>
      <sheetName val="IBP export"/>
      <sheetName val="HSBC export"/>
      <sheetName val="Summary"/>
      <sheetName val="Sheet1"/>
      <sheetName val="Sheet2"/>
      <sheetName val="SWAP berekening"/>
      <sheetName val="CFF 2016"/>
      <sheetName val="Graph Act - CFF - Budget"/>
      <sheetName val="Graph Act - CFF - Budget (2)"/>
      <sheetName val="PI tracker 04-2018"/>
      <sheetName val="PnL ER 2018-09 from Diedrik"/>
      <sheetName val="PnL outlook"/>
      <sheetName val="EOM net cash"/>
      <sheetName val="Graph data"/>
      <sheetName val="Earn out payments"/>
      <sheetName val="CandC CFF data"/>
      <sheetName val="FPM 15-8"/>
      <sheetName val="06-2108 BPM scrrenshots"/>
      <sheetName val="C&amp;C 10102017"/>
      <sheetName val="Deposits U4 Polska"/>
      <sheetName val="Trapped cash"/>
      <sheetName val="BS 10-2016"/>
      <sheetName val="TBI 10-2016"/>
      <sheetName val="Other banks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D8">
            <v>674520.23581904662</v>
          </cell>
        </row>
        <row r="15">
          <cell r="D15">
            <v>57883.54017107821</v>
          </cell>
        </row>
      </sheetData>
      <sheetData sheetId="23">
        <row r="5">
          <cell r="S5" t="str">
            <v>30/03/25</v>
          </cell>
        </row>
        <row r="34">
          <cell r="A34">
            <v>-658769.13</v>
          </cell>
          <cell r="B34">
            <v>8062418.1900000004</v>
          </cell>
          <cell r="C34">
            <v>14102.55</v>
          </cell>
          <cell r="D34">
            <v>49955.14</v>
          </cell>
          <cell r="E34">
            <v>5566.27</v>
          </cell>
          <cell r="F34">
            <v>191448.75</v>
          </cell>
          <cell r="G34">
            <v>570.04999999999995</v>
          </cell>
          <cell r="I34">
            <v>3242.76</v>
          </cell>
          <cell r="K34">
            <v>170778.66</v>
          </cell>
          <cell r="L34">
            <v>6273.6</v>
          </cell>
          <cell r="M34">
            <v>35266.410000000003</v>
          </cell>
        </row>
        <row r="45">
          <cell r="Z45">
            <v>14416.62</v>
          </cell>
        </row>
        <row r="86">
          <cell r="A86">
            <v>2936622.7399999998</v>
          </cell>
          <cell r="B86">
            <v>87658.63</v>
          </cell>
          <cell r="C86">
            <v>413708.72</v>
          </cell>
          <cell r="D86">
            <v>0</v>
          </cell>
          <cell r="E86">
            <v>9268968.8599999994</v>
          </cell>
          <cell r="F86">
            <v>238161.13</v>
          </cell>
          <cell r="G86">
            <v>0</v>
          </cell>
          <cell r="I86">
            <v>0</v>
          </cell>
          <cell r="K86">
            <v>162836.4</v>
          </cell>
          <cell r="L86">
            <v>1837033.63</v>
          </cell>
          <cell r="M86">
            <v>0</v>
          </cell>
        </row>
        <row r="88">
          <cell r="B88">
            <v>0.83345000011593484</v>
          </cell>
          <cell r="C88">
            <v>1.0787497944244075</v>
          </cell>
          <cell r="E88">
            <v>10.829951164464852</v>
          </cell>
          <cell r="F88">
            <v>4.1804998552264561</v>
          </cell>
          <cell r="G88">
            <v>1.4473416950185343</v>
          </cell>
          <cell r="H88">
            <v>0</v>
          </cell>
          <cell r="I88">
            <v>1.7116525557924964</v>
          </cell>
          <cell r="K88">
            <v>11.295049266589858</v>
          </cell>
          <cell r="L88">
            <v>7.461600087896608</v>
          </cell>
          <cell r="M88">
            <v>0.95169988960021024</v>
          </cell>
        </row>
      </sheetData>
      <sheetData sheetId="24">
        <row r="2">
          <cell r="G2">
            <v>700000</v>
          </cell>
        </row>
        <row r="5">
          <cell r="G5">
            <v>290832.87</v>
          </cell>
        </row>
        <row r="6">
          <cell r="G6" t="str">
            <v>0.00</v>
          </cell>
        </row>
        <row r="9">
          <cell r="G9">
            <v>0</v>
          </cell>
        </row>
        <row r="12">
          <cell r="G12">
            <v>1895880.18</v>
          </cell>
        </row>
        <row r="13">
          <cell r="G13" t="str">
            <v>0.00</v>
          </cell>
        </row>
        <row r="14">
          <cell r="G14">
            <v>457848.69</v>
          </cell>
        </row>
        <row r="16">
          <cell r="G16">
            <v>1380725.03</v>
          </cell>
        </row>
        <row r="18">
          <cell r="G18">
            <v>1958678167</v>
          </cell>
        </row>
        <row r="20">
          <cell r="G20">
            <v>1254148.48</v>
          </cell>
        </row>
        <row r="22">
          <cell r="G22">
            <v>110963.44</v>
          </cell>
        </row>
        <row r="24">
          <cell r="G24">
            <v>62060.18</v>
          </cell>
        </row>
        <row r="26">
          <cell r="G26">
            <v>24973.84</v>
          </cell>
        </row>
        <row r="28">
          <cell r="G28">
            <v>100</v>
          </cell>
        </row>
        <row r="30">
          <cell r="G30">
            <v>4950</v>
          </cell>
        </row>
        <row r="32">
          <cell r="G32">
            <v>4950</v>
          </cell>
        </row>
        <row r="34">
          <cell r="G34">
            <v>450</v>
          </cell>
        </row>
        <row r="36">
          <cell r="G36">
            <v>3000</v>
          </cell>
        </row>
      </sheetData>
      <sheetData sheetId="25">
        <row r="18">
          <cell r="D18">
            <v>96930109.905716091</v>
          </cell>
        </row>
        <row r="39">
          <cell r="N39">
            <v>1</v>
          </cell>
        </row>
        <row r="42">
          <cell r="N42">
            <v>0.95169988960021024</v>
          </cell>
        </row>
        <row r="45">
          <cell r="N45">
            <v>0.83345000011593484</v>
          </cell>
        </row>
        <row r="53">
          <cell r="N53">
            <v>1.0787497944244075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s &gt;&gt;"/>
      <sheetName val="Bank Trackers - summary"/>
      <sheetName val="Bank Trackers - detail"/>
      <sheetName val="Dashboards &gt;&gt;"/>
      <sheetName val="Entity"/>
      <sheetName val="Collections"/>
      <sheetName val="External Suppliers"/>
      <sheetName val="Personnel"/>
      <sheetName val="VAT"/>
      <sheetName val="CIT"/>
      <sheetName val="Control &gt;&gt;"/>
      <sheetName val="Control_Collections"/>
      <sheetName val="Control_Collections (2)"/>
      <sheetName val="Control_Collections (3)"/>
      <sheetName val="Control_External Suppliers"/>
      <sheetName val="Control_External Suppliers (2)"/>
      <sheetName val="Control_Personnel"/>
      <sheetName val="Control_VAT"/>
      <sheetName val="Control_CIT"/>
      <sheetName val="Control_Interest"/>
      <sheetName val="Control_Financing"/>
      <sheetName val="Control_Other"/>
      <sheetName val="Control_ IC Bank"/>
      <sheetName val="Database (hardcoded) &gt;&gt;"/>
      <sheetName val="Database"/>
      <sheetName val="Support &gt;&gt;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C16">
            <v>57287716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4746633.5248009246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69">
          <cell r="C69"/>
          <cell r="F69"/>
          <cell r="G69"/>
          <cell r="I69"/>
          <cell r="J69"/>
          <cell r="L69"/>
          <cell r="M69"/>
        </row>
        <row r="124">
          <cell r="C124"/>
          <cell r="F124"/>
          <cell r="G124"/>
          <cell r="I124"/>
          <cell r="J124"/>
          <cell r="L124"/>
          <cell r="M124"/>
        </row>
        <row r="125">
          <cell r="C125"/>
          <cell r="F125"/>
          <cell r="G125"/>
          <cell r="H125"/>
          <cell r="I125"/>
          <cell r="J125"/>
          <cell r="K125"/>
          <cell r="L125"/>
          <cell r="M125"/>
          <cell r="N125"/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reakdown"/>
      <sheetName val="Bank Trackers &gt;&gt;"/>
      <sheetName val="Bank Trackers | Overview"/>
      <sheetName val="ERP Report &gt;&gt;"/>
      <sheetName val="ERP Report | DB"/>
      <sheetName val="ERP Report | Overview"/>
      <sheetName val="Suppliers Mapping"/>
      <sheetName val="TETA Suppliers (1)"/>
      <sheetName val="TETA Suppliers (2)"/>
      <sheetName val="Balance Sheet &gt;&gt;"/>
      <sheetName val="BS | Cash Database"/>
      <sheetName val="BS | Cash Database (2)"/>
      <sheetName val="CF Database"/>
      <sheetName val="Support &gt;&gt;"/>
      <sheetName val="Mapping"/>
    </sheetNames>
    <sheetDataSet>
      <sheetData sheetId="0" refreshError="1">
        <row r="241">
          <cell r="D241">
            <v>62034.349524800928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D242">
            <v>-9198.9616589723664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4">
          <cell r="D244">
            <v>-15020.84350196623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D245">
            <v>-1119.71404552732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D246">
            <v>-6127.6581516919641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D247">
            <v>-342.59821945360756</v>
          </cell>
        </row>
        <row r="248">
          <cell r="D248">
            <v>-371.66469812823789</v>
          </cell>
        </row>
        <row r="249">
          <cell r="D249">
            <v>-15513.34546467524</v>
          </cell>
        </row>
        <row r="251">
          <cell r="D251">
            <v>-22.007000000000001</v>
          </cell>
        </row>
        <row r="252">
          <cell r="D252">
            <v>-29.542000000000002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D253">
            <v>1.6970000000001371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D254">
            <v>-231.53739787221002</v>
          </cell>
        </row>
        <row r="255">
          <cell r="D255">
            <v>-3.8311412492715</v>
          </cell>
        </row>
        <row r="256">
          <cell r="D256">
            <v>32.0007458328298</v>
          </cell>
        </row>
        <row r="257">
          <cell r="D257">
            <v>-50321.332999999999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D258">
            <v>-51.734999999999999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D264">
            <v>394.81949847428211</v>
          </cell>
        </row>
        <row r="266">
          <cell r="D26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iming"/>
      <sheetName val="SOP"/>
      <sheetName val="Outputs &gt;&gt;"/>
      <sheetName val="CF Overview (OLD)"/>
      <sheetName val="CF Flash"/>
      <sheetName val="CF Overview"/>
      <sheetName val="CF Dashboard"/>
      <sheetName val="CF Forecast"/>
      <sheetName val="YoY Comparison"/>
      <sheetName val="Inputs &gt;&gt;"/>
      <sheetName val="Bank Trackers &gt;&gt;"/>
      <sheetName val="Bank Trackers - summary"/>
      <sheetName val="Bank Trackers - detail"/>
      <sheetName val="E&amp;R"/>
      <sheetName val="FY24 Actuals &gt;&gt;"/>
      <sheetName val="Bank Trackers FY24 - summary"/>
      <sheetName val="Bank Trackers FY24 - detail"/>
      <sheetName val="E&amp;R FY24"/>
      <sheetName val="External Sources &gt;&gt;"/>
      <sheetName val="CF Statement | ACT"/>
      <sheetName val="CF Statement | BUD"/>
      <sheetName val="Forecast Database"/>
      <sheetName val="Support &gt;&gt;"/>
      <sheetName val="Interest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CD13">
            <v>57000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0">
          <cell r="AN90">
            <v>-36443.213425753507</v>
          </cell>
        </row>
        <row r="92">
          <cell r="AN92">
            <v>585</v>
          </cell>
        </row>
        <row r="99">
          <cell r="AN99">
            <v>31.786574246492819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1"/>
      <sheetName val="RECAP 2"/>
      <sheetName val="MACRO"/>
      <sheetName val="Eff mars 06"/>
      <sheetName val="EFF.Mens"/>
      <sheetName val="PersIndispo"/>
      <sheetName val="Eff Mens 2"/>
      <sheetName val="Entrée Sortie"/>
      <sheetName val="Sorties 03   04"/>
      <sheetName val="Eff Janvier 06 (2)"/>
      <sheetName val="Capacity"/>
      <sheetName val="Department"/>
      <sheetName val="Recap_1"/>
      <sheetName val="RECAP_2"/>
      <sheetName val="Eff_mars_06"/>
      <sheetName val="EFF_Mens"/>
      <sheetName val="Eff_Mens_2"/>
      <sheetName val="Entrée_Sortie"/>
      <sheetName val="Sorties_03___04"/>
      <sheetName val="Eff_Janvier_06_(2)"/>
      <sheetName val="Tradesum"/>
    </sheetNames>
    <sheetDataSet>
      <sheetData sheetId="0" refreshError="1">
        <row r="32">
          <cell r="C32">
            <v>73</v>
          </cell>
          <cell r="D32">
            <v>69</v>
          </cell>
          <cell r="E32">
            <v>68</v>
          </cell>
          <cell r="F32">
            <v>68</v>
          </cell>
          <cell r="G32">
            <v>78</v>
          </cell>
          <cell r="H32">
            <v>78</v>
          </cell>
          <cell r="I32">
            <v>79</v>
          </cell>
          <cell r="J32">
            <v>79</v>
          </cell>
          <cell r="K32">
            <v>79</v>
          </cell>
          <cell r="L32">
            <v>79</v>
          </cell>
          <cell r="M32">
            <v>82</v>
          </cell>
          <cell r="N32">
            <v>80</v>
          </cell>
          <cell r="O32">
            <v>79</v>
          </cell>
        </row>
        <row r="33">
          <cell r="C33">
            <v>18</v>
          </cell>
          <cell r="D33">
            <v>12</v>
          </cell>
          <cell r="E33">
            <v>10</v>
          </cell>
          <cell r="F33">
            <v>9</v>
          </cell>
          <cell r="G33">
            <v>18</v>
          </cell>
          <cell r="H33">
            <v>18</v>
          </cell>
          <cell r="I33">
            <v>18</v>
          </cell>
          <cell r="J33">
            <v>18</v>
          </cell>
          <cell r="K33">
            <v>18</v>
          </cell>
          <cell r="L33">
            <v>16</v>
          </cell>
          <cell r="M33">
            <v>16</v>
          </cell>
          <cell r="N33">
            <v>17</v>
          </cell>
          <cell r="O33">
            <v>17</v>
          </cell>
        </row>
        <row r="34">
          <cell r="C34">
            <v>91</v>
          </cell>
          <cell r="D34">
            <v>81</v>
          </cell>
          <cell r="E34">
            <v>78</v>
          </cell>
          <cell r="F34">
            <v>77</v>
          </cell>
          <cell r="G34">
            <v>96</v>
          </cell>
          <cell r="H34">
            <v>96</v>
          </cell>
          <cell r="I34">
            <v>97</v>
          </cell>
          <cell r="J34">
            <v>97</v>
          </cell>
          <cell r="K34">
            <v>97</v>
          </cell>
          <cell r="L34">
            <v>95</v>
          </cell>
          <cell r="M34">
            <v>98</v>
          </cell>
          <cell r="N34">
            <v>97</v>
          </cell>
          <cell r="O34">
            <v>96</v>
          </cell>
        </row>
        <row r="35">
          <cell r="C35">
            <v>1</v>
          </cell>
          <cell r="D35" t="e">
            <v>#NAME?</v>
          </cell>
          <cell r="E35" t="e">
            <v>#NAME?</v>
          </cell>
          <cell r="F35" t="e">
            <v>#NAME?</v>
          </cell>
          <cell r="G35" t="e">
            <v>#NAME?</v>
          </cell>
          <cell r="H35" t="e">
            <v>#NAME?</v>
          </cell>
          <cell r="I35" t="e">
            <v>#NAME?</v>
          </cell>
          <cell r="J35" t="e">
            <v>#NAME?</v>
          </cell>
          <cell r="K35" t="e">
            <v>#NAME?</v>
          </cell>
          <cell r="L35" t="e">
            <v>#NAME?</v>
          </cell>
          <cell r="M35" t="e">
            <v>#NAME?</v>
          </cell>
          <cell r="N35" t="e">
            <v>#NAME?</v>
          </cell>
          <cell r="O35" t="e">
            <v>#NAME?</v>
          </cell>
        </row>
        <row r="36">
          <cell r="C36">
            <v>92</v>
          </cell>
          <cell r="D36">
            <v>81</v>
          </cell>
          <cell r="E36">
            <v>78</v>
          </cell>
          <cell r="F36">
            <v>77</v>
          </cell>
          <cell r="G36">
            <v>96</v>
          </cell>
          <cell r="H36">
            <v>96</v>
          </cell>
          <cell r="I36">
            <v>97</v>
          </cell>
          <cell r="J36">
            <v>97</v>
          </cell>
          <cell r="K36">
            <v>97</v>
          </cell>
          <cell r="L36">
            <v>95</v>
          </cell>
          <cell r="M36">
            <v>98</v>
          </cell>
          <cell r="N36">
            <v>97</v>
          </cell>
          <cell r="O36">
            <v>96</v>
          </cell>
        </row>
      </sheetData>
      <sheetData sheetId="1" refreshError="1">
        <row r="32">
          <cell r="C32">
            <v>73</v>
          </cell>
        </row>
        <row r="64">
          <cell r="D64">
            <v>91</v>
          </cell>
          <cell r="E64">
            <v>81</v>
          </cell>
          <cell r="F64">
            <v>78</v>
          </cell>
          <cell r="G64">
            <v>77</v>
          </cell>
          <cell r="H64">
            <v>95</v>
          </cell>
          <cell r="I64">
            <v>94</v>
          </cell>
          <cell r="J64">
            <v>95</v>
          </cell>
          <cell r="K64">
            <v>96</v>
          </cell>
          <cell r="L64">
            <v>96</v>
          </cell>
          <cell r="M64">
            <v>94</v>
          </cell>
          <cell r="N64">
            <v>97</v>
          </cell>
          <cell r="O64">
            <v>96</v>
          </cell>
          <cell r="P64">
            <v>95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1</v>
          </cell>
          <cell r="I66">
            <v>2</v>
          </cell>
          <cell r="J66">
            <v>2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</row>
        <row r="68"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70">
          <cell r="D70">
            <v>92</v>
          </cell>
          <cell r="E70">
            <v>81</v>
          </cell>
          <cell r="F70">
            <v>78</v>
          </cell>
          <cell r="G70">
            <v>95</v>
          </cell>
          <cell r="H70">
            <v>96</v>
          </cell>
          <cell r="I70">
            <v>96</v>
          </cell>
          <cell r="J70">
            <v>97</v>
          </cell>
          <cell r="K70">
            <v>97</v>
          </cell>
          <cell r="L70">
            <v>97</v>
          </cell>
          <cell r="M70">
            <v>95</v>
          </cell>
          <cell r="N70">
            <v>98</v>
          </cell>
          <cell r="O70">
            <v>97</v>
          </cell>
          <cell r="P70">
            <v>96</v>
          </cell>
        </row>
        <row r="72">
          <cell r="D72">
            <v>1.0869565217391304E-2</v>
          </cell>
          <cell r="E72">
            <v>0</v>
          </cell>
          <cell r="F72">
            <v>0</v>
          </cell>
          <cell r="G72">
            <v>1.0526315789473684E-2</v>
          </cell>
          <cell r="H72">
            <v>1.0416666666666666E-2</v>
          </cell>
          <cell r="I72">
            <v>2.0833333333333332E-2</v>
          </cell>
          <cell r="J72">
            <v>2.0618556701030927E-2</v>
          </cell>
          <cell r="K72">
            <v>1.0309278350515464E-2</v>
          </cell>
          <cell r="L72">
            <v>1.0309278350515464E-2</v>
          </cell>
          <cell r="M72">
            <v>1.0526315789473684E-2</v>
          </cell>
          <cell r="N72">
            <v>1.020408163265306E-2</v>
          </cell>
          <cell r="O72">
            <v>1.0309278350515464E-2</v>
          </cell>
          <cell r="P72">
            <v>1.0416666666666666E-2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64">
          <cell r="D64">
            <v>91</v>
          </cell>
        </row>
      </sheetData>
      <sheetData sheetId="9" refreshError="1"/>
      <sheetData sheetId="10" refreshError="1"/>
      <sheetData sheetId="11" refreshError="1"/>
      <sheetData sheetId="12">
        <row r="32">
          <cell r="C32">
            <v>73</v>
          </cell>
        </row>
      </sheetData>
      <sheetData sheetId="13">
        <row r="32">
          <cell r="C32">
            <v>73</v>
          </cell>
        </row>
      </sheetData>
      <sheetData sheetId="14"/>
      <sheetData sheetId="15"/>
      <sheetData sheetId="16"/>
      <sheetData sheetId="17"/>
      <sheetData sheetId="18">
        <row r="64">
          <cell r="D64">
            <v>91</v>
          </cell>
        </row>
      </sheetData>
      <sheetData sheetId="19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T"/>
      <sheetName val="B"/>
      <sheetName val="C"/>
      <sheetName val="D"/>
      <sheetName val="E"/>
      <sheetName val="F"/>
      <sheetName val="08TOTC"/>
      <sheetName val="08TOTQ"/>
      <sheetName val="08TOTV"/>
      <sheetName val="H"/>
      <sheetName val="I"/>
      <sheetName val="J"/>
      <sheetName val="K"/>
      <sheetName val="L"/>
      <sheetName val="Blank"/>
      <sheetName val="M"/>
      <sheetName val="06TPC"/>
      <sheetName val="06TPQ"/>
      <sheetName val="06TPV"/>
      <sheetName val="O"/>
      <sheetName val="P"/>
      <sheetName val="blank2"/>
      <sheetName val="Q"/>
      <sheetName val="R"/>
      <sheetName val="06RSC"/>
      <sheetName val="06RSC_corp"/>
      <sheetName val="06RSQ"/>
      <sheetName val="06RSQ_corp"/>
      <sheetName val="06RSV"/>
      <sheetName val="T"/>
      <sheetName val="U"/>
      <sheetName val="V"/>
      <sheetName val="W"/>
      <sheetName val="X"/>
      <sheetName val="Y"/>
      <sheetName val="07GAC"/>
      <sheetName val="07GAM"/>
      <sheetName val="SUPDETC"/>
      <sheetName val="AL"/>
      <sheetName val="FIXDET"/>
      <sheetName val="08TOT1AC"/>
      <sheetName val="08TOT1AQ"/>
      <sheetName val="08TOT1AV"/>
      <sheetName val="08TOT1BC"/>
      <sheetName val="08TOT1BQ"/>
      <sheetName val="08TOT1BV"/>
      <sheetName val="08TOTNPC"/>
      <sheetName val="08TOTNPQ"/>
      <sheetName val="08TOTNPV"/>
      <sheetName val="FIN"/>
      <sheetName val="Gr DATA"/>
      <sheetName val="Module1"/>
      <sheetName val="Module2"/>
      <sheetName val="Gr_DATA"/>
      <sheetName val="Gr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  <sheetName val="Assumptions"/>
      <sheetName val="Summary"/>
      <sheetName val="Feuil2"/>
      <sheetName val="Bridge_2009-2011_Corporate"/>
      <sheetName val="Langues"/>
      <sheetName val="2_1_1_-_Assumptions"/>
      <sheetName val="Retrofit1"/>
      <sheetName val="Blad1"/>
      <sheetName val="Bf3p1"/>
      <sheetName val="CSCCincSKR"/>
      <sheetName val="Data pour menu déroulant"/>
      <sheetName val="5. Management"/>
      <sheetName val="DTF_drop down list"/>
      <sheetName val="Sheet1"/>
      <sheetName val="Resumen"/>
      <sheetName val="Données LMU"/>
      <sheetName val="0.4 Liste des entités"/>
      <sheetName val="Annexe"/>
      <sheetName val="Trend mensili IB 2004"/>
      <sheetName val="Data_pour_menu_déroulant"/>
      <sheetName val="Données_LMU"/>
      <sheetName val="DTF_drop_down_list"/>
      <sheetName val="B"/>
      <sheetName val="Waterfall charts"/>
      <sheetName val="Countries macro data"/>
      <sheetName val="Lists"/>
      <sheetName val="PARAM"/>
      <sheetName val="Data_pour_menu_déroulant1"/>
      <sheetName val="DTF_drop_down_list1"/>
      <sheetName val="5__Management"/>
      <sheetName val="Données_LMU1"/>
      <sheetName val="0_4_Liste_des_entités"/>
      <sheetName val="Waterfall_charts"/>
      <sheetName val="Trend_mensili_IB_2004"/>
      <sheetName val="MPV"/>
      <sheetName val="3-Company list"/>
      <sheetName val="Switch"/>
      <sheetName val="Liste agrégats Cash Flow"/>
      <sheetName val="FY12 Customer UK &amp; Int"/>
      <sheetName val="C. Brands and Products"/>
      <sheetName val="Data_pour_menu_déroulant2"/>
      <sheetName val="5__Management1"/>
      <sheetName val="DTF_drop_down_list2"/>
      <sheetName val="Données_LMU2"/>
      <sheetName val="0_4_Liste_des_entités1"/>
      <sheetName val="Trend_mensili_IB_20041"/>
      <sheetName val="Waterfall_charts1"/>
      <sheetName val="Countries_macro_data"/>
      <sheetName val="3-Company_list"/>
      <sheetName val="Liste_agrégats_Cash_Flow"/>
      <sheetName val="FY12_Customer_UK_&amp;_Int"/>
      <sheetName val="C__Brands_and_Products"/>
      <sheetName val="Liste agrégats Bilan"/>
      <sheetName val="P&amp;L Long Period (Report)"/>
      <sheetName val="P&amp;L_Long_Period_(Report)"/>
      <sheetName val="P&amp;L_Long_Period_(Report)1"/>
      <sheetName val="Data_pour_menu_déroulant3"/>
      <sheetName val="DTF_drop_down_list3"/>
      <sheetName val="Données_LMU3"/>
      <sheetName val="5__Management2"/>
      <sheetName val="Waterfall_charts2"/>
      <sheetName val="0_4_Liste_des_entités2"/>
      <sheetName val="Trend_mensili_IB_20042"/>
      <sheetName val="P&amp;L_Long_Period_(Report)2"/>
      <sheetName val="DATOS GRLES."/>
      <sheetName val="MES"/>
      <sheetName val="DATOS_GRLES_"/>
      <sheetName val="DATOS_GRLES_1"/>
      <sheetName val="Data_pour_menu_déroulant4"/>
      <sheetName val="DTF_drop_down_list4"/>
      <sheetName val="Données_LMU4"/>
      <sheetName val="5__Management3"/>
      <sheetName val="Waterfall_charts3"/>
      <sheetName val="0_4_Liste_des_entités3"/>
      <sheetName val="Trend_mensili_IB_20043"/>
      <sheetName val="P&amp;L_Long_Period_(Report)3"/>
      <sheetName val="Source onglet input"/>
      <sheetName val="Parameter"/>
      <sheetName val="BCP X - Positions"/>
      <sheetName val="BCP Asia II"/>
      <sheetName val="DATOS_GRLES_2"/>
      <sheetName val="Drop-downs"/>
      <sheetName val="Months"/>
      <sheetName val="1999"/>
      <sheetName val="Infos"/>
      <sheetName val="PilotFP"/>
      <sheetName val="PILOT"/>
      <sheetName val="Sheet3"/>
      <sheetName val="Mapping2"/>
      <sheetName val="Tabelle3"/>
      <sheetName val="HYPOTHESES"/>
      <sheetName val="RubIG"/>
      <sheetName val="TABLES"/>
      <sheetName val="Графики"/>
      <sheetName val="current_balance"/>
      <sheetName val="MAIN"/>
      <sheetName val="Definitions"/>
      <sheetName val="REPORT"/>
      <sheetName val="SENSITIVITY"/>
      <sheetName val="Лист1"/>
      <sheetName val="Ф.2"/>
      <sheetName val="Актив"/>
      <sheetName val="CF"/>
      <sheetName val="HC_ppt"/>
      <sheetName val="PFC-PYX1"/>
      <sheetName val="фа"/>
      <sheetName val="фаOIBDA"/>
      <sheetName val="данные для графика"/>
      <sheetName val="Бюджет"/>
      <sheetName val="PNL"/>
      <sheetName val="Структура расходов"/>
      <sheetName val="ф.29мес."/>
      <sheetName val="CREDIT STATS"/>
      <sheetName val="Списки"/>
      <sheetName val="Service"/>
      <sheetName val="Ф_2"/>
      <sheetName val="данные_для_графика"/>
      <sheetName val="Структура_расходов"/>
      <sheetName val="ф_29мес_"/>
      <sheetName val="CREDIT_STATS"/>
      <sheetName val="Ф_21"/>
      <sheetName val="данные_для_графика1"/>
      <sheetName val="Структура_расходов1"/>
      <sheetName val="ф_29мес_1"/>
      <sheetName val="CREDIT_STATS1"/>
      <sheetName val="Hide"/>
      <sheetName val="Tradesum"/>
      <sheetName val="MWC"/>
      <sheetName val="VAR"/>
      <sheetName val="Parameters"/>
      <sheetName val="Sheet2"/>
      <sheetName val="Base pour rating FY19"/>
      <sheetName val="Base pour rating FY19 (2)"/>
      <sheetName val="Menus déroulants"/>
      <sheetName val="Base CA 2019"/>
      <sheetName val="UPSLIDE_UndoFormatting"/>
      <sheetName val="UPSLIDE_Undo"/>
      <sheetName val="Qtrly CF"/>
      <sheetName val="Model"/>
      <sheetName val="DATOS_GRLES_3"/>
      <sheetName val="DATOS_GRLES_4"/>
      <sheetName val="Data Validation"/>
      <sheetName val="formattazione"/>
      <sheetName val="Comps"/>
      <sheetName val="Countries_macro_data1"/>
      <sheetName val="3-Company_list1"/>
      <sheetName val="Liste_agrégats_Cash_Flow1"/>
      <sheetName val="FY12_Customer_UK_&amp;_Int1"/>
      <sheetName val="C__Brands_and_Products1"/>
      <sheetName val="Liste_agrégats_Bilan"/>
      <sheetName val="Data_pour_menu_déroulant5"/>
      <sheetName val="5__Management4"/>
      <sheetName val="DTF_drop_down_list5"/>
      <sheetName val="Données_LMU5"/>
      <sheetName val="0_4_Liste_des_entités4"/>
      <sheetName val="Trend_mensili_IB_20044"/>
      <sheetName val="Waterfall_charts4"/>
      <sheetName val="P&amp;L_Long_Period_(Report)4"/>
      <sheetName val="Foglio1"/>
      <sheetName val="elenchi"/>
      <sheetName val="Foglio2"/>
      <sheetName val="Tabelle"/>
      <sheetName val="BCVP 2009 - Positions"/>
      <sheetName val="Copertina"/>
      <sheetName val="Campagne acquisition"/>
      <sheetName val="Carte incrementali"/>
      <sheetName val="Top Down"/>
      <sheetName val="Data Base"/>
      <sheetName val="View di sintesi"/>
      <sheetName val="Stati campagne"/>
      <sheetName val="Target Commerciali"/>
      <sheetName val="Obiettivi Banco BPM"/>
      <sheetName val="Obiettivi Mediolanum"/>
      <sheetName val="Obiettivi Carige"/>
      <sheetName val="Obiettivi Popolare Sondrio"/>
      <sheetName val="Obiettivi Allianz Bank"/>
      <sheetName val="Obiettivi Banco Desio"/>
      <sheetName val="Obiettivi coalition"/>
      <sheetName val="Emissioni 2018 e 2019"/>
      <sheetName val="Emissioni 2018 e 2019_Classic"/>
      <sheetName val="FAMILY"/>
      <sheetName val="Banche"/>
      <sheetName val="Report_carte"/>
      <sheetName val="Report_cpg banche"/>
      <sheetName val="Charts"/>
      <sheetName val="MICAP"/>
      <sheetName val="BCP_X_-_Positions"/>
      <sheetName val="17_MODEL_STRUCTURE"/>
      <sheetName val="BCP_X_-_Positions1"/>
      <sheetName val="Data_Validation"/>
      <sheetName val="Pg 65"/>
      <sheetName val="Bruttobezüge Ausgangstabelle"/>
      <sheetName val="Member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/>
      <sheetData sheetId="14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 refreshError="1"/>
      <sheetData sheetId="189"/>
      <sheetData sheetId="190"/>
      <sheetData sheetId="191" refreshError="1"/>
      <sheetData sheetId="192" refreshError="1"/>
      <sheetData sheetId="1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 and Intl USD Actual (2)"/>
      <sheetName val="Dom and Intl USD Budget (2)"/>
      <sheetName val="just in case"/>
      <sheetName val="just in case.xlsx"/>
    </sheetNames>
    <definedNames>
      <definedName name="print_full_repor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ission"/>
      <sheetName val="All"/>
      <sheetName val="Service"/>
      <sheetName val="Marketing"/>
      <sheetName val="IT"/>
      <sheetName val="GM"/>
      <sheetName val="Franchise"/>
      <sheetName val="Fleet"/>
      <sheetName val="Exec"/>
      <sheetName val="Accounting"/>
      <sheetName val="Tour"/>
      <sheetName val="Location"/>
      <sheetName val="CRD"/>
      <sheetName val="Data"/>
      <sheetName val="adp 4"/>
      <sheetName val="adp%204.xlsx"/>
    </sheetNames>
    <definedNames>
      <definedName name="Table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Cost Structure Analysis"/>
      <sheetName val="Cover - Checks-&gt;"/>
      <sheetName val="Transaction Perimeter"/>
      <sheetName val="PbC_Contrib Soc. MLD_FY16A"/>
      <sheetName val="PbC_P&amp;LConso_MLD FY16A"/>
      <sheetName val="PbC_Contrib Soc. CFO_FY16A"/>
      <sheetName val="P&amp;L JGH Conso mens_FY14A-15A-16"/>
      <sheetName val="P&amp;L CFO Conso mens_FY14A-15A-16"/>
      <sheetName val="P&amp;L élim IC JGH - CF0_PF16"/>
      <sheetName val="ETP - 8A"/>
      <sheetName val="P&amp;L Contrib JOA._PF14A V2"/>
      <sheetName val="KPIs # Coin-in"/>
      <sheetName val="KPIs #Slot. Mach. avg. "/>
      <sheetName val="KPIs # of entries"/>
      <sheetName val="P&amp;L Contrib JGH._PF15A V1"/>
      <sheetName val="KPIs #Diners "/>
      <sheetName val="P&amp;L élim IC JGH - CF0_PF15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4">
          <cell r="D14" t="str">
            <v>TOTALS:</v>
          </cell>
          <cell r="F14">
            <v>117673000</v>
          </cell>
          <cell r="H14">
            <v>117028740.325</v>
          </cell>
        </row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Invoice- Industrial"/>
      <sheetName val="Invoice- Organique UK"/>
      <sheetName val="Invoice- HPCII UK"/>
      <sheetName val="Invoice- Food UK"/>
      <sheetName val="Invoice- Limited"/>
      <sheetName val="Invoice- Eco Services UK"/>
      <sheetName val="Invoice-  UK "/>
      <sheetName val="Monthly_Report_"/>
      <sheetName val="Offer_3"/>
      <sheetName val="Rhodia_Intermed"/>
      <sheetName val="Rhodia_Chimie_"/>
      <sheetName val="Rhodia_Performance_Fibres"/>
      <sheetName val="Rhodia_Fiber_&amp;_Resin"/>
      <sheetName val="Rhodia_Organique_F"/>
      <sheetName val="Rhodia_Silicones"/>
      <sheetName val="Rhodia_Eco_Services_F"/>
      <sheetName val="Rhodia_Silices"/>
      <sheetName val="Rhodia_Engineering_Plastics"/>
      <sheetName val="Rhodia_Food"/>
      <sheetName val="Rhodia_HPCII_France"/>
      <sheetName val="Rhodia_PPMC"/>
      <sheetName val="Rhodia_Consumer"/>
      <sheetName val="Rhodia_Indust"/>
      <sheetName val="Rhodia_Organique"/>
      <sheetName val="Rhodia_HPCII_UK"/>
      <sheetName val="Rhodia_Food_UK"/>
      <sheetName val="Rhodia_Limited-GBP"/>
      <sheetName val="Rhodia_Eco_Services"/>
      <sheetName val="Rhodia_"/>
      <sheetName val="Offer_3a"/>
      <sheetName val="EURO_SPEC_"/>
      <sheetName val="FOREX_EURO"/>
      <sheetName val="ADV_-Intermediaires"/>
      <sheetName val="ADV_-Chimie"/>
      <sheetName val="ADV_-Performance"/>
      <sheetName val="ADV_-Fiber&amp;R_"/>
      <sheetName val="ADV_-Organique"/>
      <sheetName val="ADV_-Silicones"/>
      <sheetName val="ADV_-Eco_Services"/>
      <sheetName val="ADV_-Silices"/>
      <sheetName val="ADV_-Engineering"/>
      <sheetName val="ADV_-Food"/>
      <sheetName val="ADV_-HPCII"/>
      <sheetName val="ADV_-PPMC"/>
      <sheetName val="ADV_-GBP"/>
      <sheetName val="FCSOPD-Fiber&amp;R_"/>
      <sheetName val="FCSOPD-Eco_Services"/>
      <sheetName val="Invoice-_Performance"/>
      <sheetName val="Invoice-_Fiber_&amp;_Resin"/>
      <sheetName val="Invoice-_Organique"/>
      <sheetName val="Invoice-_Silicones"/>
      <sheetName val="Invoice-_Eco_Services"/>
      <sheetName val="Invoice-_Silices"/>
      <sheetName val="Invoice-_Engineering"/>
      <sheetName val="Invoice-_Food"/>
      <sheetName val="Invoice-_HPCII"/>
      <sheetName val="Invoice-_PPMC"/>
      <sheetName val="Invoice-_Consumer"/>
      <sheetName val="Invoice-_Industrial"/>
      <sheetName val="Invoice-_Organique_UK"/>
      <sheetName val="Invoice-_HPCII_UK"/>
      <sheetName val="Invoice-_Food_UK"/>
      <sheetName val="Invoice-_Limited"/>
      <sheetName val="Invoice-_Eco_Services_UK"/>
      <sheetName val="Invoice-__U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xtracts (Raw)"/>
      <sheetName val="Data Manipulation"/>
      <sheetName val="History manual input"/>
      <sheetName val="Output"/>
      <sheetName val="Reference"/>
      <sheetName val="Documentation"/>
      <sheetName val="Sheet1"/>
      <sheetName val="Payment analysis - IT V6"/>
      <sheetName val="Extracts_(Raw)"/>
      <sheetName val="Data_Manipulation"/>
      <sheetName val="History_manual_input"/>
      <sheetName val="Payment_analysis_-_IT_V6"/>
    </sheetNames>
    <sheetDataSet>
      <sheetData sheetId="0"/>
      <sheetData sheetId="1">
        <row r="2">
          <cell r="N2" t="str">
            <v>Description</v>
          </cell>
        </row>
      </sheetData>
      <sheetData sheetId="2"/>
      <sheetData sheetId="3"/>
      <sheetData sheetId="4"/>
      <sheetData sheetId="5">
        <row r="2">
          <cell r="D2" t="str">
            <v>Account</v>
          </cell>
          <cell r="E2" t="str">
            <v>Head account name</v>
          </cell>
        </row>
        <row r="3">
          <cell r="D3" t="str">
            <v>422100</v>
          </cell>
          <cell r="E3" t="str">
            <v>Subscriptions (maintenance / support software)</v>
          </cell>
        </row>
        <row r="4">
          <cell r="D4" t="str">
            <v>423200</v>
          </cell>
          <cell r="E4" t="str">
            <v>Computer supplies</v>
          </cell>
        </row>
        <row r="5">
          <cell r="D5" t="str">
            <v>501000001120000000</v>
          </cell>
          <cell r="E5" t="str">
            <v>Telephone (fixed lines)</v>
          </cell>
        </row>
        <row r="6">
          <cell r="D6" t="str">
            <v>501000001160000000</v>
          </cell>
          <cell r="E6" t="str">
            <v>Internet (connection and Subscription)</v>
          </cell>
        </row>
        <row r="7">
          <cell r="D7" t="str">
            <v>501000004120000000</v>
          </cell>
          <cell r="E7" t="str">
            <v>Telephone (fixed lines)</v>
          </cell>
        </row>
        <row r="8">
          <cell r="D8" t="str">
            <v>501000008120000000</v>
          </cell>
          <cell r="E8" t="str">
            <v>Telephone (fixed lines)</v>
          </cell>
        </row>
        <row r="9">
          <cell r="D9" t="str">
            <v>502000010120000000</v>
          </cell>
          <cell r="E9" t="str">
            <v>Telephone (fixed lines)</v>
          </cell>
        </row>
        <row r="10">
          <cell r="D10" t="str">
            <v>502000010160000000</v>
          </cell>
          <cell r="E10" t="str">
            <v>Internet (connection and Subscription)</v>
          </cell>
        </row>
        <row r="11">
          <cell r="D11" t="str">
            <v>505000017120000000</v>
          </cell>
          <cell r="E11" t="str">
            <v>Telephone (fixed lines)</v>
          </cell>
        </row>
        <row r="12">
          <cell r="D12" t="str">
            <v>505000017160000000</v>
          </cell>
          <cell r="E12" t="str">
            <v>Internet (connection and Subscription)</v>
          </cell>
        </row>
        <row r="13">
          <cell r="D13" t="str">
            <v>507000010120000000</v>
          </cell>
          <cell r="E13" t="str">
            <v>Telephone (fixed lines)</v>
          </cell>
        </row>
        <row r="14">
          <cell r="D14" t="str">
            <v>507000010160000000</v>
          </cell>
          <cell r="E14" t="str">
            <v>Internet (connection and Subscription)</v>
          </cell>
        </row>
        <row r="15">
          <cell r="D15" t="str">
            <v>509000016120000000</v>
          </cell>
          <cell r="E15" t="str">
            <v>Telephone (fixed lines)</v>
          </cell>
        </row>
        <row r="16">
          <cell r="D16" t="str">
            <v>509000016160000000</v>
          </cell>
          <cell r="E16" t="str">
            <v>Internet (connection and Subscription)</v>
          </cell>
        </row>
        <row r="17">
          <cell r="D17" t="str">
            <v>509000021120000000</v>
          </cell>
          <cell r="E17" t="str">
            <v>Telephone (fixed lines)</v>
          </cell>
        </row>
        <row r="18">
          <cell r="D18" t="str">
            <v>509000022120000000</v>
          </cell>
          <cell r="E18" t="str">
            <v>Telephone (fixed lines)</v>
          </cell>
        </row>
        <row r="19">
          <cell r="D19" t="str">
            <v>509000026120000000</v>
          </cell>
          <cell r="E19" t="str">
            <v>Telephone (fixed lines)</v>
          </cell>
        </row>
        <row r="20">
          <cell r="D20" t="str">
            <v>510000030120000000</v>
          </cell>
          <cell r="E20" t="str">
            <v>Telephone (fixed lines)</v>
          </cell>
        </row>
        <row r="21">
          <cell r="D21" t="str">
            <v>510000030160000000</v>
          </cell>
          <cell r="E21" t="str">
            <v>Internet (connection and Subscription)</v>
          </cell>
        </row>
        <row r="22">
          <cell r="D22" t="str">
            <v>511000010120000000</v>
          </cell>
          <cell r="E22" t="str">
            <v>Telephone (fixed lines)</v>
          </cell>
        </row>
        <row r="23">
          <cell r="D23" t="str">
            <v>511000010160000000</v>
          </cell>
          <cell r="E23" t="str">
            <v>Internet (connection and Subscription)</v>
          </cell>
        </row>
        <row r="24">
          <cell r="D24" t="str">
            <v>51115</v>
          </cell>
          <cell r="E24" t="str">
            <v>Computer supplies</v>
          </cell>
        </row>
        <row r="25">
          <cell r="D25" t="str">
            <v>513000052120000000</v>
          </cell>
          <cell r="E25" t="str">
            <v>Telephone (fixed lines)</v>
          </cell>
        </row>
        <row r="26">
          <cell r="D26" t="str">
            <v>513000052160000000</v>
          </cell>
          <cell r="E26" t="str">
            <v>Internet (connection and Subscription)</v>
          </cell>
        </row>
        <row r="27">
          <cell r="D27" t="str">
            <v>514000060120000000</v>
          </cell>
          <cell r="E27" t="str">
            <v>Telephone (fixed lines)</v>
          </cell>
        </row>
        <row r="28">
          <cell r="D28" t="str">
            <v>514000060160000000</v>
          </cell>
          <cell r="E28" t="str">
            <v>Internet (connection and Subscription)</v>
          </cell>
        </row>
        <row r="29">
          <cell r="D29" t="str">
            <v>515000030120000000</v>
          </cell>
          <cell r="E29" t="str">
            <v>Telephone (fixed lines)</v>
          </cell>
        </row>
        <row r="30">
          <cell r="D30" t="str">
            <v>515000030160000000</v>
          </cell>
          <cell r="E30" t="str">
            <v>Internet (connection and Subscription)</v>
          </cell>
        </row>
        <row r="31">
          <cell r="D31" t="str">
            <v>516000000120000000</v>
          </cell>
          <cell r="E31" t="str">
            <v>Telephone (fixed lines)</v>
          </cell>
        </row>
        <row r="32">
          <cell r="D32" t="str">
            <v>516000000160000000</v>
          </cell>
          <cell r="E32" t="str">
            <v>Internet (connection and Subscription)</v>
          </cell>
        </row>
        <row r="33">
          <cell r="D33" t="str">
            <v>517000035160000000</v>
          </cell>
          <cell r="E33" t="str">
            <v>Internet (connection and Subscription)</v>
          </cell>
        </row>
        <row r="34">
          <cell r="D34" t="str">
            <v>518000000120000000</v>
          </cell>
          <cell r="E34" t="str">
            <v>Telephone (fixed lines)</v>
          </cell>
        </row>
        <row r="35">
          <cell r="D35" t="str">
            <v>518000000160000000</v>
          </cell>
          <cell r="E35" t="str">
            <v>Internet (connection and Subscription)</v>
          </cell>
        </row>
        <row r="36">
          <cell r="D36" t="str">
            <v>519000000121600000</v>
          </cell>
          <cell r="E36" t="str">
            <v>Telephone (fixed lines)</v>
          </cell>
        </row>
        <row r="37">
          <cell r="D37" t="str">
            <v>519000012120000000</v>
          </cell>
          <cell r="E37" t="str">
            <v>Telephone (fixed lines)</v>
          </cell>
        </row>
        <row r="38">
          <cell r="D38" t="str">
            <v>519000012160000000</v>
          </cell>
          <cell r="E38" t="str">
            <v>Internet (connection and Subscription)</v>
          </cell>
        </row>
        <row r="39">
          <cell r="D39" t="str">
            <v>519000013120000000</v>
          </cell>
          <cell r="E39" t="str">
            <v>Telephone (fixed lines)</v>
          </cell>
        </row>
        <row r="40">
          <cell r="D40" t="str">
            <v>519000014120000000</v>
          </cell>
          <cell r="E40" t="str">
            <v>Telephone (fixed lines)</v>
          </cell>
        </row>
        <row r="41">
          <cell r="D41" t="str">
            <v>519000019120000000</v>
          </cell>
          <cell r="E41" t="str">
            <v>Telephone (fixed lines)</v>
          </cell>
        </row>
        <row r="42">
          <cell r="D42" t="str">
            <v>52131</v>
          </cell>
          <cell r="E42" t="str">
            <v>Maintenance hardware (per hour or fixed price)</v>
          </cell>
        </row>
        <row r="43">
          <cell r="D43" t="str">
            <v>52136</v>
          </cell>
          <cell r="E43" t="str">
            <v>Maintenance software (per hour or fixed price)</v>
          </cell>
        </row>
        <row r="44">
          <cell r="D44" t="str">
            <v>52150</v>
          </cell>
          <cell r="E44" t="str">
            <v>Telephone (fixed lines)</v>
          </cell>
        </row>
        <row r="45">
          <cell r="D45" t="str">
            <v>52153</v>
          </cell>
          <cell r="E45" t="str">
            <v>Internet (connection and Subscription)</v>
          </cell>
        </row>
        <row r="46">
          <cell r="D46" t="str">
            <v>523000042160000000</v>
          </cell>
          <cell r="E46" t="str">
            <v>Internet (connection and Subscription)</v>
          </cell>
        </row>
        <row r="47">
          <cell r="D47" t="str">
            <v>527000046160000000</v>
          </cell>
          <cell r="E47" t="str">
            <v>Internet (connection and Subscription)</v>
          </cell>
        </row>
        <row r="48">
          <cell r="D48" t="str">
            <v>528000000160000000</v>
          </cell>
          <cell r="E48" t="str">
            <v>Internet (connection and Subscription)</v>
          </cell>
        </row>
        <row r="49">
          <cell r="D49" t="str">
            <v>5420</v>
          </cell>
          <cell r="E49" t="str">
            <v>Computer supplies</v>
          </cell>
        </row>
        <row r="50">
          <cell r="D50" t="str">
            <v>5426</v>
          </cell>
          <cell r="E50" t="str">
            <v>Computer supplies</v>
          </cell>
        </row>
        <row r="51">
          <cell r="D51" t="str">
            <v>611900</v>
          </cell>
          <cell r="E51" t="str">
            <v>Subscriptions (maintenance / support hardware)</v>
          </cell>
        </row>
        <row r="52">
          <cell r="D52" t="str">
            <v>613219</v>
          </cell>
          <cell r="E52" t="str">
            <v>Telephone (fixed lines)</v>
          </cell>
        </row>
        <row r="53">
          <cell r="D53" t="str">
            <v>613220</v>
          </cell>
          <cell r="E53" t="str">
            <v>Internet (connection and Subscription)</v>
          </cell>
        </row>
        <row r="54">
          <cell r="D54" t="str">
            <v>613503</v>
          </cell>
          <cell r="E54" t="str">
            <v>Maintenance software (per hour or fixed price)</v>
          </cell>
        </row>
        <row r="55">
          <cell r="D55" t="str">
            <v>6212</v>
          </cell>
          <cell r="E55" t="str">
            <v>Telephone (fixed lines)</v>
          </cell>
        </row>
        <row r="56">
          <cell r="D56" t="str">
            <v>621201</v>
          </cell>
          <cell r="E56" t="str">
            <v>Maintenance software (per hour or fixed price)</v>
          </cell>
        </row>
        <row r="57">
          <cell r="D57" t="str">
            <v>621202</v>
          </cell>
          <cell r="E57" t="str">
            <v>Subscriptions (maintenance / support software)</v>
          </cell>
        </row>
        <row r="58">
          <cell r="D58" t="str">
            <v>6230</v>
          </cell>
          <cell r="E58" t="str">
            <v>Internet (connection and Subscription)</v>
          </cell>
        </row>
        <row r="59">
          <cell r="D59" t="str">
            <v>6231000</v>
          </cell>
          <cell r="E59" t="str">
            <v>Computer supplies</v>
          </cell>
        </row>
        <row r="60">
          <cell r="D60" t="str">
            <v>6262300</v>
          </cell>
          <cell r="E60" t="str">
            <v>Internet (connection and Subscription)</v>
          </cell>
        </row>
        <row r="61">
          <cell r="D61" t="str">
            <v>628101</v>
          </cell>
          <cell r="E61" t="str">
            <v>Telephone (fixed lines)</v>
          </cell>
        </row>
        <row r="62">
          <cell r="D62" t="str">
            <v>628102</v>
          </cell>
          <cell r="E62" t="str">
            <v>Telephone (voice over IP)</v>
          </cell>
        </row>
        <row r="63">
          <cell r="D63" t="str">
            <v>628104</v>
          </cell>
          <cell r="E63" t="str">
            <v>Internet (connection and Subscription)</v>
          </cell>
        </row>
        <row r="64">
          <cell r="D64" t="str">
            <v>629002</v>
          </cell>
          <cell r="E64" t="str">
            <v>Computer supplies</v>
          </cell>
        </row>
        <row r="65">
          <cell r="D65" t="str">
            <v>633111</v>
          </cell>
          <cell r="E65" t="str">
            <v>Computer supplies</v>
          </cell>
        </row>
        <row r="66">
          <cell r="D66" t="str">
            <v>633112</v>
          </cell>
          <cell r="E66" t="str">
            <v>Computer supplies</v>
          </cell>
        </row>
        <row r="67">
          <cell r="D67" t="str">
            <v>633113</v>
          </cell>
          <cell r="E67" t="str">
            <v>Subscriptions (maintenance / support hardware)</v>
          </cell>
        </row>
        <row r="68">
          <cell r="D68" t="str">
            <v>633114</v>
          </cell>
          <cell r="E68" t="str">
            <v>Subscriptions (maintenance / support hardware)</v>
          </cell>
        </row>
        <row r="69">
          <cell r="D69" t="str">
            <v>633115</v>
          </cell>
          <cell r="E69" t="str">
            <v>Subscriptions (maintenance / support hardware)</v>
          </cell>
        </row>
        <row r="70">
          <cell r="D70" t="str">
            <v>633116</v>
          </cell>
          <cell r="E70" t="str">
            <v>Maintenance hardware (per hour or fixed price)</v>
          </cell>
        </row>
        <row r="71">
          <cell r="D71" t="str">
            <v>633211</v>
          </cell>
          <cell r="E71" t="str">
            <v>Subscriptions (maintenance / support software)</v>
          </cell>
        </row>
        <row r="72">
          <cell r="D72" t="str">
            <v>633212</v>
          </cell>
          <cell r="E72" t="str">
            <v>Subscriptions (maintenance / support software)</v>
          </cell>
        </row>
        <row r="73">
          <cell r="D73" t="str">
            <v>633213</v>
          </cell>
          <cell r="E73" t="str">
            <v>Subscriptions (maintenance / support software)</v>
          </cell>
        </row>
        <row r="74">
          <cell r="D74" t="str">
            <v>633214</v>
          </cell>
          <cell r="E74" t="str">
            <v>Maintenance software (per hour or fixed price)</v>
          </cell>
        </row>
        <row r="75">
          <cell r="D75" t="str">
            <v>633311</v>
          </cell>
          <cell r="E75" t="str">
            <v>Internet (connection and Subscription)</v>
          </cell>
        </row>
        <row r="76">
          <cell r="D76" t="str">
            <v>633312</v>
          </cell>
          <cell r="E76" t="str">
            <v>Subscriptions (maintenance / support software)</v>
          </cell>
        </row>
        <row r="77">
          <cell r="D77" t="str">
            <v>633411</v>
          </cell>
          <cell r="E77" t="str">
            <v>Telephone (fixed lines)</v>
          </cell>
        </row>
        <row r="78">
          <cell r="D78" t="str">
            <v>633412</v>
          </cell>
          <cell r="E78" t="str">
            <v>Telephone (fixed lines)</v>
          </cell>
        </row>
        <row r="79">
          <cell r="D79" t="str">
            <v>634217</v>
          </cell>
          <cell r="E79" t="str">
            <v>Subscriptions (maintenance / support hardware)</v>
          </cell>
        </row>
        <row r="80">
          <cell r="D80" t="str">
            <v>6520</v>
          </cell>
          <cell r="E80" t="str">
            <v>Computer supplies</v>
          </cell>
        </row>
        <row r="81">
          <cell r="D81" t="str">
            <v>763000</v>
          </cell>
          <cell r="E81" t="str">
            <v>Subscriptions (maintenance / support software)</v>
          </cell>
        </row>
        <row r="82">
          <cell r="D82" t="str">
            <v>763100</v>
          </cell>
          <cell r="E82" t="str">
            <v>Subscriptions (maintenance / support hardware)</v>
          </cell>
        </row>
        <row r="83">
          <cell r="D83" t="str">
            <v>950437500</v>
          </cell>
          <cell r="E83" t="str">
            <v>Maintenance hardware (per hour or fixed price)</v>
          </cell>
        </row>
        <row r="84">
          <cell r="D84" t="str">
            <v>123220</v>
          </cell>
          <cell r="E84" t="str">
            <v>Other operating income to be invoiced</v>
          </cell>
        </row>
        <row r="85">
          <cell r="D85" t="str">
            <v>227903L</v>
          </cell>
          <cell r="E85" t="str">
            <v>Local other tax accounts (range 227902 - 227999)</v>
          </cell>
        </row>
        <row r="86">
          <cell r="D86" t="str">
            <v>611280</v>
          </cell>
          <cell r="E86" t="str">
            <v>COGS hardware</v>
          </cell>
        </row>
        <row r="87">
          <cell r="D87" t="str">
            <v>621711</v>
          </cell>
          <cell r="E87" t="str">
            <v>Fuel</v>
          </cell>
        </row>
        <row r="88">
          <cell r="D88" t="str">
            <v>622120</v>
          </cell>
          <cell r="E88" t="str">
            <v>(sub) contracted personnel third party</v>
          </cell>
        </row>
        <row r="89">
          <cell r="D89" t="str">
            <v>623701</v>
          </cell>
          <cell r="E89" t="str">
            <v>Outsourcing costs</v>
          </cell>
        </row>
        <row r="90">
          <cell r="D90" t="str">
            <v>621713</v>
          </cell>
          <cell r="E90" t="str">
            <v>Other company car expenses</v>
          </cell>
        </row>
        <row r="91">
          <cell r="D91" t="str">
            <v>128800</v>
          </cell>
          <cell r="E91" t="str">
            <v>Tangible assets to be capitalized</v>
          </cell>
        </row>
        <row r="92">
          <cell r="D92" t="str">
            <v>612110</v>
          </cell>
          <cell r="E92" t="str">
            <v>COGS subscription UNIT4 products</v>
          </cell>
        </row>
        <row r="93">
          <cell r="D93" t="str">
            <v>621710</v>
          </cell>
          <cell r="E93" t="str">
            <v>Company cars in operational lease</v>
          </cell>
        </row>
        <row r="94">
          <cell r="D94" t="str">
            <v>623600</v>
          </cell>
          <cell r="E94" t="str">
            <v>Other employee expenses</v>
          </cell>
        </row>
        <row r="95">
          <cell r="D95" t="str">
            <v>633413</v>
          </cell>
          <cell r="E95" t="str">
            <v>Telephone expenses usage cell phones</v>
          </cell>
        </row>
        <row r="96">
          <cell r="D96" t="str">
            <v>634613</v>
          </cell>
          <cell r="E96" t="str">
            <v>Collection expenses</v>
          </cell>
        </row>
        <row r="97">
          <cell r="D97" t="str">
            <v>635200</v>
          </cell>
          <cell r="E97" t="str">
            <v>Other operating expenses</v>
          </cell>
        </row>
        <row r="98">
          <cell r="D98" t="str">
            <v>690000</v>
          </cell>
          <cell r="E98" t="str">
            <v>Extraordinary expenses</v>
          </cell>
        </row>
        <row r="99">
          <cell r="D99" t="str">
            <v>623220</v>
          </cell>
          <cell r="E99" t="str">
            <v>Food and beverage entertainment expenses</v>
          </cell>
        </row>
        <row r="100">
          <cell r="D100" t="str">
            <v>621720</v>
          </cell>
          <cell r="E100" t="str">
            <v>Medical benefits</v>
          </cell>
        </row>
        <row r="101">
          <cell r="D101" t="str">
            <v>634314</v>
          </cell>
          <cell r="E101" t="str">
            <v>Other advisory</v>
          </cell>
        </row>
        <row r="102">
          <cell r="D102" t="str">
            <v>623114</v>
          </cell>
          <cell r="E102" t="str">
            <v>Car rental</v>
          </cell>
        </row>
        <row r="103">
          <cell r="D103" t="str">
            <v>633312</v>
          </cell>
          <cell r="E103" t="str">
            <v>Subscriptions (maintenance / support software)</v>
          </cell>
        </row>
        <row r="104">
          <cell r="D104" t="str">
            <v>633214</v>
          </cell>
          <cell r="E104" t="str">
            <v>Maintenance software (per hour or fixed price)</v>
          </cell>
        </row>
        <row r="105">
          <cell r="D105" t="str">
            <v>612120</v>
          </cell>
          <cell r="E105" t="str">
            <v>Cost of Sales Contracts SAAS</v>
          </cell>
        </row>
        <row r="106">
          <cell r="D106" t="str">
            <v>612610</v>
          </cell>
          <cell r="E106" t="str">
            <v>Cost of Sales Contracts Services hosting</v>
          </cell>
        </row>
        <row r="107">
          <cell r="D107" t="str">
            <v>631913</v>
          </cell>
          <cell r="E107" t="str">
            <v>Other selling costs</v>
          </cell>
        </row>
        <row r="108">
          <cell r="D108" t="str">
            <v>632017</v>
          </cell>
          <cell r="E108" t="str">
            <v>Maintenance</v>
          </cell>
        </row>
        <row r="109">
          <cell r="D109" t="str">
            <v>227103L</v>
          </cell>
          <cell r="E109" t="str">
            <v>VAT</v>
          </cell>
        </row>
        <row r="110">
          <cell r="D110" t="str">
            <v>228210</v>
          </cell>
          <cell r="E110" t="str">
            <v>Prepayment Overhead (only charged by UNIT4 NV or UNIT4 BSH)</v>
          </cell>
        </row>
        <row r="111">
          <cell r="D111" t="str">
            <v>621750</v>
          </cell>
          <cell r="E111" t="str">
            <v>Canteen</v>
          </cell>
        </row>
        <row r="112">
          <cell r="D112" t="str">
            <v>621815L</v>
          </cell>
        </row>
        <row r="113">
          <cell r="D113" t="str">
            <v>612220</v>
          </cell>
          <cell r="E113" t="str">
            <v>COGS maintenance third party products</v>
          </cell>
        </row>
      </sheetData>
      <sheetData sheetId="6"/>
      <sheetData sheetId="7"/>
      <sheetData sheetId="8" refreshError="1"/>
      <sheetData sheetId="9">
        <row r="2">
          <cell r="N2" t="str">
            <v>Description</v>
          </cell>
        </row>
      </sheetData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p Vu" id="{DEF1CE5B-F390-403C-B0BC-D09B8CC14E43}" userId="S::Diep.Vu@unit4.com::d2f4aa75-06b5-42c7-a6ab-893c4438efec" providerId="AD"/>
  <person displayName="André Luis Almeida" id="{33436D87-4B0D-4872-8506-92F2D9B56B6E}" userId="S::Andre.Luis.Almeida@unit4.com::a926c8b9-5a55-4f26-8098-90f6dd07e2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5" dT="2023-02-15T11:01:40.80" personId="{33436D87-4B0D-4872-8506-92F2D9B56B6E}" id="{222F4D0A-F446-4B6B-86E0-DAA2AB879DE8}">
    <text>account closed</text>
  </threadedComment>
  <threadedComment ref="N48" dT="2020-02-17T11:12:26.38" personId="{DEF1CE5B-F390-403C-B0BC-D09B8CC14E43}" id="{394EEE5B-D4CC-466B-B3C0-BFD28D1E449B}">
    <text>manual update, month end Jan 2021, no rates available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fnb.co.za/" TargetMode="Externa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F240-9670-4D6E-9C89-F6EA72479FD5}">
  <dimension ref="A1:P20"/>
  <sheetViews>
    <sheetView workbookViewId="0">
      <selection activeCell="E13" sqref="E13"/>
    </sheetView>
  </sheetViews>
  <sheetFormatPr defaultRowHeight="15"/>
  <cols>
    <col min="1" max="1" width="18.28515625" bestFit="1" customWidth="1"/>
    <col min="2" max="2" width="12.42578125" bestFit="1" customWidth="1"/>
    <col min="3" max="3" width="13.5703125" bestFit="1" customWidth="1"/>
    <col min="4" max="4" width="17.85546875" customWidth="1"/>
    <col min="5" max="5" width="57.140625" customWidth="1"/>
    <col min="11" max="11" width="14.5703125" bestFit="1" customWidth="1"/>
    <col min="12" max="12" width="15" bestFit="1" customWidth="1"/>
    <col min="16" max="16" width="14.5703125" bestFit="1" customWidth="1"/>
  </cols>
  <sheetData>
    <row r="1" spans="1:16">
      <c r="A1" s="712" t="s">
        <v>0</v>
      </c>
      <c r="B1" s="712"/>
      <c r="C1" s="435" t="s">
        <v>1</v>
      </c>
      <c r="D1" s="435" t="s">
        <v>2</v>
      </c>
      <c r="K1" s="69" t="s">
        <v>3</v>
      </c>
      <c r="L1" s="436">
        <v>-109981565</v>
      </c>
    </row>
    <row r="2" spans="1:16">
      <c r="A2" s="437" t="s">
        <v>4</v>
      </c>
      <c r="B2" s="438">
        <v>1268566.99</v>
      </c>
      <c r="C2" s="439">
        <v>7.4584000222015421</v>
      </c>
      <c r="D2" s="438">
        <f>B2/C2</f>
        <v>170085.67336477473</v>
      </c>
      <c r="K2" s="69" t="s">
        <v>5</v>
      </c>
      <c r="L2" s="436">
        <f>[15]Summary!D18</f>
        <v>96930109.905716091</v>
      </c>
    </row>
    <row r="3" spans="1:16">
      <c r="A3" s="437" t="s">
        <v>2</v>
      </c>
      <c r="B3" s="438">
        <v>150344.46</v>
      </c>
      <c r="C3" s="439">
        <v>1</v>
      </c>
      <c r="D3" s="438">
        <f t="shared" ref="D3:D7" si="0">B3/C3</f>
        <v>150344.46</v>
      </c>
      <c r="K3" s="69"/>
      <c r="L3" s="69"/>
    </row>
    <row r="4" spans="1:16">
      <c r="A4" s="437" t="s">
        <v>6</v>
      </c>
      <c r="B4" s="438">
        <v>111573.32</v>
      </c>
      <c r="C4" s="439">
        <v>0.83845000055340069</v>
      </c>
      <c r="D4" s="438">
        <f t="shared" si="0"/>
        <v>133070.92841118548</v>
      </c>
      <c r="K4" s="69" t="s">
        <v>7</v>
      </c>
      <c r="L4" s="436">
        <f>L1+L2</f>
        <v>-13051455.094283909</v>
      </c>
    </row>
    <row r="5" spans="1:16">
      <c r="A5" s="437" t="s">
        <v>8</v>
      </c>
      <c r="B5" s="438">
        <v>116748.61</v>
      </c>
      <c r="C5" s="439">
        <v>1.0843000036984758</v>
      </c>
      <c r="D5" s="438">
        <f t="shared" si="0"/>
        <v>107671.87088608152</v>
      </c>
    </row>
    <row r="6" spans="1:16">
      <c r="A6" s="437" t="s">
        <v>9</v>
      </c>
      <c r="B6" s="438">
        <v>292278.88</v>
      </c>
      <c r="C6" s="439">
        <v>10.96650708276691</v>
      </c>
      <c r="D6" s="438">
        <f t="shared" si="0"/>
        <v>26651.957436775432</v>
      </c>
      <c r="K6" s="69" t="s">
        <v>10</v>
      </c>
      <c r="L6" s="440">
        <v>856688.16</v>
      </c>
    </row>
    <row r="7" spans="1:16">
      <c r="A7" s="437" t="s">
        <v>11</v>
      </c>
      <c r="B7" s="438">
        <v>148622.44</v>
      </c>
      <c r="C7" s="439">
        <v>1.7143070226585488</v>
      </c>
      <c r="D7" s="438">
        <f t="shared" si="0"/>
        <v>86695.345720229379</v>
      </c>
      <c r="K7" s="441"/>
      <c r="L7" s="440"/>
    </row>
    <row r="8" spans="1:16">
      <c r="A8" s="442"/>
      <c r="B8" s="442"/>
      <c r="C8" s="442"/>
      <c r="D8" s="443">
        <f>SUM(D2:D7)</f>
        <v>674520.23581904662</v>
      </c>
      <c r="K8" s="434" t="s">
        <v>12</v>
      </c>
      <c r="L8" s="86">
        <f>SUM(L14:L17)</f>
        <v>5295143</v>
      </c>
      <c r="P8" s="444">
        <f>L8-L6</f>
        <v>4438454.84</v>
      </c>
    </row>
    <row r="9" spans="1:16">
      <c r="K9" s="434" t="s">
        <v>13</v>
      </c>
    </row>
    <row r="10" spans="1:16">
      <c r="A10" s="712" t="s">
        <v>14</v>
      </c>
      <c r="B10" s="712"/>
      <c r="C10" s="435" t="s">
        <v>1</v>
      </c>
      <c r="D10" s="435" t="s">
        <v>2</v>
      </c>
      <c r="K10" s="434" t="s">
        <v>15</v>
      </c>
      <c r="L10" s="86"/>
    </row>
    <row r="11" spans="1:16">
      <c r="A11" s="437" t="s">
        <v>16</v>
      </c>
      <c r="B11" s="438">
        <v>6910.36</v>
      </c>
      <c r="C11" s="439">
        <f>[15]Summary!N42</f>
        <v>0.95169988960021024</v>
      </c>
      <c r="D11" s="438">
        <f>B11/C11</f>
        <v>7261.0705071142766</v>
      </c>
      <c r="K11" s="434" t="s">
        <v>17</v>
      </c>
      <c r="L11" s="86"/>
    </row>
    <row r="12" spans="1:16">
      <c r="A12" s="437" t="s">
        <v>2</v>
      </c>
      <c r="B12" s="438">
        <v>46382</v>
      </c>
      <c r="C12" s="439">
        <f>[15]Summary!N39</f>
        <v>1</v>
      </c>
      <c r="D12" s="438">
        <f t="shared" ref="D12:D14" si="1">B12/C12</f>
        <v>46382</v>
      </c>
    </row>
    <row r="13" spans="1:16">
      <c r="A13" s="437" t="s">
        <v>6</v>
      </c>
      <c r="B13" s="438">
        <v>263</v>
      </c>
      <c r="C13" s="439">
        <f>[15]Summary!N45</f>
        <v>0.83345000011593484</v>
      </c>
      <c r="D13" s="438">
        <f t="shared" si="1"/>
        <v>315.55582214099957</v>
      </c>
      <c r="L13" s="86"/>
    </row>
    <row r="14" spans="1:16">
      <c r="A14" s="437" t="s">
        <v>8</v>
      </c>
      <c r="B14" s="438">
        <v>4234</v>
      </c>
      <c r="C14" s="439">
        <f>[15]Summary!N53</f>
        <v>1.0787497944244075</v>
      </c>
      <c r="D14" s="438">
        <f t="shared" si="1"/>
        <v>3924.9138418229322</v>
      </c>
      <c r="K14" s="434" t="s">
        <v>4</v>
      </c>
      <c r="L14" s="440">
        <v>181000</v>
      </c>
      <c r="M14" s="434" t="s">
        <v>2</v>
      </c>
    </row>
    <row r="15" spans="1:16">
      <c r="D15" s="443">
        <f>SUM(D11:D14)</f>
        <v>57883.54017107821</v>
      </c>
      <c r="K15" s="434" t="s">
        <v>2</v>
      </c>
      <c r="L15" s="440">
        <v>2855000</v>
      </c>
      <c r="M15" s="434" t="s">
        <v>2</v>
      </c>
    </row>
    <row r="16" spans="1:16">
      <c r="K16" s="434" t="s">
        <v>9</v>
      </c>
      <c r="L16" s="440">
        <v>640000</v>
      </c>
      <c r="M16" s="434" t="s">
        <v>2</v>
      </c>
    </row>
    <row r="17" spans="3:13">
      <c r="K17" s="434" t="s">
        <v>888</v>
      </c>
      <c r="L17" s="440">
        <v>1619143</v>
      </c>
      <c r="M17" s="434" t="s">
        <v>2</v>
      </c>
    </row>
    <row r="20" spans="3:13">
      <c r="C20" t="s">
        <v>18</v>
      </c>
      <c r="D20" s="444">
        <f>D8+D15</f>
        <v>732403.77599012479</v>
      </c>
    </row>
  </sheetData>
  <mergeCells count="2">
    <mergeCell ref="A1:B1"/>
    <mergeCell ref="A10:B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D2BE-9938-483B-AC40-CBAB5D5BC468}">
  <sheetPr>
    <outlinePr summaryBelow="0"/>
  </sheetPr>
  <dimension ref="A1:AK104"/>
  <sheetViews>
    <sheetView showGridLines="0" zoomScale="70" zoomScaleNormal="70" workbookViewId="0">
      <pane xSplit="2" ySplit="12" topLeftCell="C13" activePane="bottomRight" state="frozenSplit"/>
      <selection pane="topRight" activeCell="J1" sqref="J1"/>
      <selection pane="bottomLeft" activeCell="A26" sqref="A26"/>
      <selection pane="bottomRight" activeCell="T23" sqref="R23:T23"/>
    </sheetView>
  </sheetViews>
  <sheetFormatPr defaultColWidth="10.85546875" defaultRowHeight="14.25" outlineLevelRow="1"/>
  <cols>
    <col min="1" max="1" width="7" style="256" customWidth="1"/>
    <col min="2" max="2" width="54.7109375" style="256" customWidth="1"/>
    <col min="3" max="4" width="14.28515625" style="256" bestFit="1" customWidth="1"/>
    <col min="5" max="5" width="14.5703125" style="256" bestFit="1" customWidth="1"/>
    <col min="6" max="6" width="13.85546875" style="256" bestFit="1" customWidth="1"/>
    <col min="7" max="14" width="14.28515625" style="256" bestFit="1" customWidth="1"/>
    <col min="15" max="17" width="1.85546875" style="256" customWidth="1"/>
    <col min="18" max="18" width="20.85546875" style="256" customWidth="1"/>
    <col min="19" max="30" width="16.7109375" style="256" customWidth="1"/>
    <col min="31" max="31" width="25" style="256" customWidth="1"/>
    <col min="32" max="32" width="13.42578125" style="256" customWidth="1"/>
    <col min="33" max="33" width="13.140625" style="256" bestFit="1" customWidth="1"/>
    <col min="34" max="16384" width="10.85546875" style="256"/>
  </cols>
  <sheetData>
    <row r="1" spans="1:35" ht="15" customHeight="1">
      <c r="A1" s="254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35" ht="47.25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</row>
    <row r="3" spans="1:35" ht="14.25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</row>
    <row r="4" spans="1:35" ht="24.75" customHeight="1">
      <c r="A4" s="257"/>
      <c r="B4" s="258" t="s">
        <v>795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</row>
    <row r="5" spans="1:35" ht="6" customHeight="1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</row>
    <row r="6" spans="1:35" ht="18">
      <c r="B6" s="259" t="s">
        <v>796</v>
      </c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</row>
    <row r="7" spans="1:35" ht="6" customHeight="1" thickBot="1">
      <c r="A7" s="254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</row>
    <row r="9" spans="1:35">
      <c r="B9" s="261"/>
      <c r="R9" s="262"/>
      <c r="AD9" s="262"/>
      <c r="AH9" s="262"/>
      <c r="AI9" s="262"/>
    </row>
    <row r="10" spans="1:35" ht="15">
      <c r="B10" s="263"/>
      <c r="R10" s="264">
        <v>2025</v>
      </c>
      <c r="S10" s="264">
        <v>2025</v>
      </c>
      <c r="T10" s="264">
        <v>2025</v>
      </c>
      <c r="U10" s="264">
        <v>2025</v>
      </c>
      <c r="V10" s="264">
        <v>2025</v>
      </c>
      <c r="W10" s="264">
        <v>2025</v>
      </c>
      <c r="X10" s="264">
        <v>2025</v>
      </c>
      <c r="Y10" s="264">
        <v>2025</v>
      </c>
      <c r="Z10" s="264">
        <v>2025</v>
      </c>
      <c r="AA10" s="264">
        <v>2025</v>
      </c>
      <c r="AB10" s="264">
        <v>2025</v>
      </c>
      <c r="AC10" s="264">
        <v>2025</v>
      </c>
      <c r="AD10" s="265">
        <v>2025</v>
      </c>
      <c r="AF10" s="266"/>
    </row>
    <row r="11" spans="1:35" ht="15" customHeight="1">
      <c r="B11" s="263"/>
      <c r="C11" s="338">
        <v>45292</v>
      </c>
      <c r="D11" s="339" t="s">
        <v>852</v>
      </c>
      <c r="E11" s="338">
        <v>45352</v>
      </c>
      <c r="F11" s="339" t="s">
        <v>853</v>
      </c>
      <c r="G11" s="339" t="s">
        <v>854</v>
      </c>
      <c r="H11" s="338">
        <v>45444</v>
      </c>
      <c r="I11" s="338">
        <v>45474</v>
      </c>
      <c r="J11" s="339" t="s">
        <v>855</v>
      </c>
      <c r="K11" s="339" t="s">
        <v>856</v>
      </c>
      <c r="L11" s="339" t="s">
        <v>857</v>
      </c>
      <c r="M11" s="338">
        <v>45597</v>
      </c>
      <c r="N11" s="339" t="s">
        <v>858</v>
      </c>
      <c r="R11" s="267">
        <v>45658</v>
      </c>
      <c r="S11" s="267">
        <v>45689</v>
      </c>
      <c r="T11" s="267">
        <v>45717</v>
      </c>
      <c r="U11" s="267">
        <v>45748</v>
      </c>
      <c r="V11" s="267">
        <v>45778</v>
      </c>
      <c r="W11" s="267">
        <v>45809</v>
      </c>
      <c r="X11" s="267">
        <v>45839</v>
      </c>
      <c r="Y11" s="267">
        <v>45870</v>
      </c>
      <c r="Z11" s="267">
        <v>45901</v>
      </c>
      <c r="AA11" s="267">
        <v>45931</v>
      </c>
      <c r="AB11" s="267">
        <v>45962</v>
      </c>
      <c r="AC11" s="267">
        <v>45992</v>
      </c>
      <c r="AD11" s="268" t="s">
        <v>797</v>
      </c>
      <c r="AF11" s="267"/>
    </row>
    <row r="12" spans="1:35" ht="15" customHeight="1">
      <c r="B12" s="269" t="s">
        <v>798</v>
      </c>
      <c r="C12" s="341" t="s">
        <v>240</v>
      </c>
      <c r="D12" s="341" t="s">
        <v>240</v>
      </c>
      <c r="E12" s="341" t="s">
        <v>240</v>
      </c>
      <c r="F12" s="341" t="s">
        <v>240</v>
      </c>
      <c r="G12" s="341" t="s">
        <v>240</v>
      </c>
      <c r="H12" s="341" t="s">
        <v>240</v>
      </c>
      <c r="I12" s="341" t="s">
        <v>240</v>
      </c>
      <c r="J12" s="341" t="s">
        <v>240</v>
      </c>
      <c r="K12" s="341" t="s">
        <v>240</v>
      </c>
      <c r="L12" s="341" t="s">
        <v>240</v>
      </c>
      <c r="M12" s="341" t="s">
        <v>240</v>
      </c>
      <c r="N12" s="341" t="s">
        <v>240</v>
      </c>
      <c r="R12" s="270" t="s">
        <v>240</v>
      </c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F12" s="271" t="s">
        <v>799</v>
      </c>
    </row>
    <row r="13" spans="1:35" ht="5.25" customHeight="1" thickBot="1"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</row>
    <row r="14" spans="1:35" ht="5.25" customHeight="1">
      <c r="B14" s="27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F14" s="273"/>
    </row>
    <row r="15" spans="1:35" s="274" customFormat="1" ht="15" customHeight="1" outlineLevel="1">
      <c r="B15" s="275" t="s">
        <v>800</v>
      </c>
      <c r="C15" s="348">
        <v>53296.1</v>
      </c>
      <c r="D15" s="348">
        <v>37946.6</v>
      </c>
      <c r="E15" s="348">
        <v>32152.799999999999</v>
      </c>
      <c r="F15" s="348">
        <v>32863.4</v>
      </c>
      <c r="G15" s="348">
        <v>37873.1</v>
      </c>
      <c r="H15" s="348">
        <v>32951.599999999999</v>
      </c>
      <c r="I15" s="348">
        <v>42006.3</v>
      </c>
      <c r="J15" s="348">
        <v>33362.1</v>
      </c>
      <c r="K15" s="348">
        <v>30660.3</v>
      </c>
      <c r="L15" s="348">
        <v>36496.199999999997</v>
      </c>
      <c r="M15" s="348">
        <v>36262.400000000001</v>
      </c>
      <c r="N15" s="348">
        <v>103466.4</v>
      </c>
      <c r="R15" s="353">
        <f>[16]Control_Collections!C16/1000</f>
        <v>57287.716</v>
      </c>
      <c r="S15" s="353">
        <v>54300</v>
      </c>
      <c r="T15" s="353">
        <v>35000</v>
      </c>
      <c r="U15" s="353">
        <v>37000</v>
      </c>
      <c r="V15" s="353">
        <v>39000</v>
      </c>
      <c r="W15" s="353">
        <v>40000</v>
      </c>
      <c r="X15" s="353">
        <f>[16]Control_Collections!I16/1000</f>
        <v>0</v>
      </c>
      <c r="Y15" s="353">
        <f>[16]Control_Collections!J16/1000</f>
        <v>0</v>
      </c>
      <c r="Z15" s="353">
        <f>[16]Control_Collections!K16/1000</f>
        <v>0</v>
      </c>
      <c r="AA15" s="353">
        <f>[16]Control_Collections!L16/1000</f>
        <v>0</v>
      </c>
      <c r="AB15" s="353">
        <f>[16]Control_Collections!M16/1000</f>
        <v>0</v>
      </c>
      <c r="AC15" s="353">
        <f>[16]Control_Collections!N16/1000</f>
        <v>0</v>
      </c>
      <c r="AD15" s="353">
        <f>SUM(R15:AC15)</f>
        <v>262587.71600000001</v>
      </c>
      <c r="AF15" s="276"/>
    </row>
    <row r="16" spans="1:35" s="274" customFormat="1" ht="15" customHeight="1" outlineLevel="1">
      <c r="B16" s="277" t="s">
        <v>801</v>
      </c>
      <c r="C16" s="348">
        <v>4136.7</v>
      </c>
      <c r="D16" s="348">
        <v>3622</v>
      </c>
      <c r="E16" s="348">
        <v>2245.1999999999998</v>
      </c>
      <c r="F16" s="348">
        <v>3038.4</v>
      </c>
      <c r="G16" s="348">
        <v>2371.1999999999998</v>
      </c>
      <c r="H16" s="348">
        <v>2397.4</v>
      </c>
      <c r="I16" s="348">
        <v>3422.5</v>
      </c>
      <c r="J16" s="348">
        <v>2352.1</v>
      </c>
      <c r="K16" s="348">
        <v>2179.1999999999998</v>
      </c>
      <c r="L16" s="348">
        <v>3584.3</v>
      </c>
      <c r="M16" s="348">
        <v>2994.7</v>
      </c>
      <c r="N16" s="348">
        <v>4051.7</v>
      </c>
      <c r="R16" s="354">
        <f>[16]Control_Collections!C17/1000</f>
        <v>4746.6335248009245</v>
      </c>
      <c r="S16" s="353">
        <v>2500</v>
      </c>
      <c r="T16" s="353">
        <v>2500</v>
      </c>
      <c r="U16" s="353">
        <v>2500</v>
      </c>
      <c r="V16" s="353">
        <v>2500</v>
      </c>
      <c r="W16" s="353">
        <v>2500</v>
      </c>
      <c r="X16" s="354">
        <f>[16]Control_Collections!I17/1000</f>
        <v>0</v>
      </c>
      <c r="Y16" s="354">
        <f>[16]Control_Collections!J17/1000</f>
        <v>0</v>
      </c>
      <c r="Z16" s="354">
        <f>[16]Control_Collections!K17/1000</f>
        <v>0</v>
      </c>
      <c r="AA16" s="354">
        <f>[16]Control_Collections!L17/1000</f>
        <v>0</v>
      </c>
      <c r="AB16" s="354">
        <f>[16]Control_Collections!M17/1000</f>
        <v>0</v>
      </c>
      <c r="AC16" s="354">
        <f>[16]Control_Collections!N17/1000</f>
        <v>0</v>
      </c>
      <c r="AD16" s="354">
        <f>SUM(R16:AC16)</f>
        <v>17246.633524800924</v>
      </c>
      <c r="AF16" s="278"/>
    </row>
    <row r="17" spans="1:37" s="274" customFormat="1" ht="15" customHeight="1">
      <c r="B17" s="279" t="s">
        <v>802</v>
      </c>
      <c r="C17" s="344">
        <v>57432.800000000003</v>
      </c>
      <c r="D17" s="344">
        <v>41568.6</v>
      </c>
      <c r="E17" s="344">
        <v>34398</v>
      </c>
      <c r="F17" s="344">
        <v>35901.800000000003</v>
      </c>
      <c r="G17" s="344">
        <v>40244.400000000001</v>
      </c>
      <c r="H17" s="344">
        <v>35349</v>
      </c>
      <c r="I17" s="344">
        <v>45428.7</v>
      </c>
      <c r="J17" s="344">
        <v>35714.199999999997</v>
      </c>
      <c r="K17" s="344">
        <v>32839.5</v>
      </c>
      <c r="L17" s="344">
        <v>40080.5</v>
      </c>
      <c r="M17" s="344">
        <v>39257.1</v>
      </c>
      <c r="N17" s="344">
        <v>107518.1</v>
      </c>
      <c r="R17" s="355">
        <f>[17]Summary!D241</f>
        <v>62034.349524800928</v>
      </c>
      <c r="S17" s="355">
        <f>SUM(S15:S16)</f>
        <v>56800</v>
      </c>
      <c r="T17" s="355">
        <f t="shared" ref="T17:AC17" si="0">SUM(T15:T16)</f>
        <v>37500</v>
      </c>
      <c r="U17" s="355">
        <f t="shared" si="0"/>
        <v>39500</v>
      </c>
      <c r="V17" s="355">
        <f t="shared" si="0"/>
        <v>41500</v>
      </c>
      <c r="W17" s="355">
        <f t="shared" si="0"/>
        <v>42500</v>
      </c>
      <c r="X17" s="355">
        <f t="shared" si="0"/>
        <v>0</v>
      </c>
      <c r="Y17" s="355">
        <f t="shared" si="0"/>
        <v>0</v>
      </c>
      <c r="Z17" s="355">
        <f t="shared" si="0"/>
        <v>0</v>
      </c>
      <c r="AA17" s="355">
        <f t="shared" si="0"/>
        <v>0</v>
      </c>
      <c r="AB17" s="355">
        <f t="shared" si="0"/>
        <v>0</v>
      </c>
      <c r="AC17" s="355">
        <f t="shared" si="0"/>
        <v>0</v>
      </c>
      <c r="AD17" s="355">
        <f>SUM(R17:AC17)</f>
        <v>279834.3495248009</v>
      </c>
      <c r="AF17" s="280"/>
    </row>
    <row r="18" spans="1:37">
      <c r="B18" s="281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R18" s="356"/>
      <c r="S18" s="356"/>
      <c r="T18" s="356"/>
      <c r="U18" s="356"/>
      <c r="V18" s="356"/>
      <c r="W18" s="356"/>
      <c r="X18" s="356"/>
      <c r="Y18" s="356"/>
      <c r="Z18" s="356"/>
      <c r="AA18" s="356"/>
      <c r="AB18" s="356"/>
      <c r="AC18" s="356"/>
      <c r="AD18" s="356"/>
    </row>
    <row r="19" spans="1:37" s="274" customFormat="1" ht="15" customHeight="1" outlineLevel="1">
      <c r="B19" s="277" t="s">
        <v>803</v>
      </c>
      <c r="C19" s="348">
        <v>-11321.6</v>
      </c>
      <c r="D19" s="348">
        <v>-11214.5</v>
      </c>
      <c r="E19" s="348">
        <v>-11048.5</v>
      </c>
      <c r="F19" s="348">
        <v>-7982.3</v>
      </c>
      <c r="G19" s="348">
        <v>-10013.4</v>
      </c>
      <c r="H19" s="348">
        <v>-7402.4</v>
      </c>
      <c r="I19" s="348">
        <v>-8921.2000000000007</v>
      </c>
      <c r="J19" s="348">
        <v>-6296.4</v>
      </c>
      <c r="K19" s="348">
        <v>-7103.2</v>
      </c>
      <c r="L19" s="348">
        <v>-7966.2</v>
      </c>
      <c r="M19" s="348">
        <v>-7403.2</v>
      </c>
      <c r="N19" s="348">
        <v>-10348.200000000001</v>
      </c>
      <c r="R19" s="354">
        <f>[17]Summary!D242</f>
        <v>-9198.9616589723664</v>
      </c>
      <c r="S19" s="354">
        <v>-9600.9616589723701</v>
      </c>
      <c r="T19" s="354">
        <v>-10000</v>
      </c>
      <c r="U19" s="354">
        <v>-8600.9616589723701</v>
      </c>
      <c r="V19" s="354">
        <v>-9500.9616589723701</v>
      </c>
      <c r="W19" s="354">
        <v>-10000.961658972299</v>
      </c>
      <c r="X19" s="354">
        <f>[17]Summary!J242</f>
        <v>0</v>
      </c>
      <c r="Y19" s="354">
        <f>[17]Summary!K242</f>
        <v>0</v>
      </c>
      <c r="Z19" s="354">
        <f>[17]Summary!L242</f>
        <v>0</v>
      </c>
      <c r="AA19" s="354">
        <f>[17]Summary!M242</f>
        <v>0</v>
      </c>
      <c r="AB19" s="354">
        <f>[17]Summary!N242</f>
        <v>0</v>
      </c>
      <c r="AC19" s="354">
        <f>[17]Summary!O242</f>
        <v>0</v>
      </c>
      <c r="AD19" s="354">
        <f t="shared" ref="AD19:AD20" si="1">SUM(R19:AC19)</f>
        <v>-56902.808294861781</v>
      </c>
      <c r="AF19" s="278"/>
    </row>
    <row r="20" spans="1:37" s="274" customFormat="1" ht="15" customHeight="1" outlineLevel="1">
      <c r="B20" s="277" t="s">
        <v>804</v>
      </c>
      <c r="C20" s="337">
        <v>-23.4</v>
      </c>
      <c r="D20" s="337">
        <v>-15.3</v>
      </c>
      <c r="E20" s="337">
        <v>-15.7</v>
      </c>
      <c r="F20" s="337">
        <v>-14.2</v>
      </c>
      <c r="G20" s="337">
        <v>-12.8</v>
      </c>
      <c r="H20" s="337">
        <v>-10.8</v>
      </c>
      <c r="I20" s="337">
        <v>-13.8</v>
      </c>
      <c r="J20" s="337">
        <v>-21</v>
      </c>
      <c r="K20" s="337">
        <v>-13.7</v>
      </c>
      <c r="L20" s="337">
        <v>-15.2</v>
      </c>
      <c r="M20" s="337">
        <v>-19.7</v>
      </c>
      <c r="N20" s="337">
        <v>-16</v>
      </c>
      <c r="R20" s="354">
        <f>[17]Summary!D251</f>
        <v>-22.007000000000001</v>
      </c>
      <c r="S20" s="354">
        <v>-22.007000000000001</v>
      </c>
      <c r="T20" s="354">
        <v>-22.007000000000001</v>
      </c>
      <c r="U20" s="354">
        <v>-22.007000000000001</v>
      </c>
      <c r="V20" s="354">
        <v>-22.007000000000001</v>
      </c>
      <c r="W20" s="354">
        <v>-22.007000000000001</v>
      </c>
      <c r="X20" s="354">
        <v>-22.007000000000001</v>
      </c>
      <c r="Y20" s="354">
        <v>-22.007000000000001</v>
      </c>
      <c r="Z20" s="354">
        <v>-22.007000000000001</v>
      </c>
      <c r="AA20" s="354">
        <v>-22.007000000000001</v>
      </c>
      <c r="AB20" s="354">
        <v>-22.007000000000001</v>
      </c>
      <c r="AC20" s="354">
        <v>-22.007000000000001</v>
      </c>
      <c r="AD20" s="354">
        <f t="shared" si="1"/>
        <v>-264.084</v>
      </c>
      <c r="AF20" s="278"/>
    </row>
    <row r="21" spans="1:37" s="274" customFormat="1" ht="15" customHeight="1">
      <c r="B21" s="279" t="s">
        <v>805</v>
      </c>
      <c r="C21" s="344">
        <v>-11344.9</v>
      </c>
      <c r="D21" s="344">
        <v>-11229.9</v>
      </c>
      <c r="E21" s="344">
        <v>-11064.1</v>
      </c>
      <c r="F21" s="344">
        <v>-7996.5</v>
      </c>
      <c r="G21" s="344">
        <v>-10026.200000000001</v>
      </c>
      <c r="H21" s="344">
        <v>-7413.3</v>
      </c>
      <c r="I21" s="344">
        <v>-8935</v>
      </c>
      <c r="J21" s="344">
        <v>-6317.4</v>
      </c>
      <c r="K21" s="344">
        <v>-7116.9</v>
      </c>
      <c r="L21" s="344">
        <v>-7981.4</v>
      </c>
      <c r="M21" s="344">
        <v>-7422.9</v>
      </c>
      <c r="N21" s="344">
        <v>-10364.200000000001</v>
      </c>
      <c r="R21" s="355">
        <f>SUM(R19:R20)</f>
        <v>-9220.968658972366</v>
      </c>
      <c r="S21" s="355">
        <f t="shared" ref="S21:AD21" si="2">SUM(S19:S20)</f>
        <v>-9622.9686589723697</v>
      </c>
      <c r="T21" s="355">
        <f t="shared" si="2"/>
        <v>-10022.007</v>
      </c>
      <c r="U21" s="355">
        <f t="shared" si="2"/>
        <v>-8622.9686589723697</v>
      </c>
      <c r="V21" s="355">
        <f t="shared" si="2"/>
        <v>-9522.9686589723697</v>
      </c>
      <c r="W21" s="355">
        <f t="shared" si="2"/>
        <v>-10022.968658972299</v>
      </c>
      <c r="X21" s="355">
        <f t="shared" si="2"/>
        <v>-22.007000000000001</v>
      </c>
      <c r="Y21" s="355">
        <f t="shared" si="2"/>
        <v>-22.007000000000001</v>
      </c>
      <c r="Z21" s="355">
        <f t="shared" si="2"/>
        <v>-22.007000000000001</v>
      </c>
      <c r="AA21" s="355">
        <f t="shared" si="2"/>
        <v>-22.007000000000001</v>
      </c>
      <c r="AB21" s="355">
        <f t="shared" si="2"/>
        <v>-22.007000000000001</v>
      </c>
      <c r="AC21" s="355">
        <f t="shared" si="2"/>
        <v>-22.007000000000001</v>
      </c>
      <c r="AD21" s="355">
        <f t="shared" si="2"/>
        <v>-57166.892294861784</v>
      </c>
      <c r="AF21" s="280"/>
    </row>
    <row r="22" spans="1:37" s="286" customFormat="1" ht="15" customHeight="1">
      <c r="A22" s="282"/>
      <c r="B22" s="283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284"/>
      <c r="P22" s="284"/>
      <c r="Q22" s="284"/>
      <c r="R22" s="357"/>
      <c r="S22" s="357"/>
      <c r="T22" s="357"/>
      <c r="U22" s="357"/>
      <c r="V22" s="357"/>
      <c r="W22" s="357"/>
      <c r="X22" s="357"/>
      <c r="Y22" s="357"/>
      <c r="Z22" s="357"/>
      <c r="AA22" s="357"/>
      <c r="AB22" s="357"/>
      <c r="AC22" s="357"/>
      <c r="AD22" s="357"/>
      <c r="AE22" s="284"/>
      <c r="AF22" s="285"/>
      <c r="AG22" s="284"/>
      <c r="AH22" s="284"/>
      <c r="AI22" s="282"/>
      <c r="AJ22" s="284"/>
      <c r="AK22" s="282"/>
    </row>
    <row r="23" spans="1:37" ht="15" customHeight="1" outlineLevel="1">
      <c r="B23" s="277" t="s">
        <v>806</v>
      </c>
      <c r="C23" s="348">
        <v>-12505.7</v>
      </c>
      <c r="D23" s="348">
        <v>-11520</v>
      </c>
      <c r="E23" s="348">
        <v>-17531.900000000001</v>
      </c>
      <c r="F23" s="348">
        <v>-9370.7000000000007</v>
      </c>
      <c r="G23" s="348">
        <v>-11636.7</v>
      </c>
      <c r="H23" s="348">
        <v>-10290.1</v>
      </c>
      <c r="I23" s="348">
        <v>-7985</v>
      </c>
      <c r="J23" s="348">
        <v>-10039.200000000001</v>
      </c>
      <c r="K23" s="348">
        <v>-8750.5</v>
      </c>
      <c r="L23" s="348">
        <v>-9035.2000000000007</v>
      </c>
      <c r="M23" s="348">
        <v>-10681.6</v>
      </c>
      <c r="N23" s="348">
        <v>-10286.700000000001</v>
      </c>
      <c r="R23" s="354">
        <f>[17]Summary!D244</f>
        <v>-15020.84350196623</v>
      </c>
      <c r="S23" s="354">
        <v>-14000</v>
      </c>
      <c r="T23" s="354">
        <v>-20000</v>
      </c>
      <c r="U23" s="354">
        <v>-11500.843501966199</v>
      </c>
      <c r="V23" s="354">
        <v>-11500.843501966199</v>
      </c>
      <c r="W23" s="354">
        <f>V23</f>
        <v>-11500.843501966199</v>
      </c>
      <c r="X23" s="354">
        <f>[17]Summary!J241</f>
        <v>0</v>
      </c>
      <c r="Y23" s="354">
        <f>[17]Summary!K241</f>
        <v>0</v>
      </c>
      <c r="Z23" s="354">
        <f>[17]Summary!L241</f>
        <v>0</v>
      </c>
      <c r="AA23" s="354">
        <f>[17]Summary!M241</f>
        <v>0</v>
      </c>
      <c r="AB23" s="354">
        <f>[17]Summary!N241</f>
        <v>0</v>
      </c>
      <c r="AC23" s="354">
        <f>[17]Summary!O241</f>
        <v>0</v>
      </c>
      <c r="AD23" s="354">
        <f t="shared" ref="AD23:AD28" si="3">SUM(R23:AC23)</f>
        <v>-83523.374007864826</v>
      </c>
      <c r="AF23" s="278"/>
    </row>
    <row r="24" spans="1:37" ht="15" customHeight="1" outlineLevel="1">
      <c r="B24" s="277" t="s">
        <v>807</v>
      </c>
      <c r="C24" s="348">
        <v>-3760.9</v>
      </c>
      <c r="D24" s="348">
        <v>-1803.6</v>
      </c>
      <c r="E24" s="348">
        <v>-2696.3</v>
      </c>
      <c r="F24" s="348">
        <v>-6106.5</v>
      </c>
      <c r="G24" s="348">
        <v>-4563.3999999999996</v>
      </c>
      <c r="H24" s="348">
        <v>-2062</v>
      </c>
      <c r="I24" s="348">
        <v>-2835.1</v>
      </c>
      <c r="J24" s="348">
        <v>-4899.7</v>
      </c>
      <c r="K24" s="348">
        <v>-3187.2</v>
      </c>
      <c r="L24" s="348">
        <v>-3480.8</v>
      </c>
      <c r="M24" s="348">
        <v>-3255.3</v>
      </c>
      <c r="N24" s="348">
        <v>-3573.8</v>
      </c>
      <c r="R24" s="354">
        <f>[17]Summary!D245</f>
        <v>-1119.71404552732</v>
      </c>
      <c r="S24" s="354">
        <f>S23*7.5%</f>
        <v>-1050</v>
      </c>
      <c r="T24" s="354">
        <f t="shared" ref="T24:AC24" si="4">T23*7.5%</f>
        <v>-1500</v>
      </c>
      <c r="U24" s="354">
        <f t="shared" si="4"/>
        <v>-862.56326264746497</v>
      </c>
      <c r="V24" s="354">
        <f t="shared" si="4"/>
        <v>-862.56326264746497</v>
      </c>
      <c r="W24" s="354">
        <f t="shared" si="4"/>
        <v>-862.56326264746497</v>
      </c>
      <c r="X24" s="354">
        <f t="shared" si="4"/>
        <v>0</v>
      </c>
      <c r="Y24" s="354">
        <f t="shared" si="4"/>
        <v>0</v>
      </c>
      <c r="Z24" s="354">
        <f t="shared" si="4"/>
        <v>0</v>
      </c>
      <c r="AA24" s="354">
        <f t="shared" si="4"/>
        <v>0</v>
      </c>
      <c r="AB24" s="354">
        <f t="shared" si="4"/>
        <v>0</v>
      </c>
      <c r="AC24" s="354">
        <f t="shared" si="4"/>
        <v>0</v>
      </c>
      <c r="AD24" s="354">
        <f t="shared" si="3"/>
        <v>-6257.4038334697161</v>
      </c>
      <c r="AF24" s="278"/>
    </row>
    <row r="25" spans="1:37" ht="15" customHeight="1" outlineLevel="1">
      <c r="B25" s="277" t="s">
        <v>808</v>
      </c>
      <c r="C25" s="348">
        <v>-2825.3</v>
      </c>
      <c r="D25" s="348">
        <v>-5478.9</v>
      </c>
      <c r="E25" s="348">
        <v>-4427.6000000000004</v>
      </c>
      <c r="F25" s="348">
        <v>-4822.6000000000004</v>
      </c>
      <c r="G25" s="348">
        <v>-4268</v>
      </c>
      <c r="H25" s="348">
        <v>-4400.8999999999996</v>
      </c>
      <c r="I25" s="348">
        <v>-4059.5</v>
      </c>
      <c r="J25" s="348">
        <v>-3103.6</v>
      </c>
      <c r="K25" s="348">
        <v>-4631</v>
      </c>
      <c r="L25" s="348">
        <v>-2604</v>
      </c>
      <c r="M25" s="348">
        <v>-4567</v>
      </c>
      <c r="N25" s="348">
        <v>-3317.5</v>
      </c>
      <c r="R25" s="354">
        <f>[17]Summary!D246</f>
        <v>-6127.6581516919641</v>
      </c>
      <c r="S25" s="354">
        <f>S23*41%</f>
        <v>-5740</v>
      </c>
      <c r="T25" s="354">
        <f t="shared" ref="T25:AC25" si="5">T23*41%</f>
        <v>-8200</v>
      </c>
      <c r="U25" s="354">
        <f t="shared" si="5"/>
        <v>-4715.3458358061416</v>
      </c>
      <c r="V25" s="354">
        <f t="shared" si="5"/>
        <v>-4715.3458358061416</v>
      </c>
      <c r="W25" s="354">
        <f t="shared" si="5"/>
        <v>-4715.3458358061416</v>
      </c>
      <c r="X25" s="354">
        <f t="shared" si="5"/>
        <v>0</v>
      </c>
      <c r="Y25" s="354">
        <f t="shared" si="5"/>
        <v>0</v>
      </c>
      <c r="Z25" s="354">
        <f t="shared" si="5"/>
        <v>0</v>
      </c>
      <c r="AA25" s="354">
        <f t="shared" si="5"/>
        <v>0</v>
      </c>
      <c r="AB25" s="354">
        <f t="shared" si="5"/>
        <v>0</v>
      </c>
      <c r="AC25" s="354">
        <f t="shared" si="5"/>
        <v>0</v>
      </c>
      <c r="AD25" s="354">
        <f t="shared" si="3"/>
        <v>-34213.695659110388</v>
      </c>
      <c r="AF25" s="278"/>
    </row>
    <row r="26" spans="1:37" ht="15" customHeight="1" outlineLevel="1">
      <c r="B26" s="277" t="s">
        <v>809</v>
      </c>
      <c r="C26" s="337">
        <v>-801.3</v>
      </c>
      <c r="D26" s="337">
        <v>-603.29999999999995</v>
      </c>
      <c r="E26" s="337">
        <v>-919.4</v>
      </c>
      <c r="F26" s="337">
        <v>-489.9</v>
      </c>
      <c r="G26" s="337">
        <v>-458.6</v>
      </c>
      <c r="H26" s="337">
        <v>-194.4</v>
      </c>
      <c r="I26" s="337">
        <v>-409.6</v>
      </c>
      <c r="J26" s="337">
        <v>-301.60000000000002</v>
      </c>
      <c r="K26" s="337">
        <v>-549.79999999999995</v>
      </c>
      <c r="L26" s="337">
        <v>-827.1</v>
      </c>
      <c r="M26" s="337">
        <v>-715.5</v>
      </c>
      <c r="N26" s="337">
        <v>-804.7</v>
      </c>
      <c r="R26" s="354">
        <f>[17]Summary!D247</f>
        <v>-342.59821945360756</v>
      </c>
      <c r="S26" s="354">
        <v>-400.59821945360801</v>
      </c>
      <c r="T26" s="354">
        <v>-300.59821945360801</v>
      </c>
      <c r="U26" s="354">
        <f t="shared" ref="U26:W27" si="6">T26</f>
        <v>-300.59821945360801</v>
      </c>
      <c r="V26" s="354">
        <f t="shared" si="6"/>
        <v>-300.59821945360801</v>
      </c>
      <c r="W26" s="354">
        <f t="shared" si="6"/>
        <v>-300.59821945360801</v>
      </c>
      <c r="X26" s="354">
        <f>[17]Summary!J244</f>
        <v>0</v>
      </c>
      <c r="Y26" s="354">
        <f>[17]Summary!K244</f>
        <v>0</v>
      </c>
      <c r="Z26" s="354">
        <f>[17]Summary!L244</f>
        <v>0</v>
      </c>
      <c r="AA26" s="354">
        <f>[17]Summary!M244</f>
        <v>0</v>
      </c>
      <c r="AB26" s="354">
        <f>[17]Summary!N244</f>
        <v>0</v>
      </c>
      <c r="AC26" s="354">
        <f>[17]Summary!O244</f>
        <v>0</v>
      </c>
      <c r="AD26" s="354">
        <f t="shared" si="3"/>
        <v>-1945.5893167216475</v>
      </c>
      <c r="AF26" s="278"/>
    </row>
    <row r="27" spans="1:37" ht="15" customHeight="1" outlineLevel="1">
      <c r="B27" s="277" t="s">
        <v>810</v>
      </c>
      <c r="C27" s="337">
        <v>-428.8</v>
      </c>
      <c r="D27" s="337">
        <v>-347.5</v>
      </c>
      <c r="E27" s="337">
        <v>-533.9</v>
      </c>
      <c r="F27" s="337">
        <v>-327.5</v>
      </c>
      <c r="G27" s="337">
        <v>-470.3</v>
      </c>
      <c r="H27" s="337">
        <v>-413.3</v>
      </c>
      <c r="I27" s="337">
        <v>-544</v>
      </c>
      <c r="J27" s="337">
        <v>-302.8</v>
      </c>
      <c r="K27" s="337">
        <v>-292.7</v>
      </c>
      <c r="L27" s="337">
        <v>-492.5</v>
      </c>
      <c r="M27" s="337">
        <v>-384.3</v>
      </c>
      <c r="N27" s="337">
        <v>-624.79999999999995</v>
      </c>
      <c r="R27" s="354">
        <f>[17]Summary!D248</f>
        <v>-371.66469812823789</v>
      </c>
      <c r="S27" s="354">
        <v>-250.664698128238</v>
      </c>
      <c r="T27" s="354">
        <v>-200.664698128238</v>
      </c>
      <c r="U27" s="354">
        <f t="shared" si="6"/>
        <v>-200.664698128238</v>
      </c>
      <c r="V27" s="354">
        <f t="shared" si="6"/>
        <v>-200.664698128238</v>
      </c>
      <c r="W27" s="354">
        <f t="shared" si="6"/>
        <v>-200.664698128238</v>
      </c>
      <c r="X27" s="354">
        <f>[17]Summary!J245</f>
        <v>0</v>
      </c>
      <c r="Y27" s="354">
        <f>[17]Summary!K245</f>
        <v>0</v>
      </c>
      <c r="Z27" s="354">
        <f>[17]Summary!L245</f>
        <v>0</v>
      </c>
      <c r="AA27" s="354">
        <f>[17]Summary!M245</f>
        <v>0</v>
      </c>
      <c r="AB27" s="354">
        <f>[17]Summary!N245</f>
        <v>0</v>
      </c>
      <c r="AC27" s="354">
        <f>[17]Summary!O245</f>
        <v>0</v>
      </c>
      <c r="AD27" s="354">
        <f t="shared" si="3"/>
        <v>-1424.9881887694278</v>
      </c>
      <c r="AF27" s="278"/>
    </row>
    <row r="28" spans="1:37" s="274" customFormat="1" ht="15" customHeight="1">
      <c r="B28" s="279" t="s">
        <v>811</v>
      </c>
      <c r="C28" s="344">
        <v>-20322.099999999999</v>
      </c>
      <c r="D28" s="344">
        <v>-19753.3</v>
      </c>
      <c r="E28" s="344">
        <v>-26109.1</v>
      </c>
      <c r="F28" s="344">
        <v>-21117.3</v>
      </c>
      <c r="G28" s="344">
        <v>-21397</v>
      </c>
      <c r="H28" s="344">
        <v>-17360.7</v>
      </c>
      <c r="I28" s="344">
        <v>-15833.2</v>
      </c>
      <c r="J28" s="344">
        <v>-18646.8</v>
      </c>
      <c r="K28" s="344">
        <v>-17411.3</v>
      </c>
      <c r="L28" s="344">
        <v>-16439.599999999999</v>
      </c>
      <c r="M28" s="344">
        <v>-19603.7</v>
      </c>
      <c r="N28" s="344">
        <v>-18607.400000000001</v>
      </c>
      <c r="R28" s="355">
        <f>SUM(R23:R27)</f>
        <v>-22982.478616767363</v>
      </c>
      <c r="S28" s="355">
        <f>SUM(S23:S27)</f>
        <v>-21441.262917581847</v>
      </c>
      <c r="T28" s="355">
        <f t="shared" ref="T28:AC28" si="7">SUM(T23:T27)</f>
        <v>-30201.262917581847</v>
      </c>
      <c r="U28" s="355">
        <f t="shared" si="7"/>
        <v>-17580.015518001655</v>
      </c>
      <c r="V28" s="355">
        <f t="shared" si="7"/>
        <v>-17580.015518001655</v>
      </c>
      <c r="W28" s="355">
        <f t="shared" si="7"/>
        <v>-17580.015518001655</v>
      </c>
      <c r="X28" s="355">
        <f t="shared" si="7"/>
        <v>0</v>
      </c>
      <c r="Y28" s="355">
        <f t="shared" si="7"/>
        <v>0</v>
      </c>
      <c r="Z28" s="355">
        <f t="shared" si="7"/>
        <v>0</v>
      </c>
      <c r="AA28" s="355">
        <f t="shared" si="7"/>
        <v>0</v>
      </c>
      <c r="AB28" s="355">
        <f t="shared" si="7"/>
        <v>0</v>
      </c>
      <c r="AC28" s="355">
        <f t="shared" si="7"/>
        <v>0</v>
      </c>
      <c r="AD28" s="355">
        <f t="shared" si="3"/>
        <v>-127365.05100593604</v>
      </c>
      <c r="AF28" s="280"/>
    </row>
    <row r="29" spans="1:37" s="286" customFormat="1" ht="15" customHeight="1">
      <c r="A29" s="282"/>
      <c r="B29" s="283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284"/>
      <c r="P29" s="284"/>
      <c r="Q29" s="284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7"/>
      <c r="AC29" s="357"/>
      <c r="AD29" s="357"/>
      <c r="AE29" s="284"/>
      <c r="AF29" s="285"/>
      <c r="AG29" s="284"/>
      <c r="AH29" s="284"/>
      <c r="AI29" s="282"/>
      <c r="AJ29" s="284"/>
      <c r="AK29" s="282"/>
    </row>
    <row r="30" spans="1:37" s="286" customFormat="1" ht="15" customHeight="1">
      <c r="A30" s="282"/>
      <c r="B30" s="287" t="s">
        <v>812</v>
      </c>
      <c r="C30" s="344">
        <v>-12210</v>
      </c>
      <c r="D30" s="344">
        <v>-8103.4</v>
      </c>
      <c r="E30" s="344">
        <v>-2449</v>
      </c>
      <c r="F30" s="344">
        <v>-7888.6</v>
      </c>
      <c r="G30" s="344">
        <v>-5458</v>
      </c>
      <c r="H30" s="344">
        <v>-1205.5</v>
      </c>
      <c r="I30" s="344">
        <v>-7423.6</v>
      </c>
      <c r="J30" s="344">
        <v>-2158.5</v>
      </c>
      <c r="K30" s="344">
        <v>-2506.3000000000002</v>
      </c>
      <c r="L30" s="344">
        <v>-7026.5</v>
      </c>
      <c r="M30" s="344">
        <v>-2867.7</v>
      </c>
      <c r="N30" s="344">
        <v>-8461.2000000000007</v>
      </c>
      <c r="O30" s="284"/>
      <c r="P30" s="284"/>
      <c r="Q30" s="284"/>
      <c r="R30" s="355">
        <f>[17]Summary!D249</f>
        <v>-15513.34546467524</v>
      </c>
      <c r="S30" s="355">
        <v>-10000.3454646752</v>
      </c>
      <c r="T30" s="355">
        <v>-7513.3454646751998</v>
      </c>
      <c r="U30" s="355">
        <v>-7000.3454646751998</v>
      </c>
      <c r="V30" s="355">
        <v>-7013.3454646751998</v>
      </c>
      <c r="W30" s="355">
        <f>[17]Summary!I246</f>
        <v>0</v>
      </c>
      <c r="X30" s="355">
        <f>[17]Summary!J246</f>
        <v>0</v>
      </c>
      <c r="Y30" s="355">
        <f>[17]Summary!K246</f>
        <v>0</v>
      </c>
      <c r="Z30" s="355">
        <f>[17]Summary!L246</f>
        <v>0</v>
      </c>
      <c r="AA30" s="355">
        <f>[17]Summary!M246</f>
        <v>0</v>
      </c>
      <c r="AB30" s="355">
        <f>[17]Summary!N246</f>
        <v>0</v>
      </c>
      <c r="AC30" s="355">
        <f>[17]Summary!O246</f>
        <v>0</v>
      </c>
      <c r="AD30" s="355">
        <f t="shared" ref="AD30" si="8">SUM(R30:AC30)</f>
        <v>-47040.727323376035</v>
      </c>
      <c r="AE30" s="284"/>
      <c r="AF30" s="280"/>
      <c r="AG30" s="284"/>
      <c r="AH30" s="284"/>
      <c r="AI30" s="282"/>
      <c r="AJ30" s="284"/>
      <c r="AK30" s="282"/>
    </row>
    <row r="31" spans="1:37" s="286" customFormat="1" ht="15" customHeight="1">
      <c r="A31" s="282"/>
      <c r="B31" s="283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284"/>
      <c r="P31" s="284"/>
      <c r="Q31" s="284"/>
      <c r="R31" s="357"/>
      <c r="S31" s="357"/>
      <c r="T31" s="357"/>
      <c r="U31" s="357"/>
      <c r="V31" s="357"/>
      <c r="W31" s="357"/>
      <c r="X31" s="357"/>
      <c r="Y31" s="357"/>
      <c r="Z31" s="357"/>
      <c r="AA31" s="357"/>
      <c r="AB31" s="357"/>
      <c r="AC31" s="357"/>
      <c r="AD31" s="357"/>
      <c r="AE31" s="284"/>
      <c r="AF31" s="285"/>
      <c r="AG31" s="284"/>
      <c r="AH31" s="284"/>
      <c r="AI31" s="282"/>
      <c r="AJ31" s="284"/>
      <c r="AK31" s="282"/>
    </row>
    <row r="32" spans="1:37" s="286" customFormat="1" ht="15" customHeight="1">
      <c r="A32" s="282"/>
      <c r="B32" s="362" t="s">
        <v>813</v>
      </c>
      <c r="C32" s="363">
        <v>13555.8</v>
      </c>
      <c r="D32" s="363">
        <v>2482.1</v>
      </c>
      <c r="E32" s="363">
        <v>-5224.3</v>
      </c>
      <c r="F32" s="363">
        <v>-1100.5999999999999</v>
      </c>
      <c r="G32" s="363">
        <v>3363.1</v>
      </c>
      <c r="H32" s="363">
        <v>9369.6</v>
      </c>
      <c r="I32" s="363">
        <v>13237</v>
      </c>
      <c r="J32" s="363">
        <v>8591.5</v>
      </c>
      <c r="K32" s="363">
        <v>5805.1</v>
      </c>
      <c r="L32" s="363">
        <v>8633</v>
      </c>
      <c r="M32" s="363">
        <v>9362.7999999999993</v>
      </c>
      <c r="N32" s="363">
        <v>70085.3</v>
      </c>
      <c r="O32" s="364"/>
      <c r="P32" s="364"/>
      <c r="Q32" s="364"/>
      <c r="R32" s="365">
        <f t="shared" ref="R32:AC32" si="9">R17+R21+R28+R30</f>
        <v>14317.556784385961</v>
      </c>
      <c r="S32" s="365">
        <f t="shared" si="9"/>
        <v>15735.422958770581</v>
      </c>
      <c r="T32" s="365">
        <f t="shared" si="9"/>
        <v>-10236.615382257045</v>
      </c>
      <c r="U32" s="365">
        <f t="shared" si="9"/>
        <v>6296.6703583507733</v>
      </c>
      <c r="V32" s="365">
        <f t="shared" si="9"/>
        <v>7383.6703583507733</v>
      </c>
      <c r="W32" s="365">
        <f t="shared" si="9"/>
        <v>14897.015823026046</v>
      </c>
      <c r="X32" s="365">
        <f t="shared" si="9"/>
        <v>-22.007000000000001</v>
      </c>
      <c r="Y32" s="365">
        <f t="shared" si="9"/>
        <v>-22.007000000000001</v>
      </c>
      <c r="Z32" s="365">
        <f t="shared" si="9"/>
        <v>-22.007000000000001</v>
      </c>
      <c r="AA32" s="365">
        <f t="shared" si="9"/>
        <v>-22.007000000000001</v>
      </c>
      <c r="AB32" s="365">
        <f t="shared" si="9"/>
        <v>-22.007000000000001</v>
      </c>
      <c r="AC32" s="365">
        <f t="shared" si="9"/>
        <v>-22.007000000000001</v>
      </c>
      <c r="AD32" s="365">
        <f>AD17+AD21+AD28+AD30</f>
        <v>48261.678900627041</v>
      </c>
      <c r="AE32" s="284"/>
      <c r="AF32" s="288"/>
      <c r="AG32" s="284"/>
      <c r="AH32" s="284"/>
      <c r="AI32" s="282"/>
      <c r="AJ32" s="284"/>
      <c r="AK32" s="282"/>
    </row>
    <row r="33" spans="1:37" s="286" customFormat="1" ht="15" customHeight="1">
      <c r="A33" s="282"/>
      <c r="B33" s="283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284"/>
      <c r="P33" s="284"/>
      <c r="Q33" s="284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284"/>
      <c r="AF33" s="285"/>
      <c r="AG33" s="284"/>
      <c r="AH33" s="284"/>
      <c r="AI33" s="282"/>
      <c r="AJ33" s="284"/>
      <c r="AK33" s="282"/>
    </row>
    <row r="34" spans="1:37" s="286" customFormat="1" ht="15" customHeight="1">
      <c r="A34" s="282"/>
      <c r="B34" s="287" t="s">
        <v>814</v>
      </c>
      <c r="C34" s="344">
        <v>-1248.2</v>
      </c>
      <c r="D34" s="345">
        <v>-892.9</v>
      </c>
      <c r="E34" s="345">
        <v>-478.8</v>
      </c>
      <c r="F34" s="344">
        <v>-2247.3000000000002</v>
      </c>
      <c r="G34" s="345">
        <v>-723.1</v>
      </c>
      <c r="H34" s="344">
        <v>-4397.6000000000004</v>
      </c>
      <c r="I34" s="344">
        <v>-1168.9000000000001</v>
      </c>
      <c r="J34" s="344">
        <v>-1045.2</v>
      </c>
      <c r="K34" s="345">
        <v>-486.2</v>
      </c>
      <c r="L34" s="345">
        <v>-669.4</v>
      </c>
      <c r="M34" s="345">
        <v>-99.6</v>
      </c>
      <c r="N34" s="345">
        <v>298.10000000000002</v>
      </c>
      <c r="O34" s="284"/>
      <c r="P34" s="284"/>
      <c r="Q34" s="284"/>
      <c r="R34" s="355">
        <f>[17]Summary!D254</f>
        <v>-231.53739787221002</v>
      </c>
      <c r="S34" s="355">
        <v>-7031.53739787221</v>
      </c>
      <c r="T34" s="355">
        <v>-1100.53739787221</v>
      </c>
      <c r="U34" s="355">
        <v>-1100.53739787221</v>
      </c>
      <c r="V34" s="355">
        <v>-1100.53739787221</v>
      </c>
      <c r="W34" s="355">
        <v>-1100.53739787221</v>
      </c>
      <c r="X34" s="355">
        <v>-1100.53739787221</v>
      </c>
      <c r="Y34" s="355">
        <v>-1100.53739787221</v>
      </c>
      <c r="Z34" s="355">
        <v>-1100.53739787221</v>
      </c>
      <c r="AA34" s="355">
        <v>-1100.53739787221</v>
      </c>
      <c r="AB34" s="355">
        <v>-1100.53739787221</v>
      </c>
      <c r="AC34" s="355">
        <v>-1100.53739787221</v>
      </c>
      <c r="AD34" s="355">
        <f t="shared" ref="AD34" si="10">SUM(R34:AC34)</f>
        <v>-18268.448774466513</v>
      </c>
      <c r="AE34" s="284"/>
      <c r="AF34" s="280"/>
      <c r="AG34" s="284"/>
      <c r="AH34" s="284"/>
      <c r="AI34" s="282"/>
      <c r="AJ34" s="284"/>
      <c r="AK34" s="282"/>
    </row>
    <row r="35" spans="1:37" s="286" customFormat="1" ht="15" customHeight="1">
      <c r="A35" s="282"/>
      <c r="B35" s="283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284"/>
      <c r="P35" s="284"/>
      <c r="Q35" s="284"/>
      <c r="R35" s="357"/>
      <c r="S35" s="357"/>
      <c r="T35" s="357"/>
      <c r="U35" s="357"/>
      <c r="V35" s="357"/>
      <c r="W35" s="357"/>
      <c r="X35" s="357"/>
      <c r="Y35" s="357"/>
      <c r="Z35" s="357"/>
      <c r="AA35" s="357"/>
      <c r="AB35" s="357"/>
      <c r="AC35" s="357"/>
      <c r="AD35" s="357"/>
      <c r="AE35" s="284"/>
      <c r="AF35" s="285"/>
      <c r="AG35" s="284"/>
      <c r="AH35" s="284"/>
      <c r="AI35" s="282"/>
      <c r="AJ35" s="284"/>
      <c r="AK35" s="282"/>
    </row>
    <row r="36" spans="1:37" s="293" customFormat="1" ht="15" customHeight="1" outlineLevel="1">
      <c r="A36" s="289"/>
      <c r="B36" s="290" t="s">
        <v>815</v>
      </c>
      <c r="C36" s="343">
        <v>0</v>
      </c>
      <c r="D36" s="343">
        <v>0</v>
      </c>
      <c r="E36" s="349">
        <v>-16683.099999999999</v>
      </c>
      <c r="F36" s="343">
        <v>0</v>
      </c>
      <c r="G36" s="343">
        <v>0</v>
      </c>
      <c r="H36" s="349">
        <v>-14577.8</v>
      </c>
      <c r="I36" s="343">
        <v>0</v>
      </c>
      <c r="J36" s="343">
        <v>0</v>
      </c>
      <c r="K36" s="349">
        <v>-16500.3</v>
      </c>
      <c r="L36" s="343">
        <v>0</v>
      </c>
      <c r="M36" s="343">
        <v>0</v>
      </c>
      <c r="N36" s="349">
        <v>-15306.2</v>
      </c>
      <c r="O36" s="291"/>
      <c r="P36" s="291"/>
      <c r="Q36" s="291"/>
      <c r="R36" s="358">
        <f t="shared" ref="R36:AC36" si="11">SUM(R37:R38)</f>
        <v>0</v>
      </c>
      <c r="S36" s="358">
        <f t="shared" si="11"/>
        <v>0</v>
      </c>
      <c r="T36" s="358">
        <f t="shared" si="11"/>
        <v>-13500</v>
      </c>
      <c r="U36" s="358">
        <f t="shared" si="11"/>
        <v>0</v>
      </c>
      <c r="V36" s="358">
        <f t="shared" si="11"/>
        <v>0</v>
      </c>
      <c r="W36" s="358">
        <f t="shared" si="11"/>
        <v>-13500</v>
      </c>
      <c r="X36" s="358">
        <f t="shared" si="11"/>
        <v>0</v>
      </c>
      <c r="Y36" s="358">
        <f t="shared" si="11"/>
        <v>0</v>
      </c>
      <c r="Z36" s="358">
        <f t="shared" si="11"/>
        <v>-13500</v>
      </c>
      <c r="AA36" s="358">
        <f t="shared" si="11"/>
        <v>0</v>
      </c>
      <c r="AB36" s="358">
        <f t="shared" si="11"/>
        <v>0</v>
      </c>
      <c r="AC36" s="358">
        <f t="shared" si="11"/>
        <v>-13500</v>
      </c>
      <c r="AD36" s="358">
        <f t="shared" ref="AD36:AD41" si="12">SUM(R36:AC36)</f>
        <v>-54000</v>
      </c>
      <c r="AE36" s="291"/>
      <c r="AF36" s="292"/>
      <c r="AG36" s="291"/>
      <c r="AH36" s="291"/>
      <c r="AI36" s="289"/>
      <c r="AJ36" s="291"/>
      <c r="AK36" s="289"/>
    </row>
    <row r="37" spans="1:37" s="286" customFormat="1" ht="15" customHeight="1" outlineLevel="1">
      <c r="A37" s="282"/>
      <c r="B37" s="294" t="s">
        <v>816</v>
      </c>
      <c r="C37" s="337">
        <v>0</v>
      </c>
      <c r="D37" s="337">
        <v>0</v>
      </c>
      <c r="E37" s="348">
        <v>-16683.099999999999</v>
      </c>
      <c r="F37" s="337">
        <v>0</v>
      </c>
      <c r="G37" s="337">
        <v>0</v>
      </c>
      <c r="H37" s="348">
        <v>-12768.5</v>
      </c>
      <c r="I37" s="337">
        <v>0</v>
      </c>
      <c r="J37" s="337">
        <v>0</v>
      </c>
      <c r="K37" s="348">
        <v>-12728.8</v>
      </c>
      <c r="L37" s="337">
        <v>0</v>
      </c>
      <c r="M37" s="337">
        <v>0</v>
      </c>
      <c r="N37" s="348">
        <v>-11807.6</v>
      </c>
      <c r="O37" s="284"/>
      <c r="P37" s="284"/>
      <c r="Q37" s="284"/>
      <c r="R37" s="354">
        <f>[16]Control_Interest!C124</f>
        <v>0</v>
      </c>
      <c r="S37" s="354">
        <v>0</v>
      </c>
      <c r="T37" s="354">
        <v>-13500</v>
      </c>
      <c r="U37" s="354">
        <f>[16]Control_Interest!F124</f>
        <v>0</v>
      </c>
      <c r="V37" s="354">
        <f>[16]Control_Interest!G124</f>
        <v>0</v>
      </c>
      <c r="W37" s="354">
        <v>-13500</v>
      </c>
      <c r="X37" s="354">
        <f>[16]Control_Interest!I124</f>
        <v>0</v>
      </c>
      <c r="Y37" s="354">
        <f>[16]Control_Interest!J124</f>
        <v>0</v>
      </c>
      <c r="Z37" s="354">
        <v>-13500</v>
      </c>
      <c r="AA37" s="354">
        <f>[16]Control_Interest!L124</f>
        <v>0</v>
      </c>
      <c r="AB37" s="354">
        <f>[16]Control_Interest!M124</f>
        <v>0</v>
      </c>
      <c r="AC37" s="354">
        <v>-13500</v>
      </c>
      <c r="AD37" s="354">
        <f t="shared" si="12"/>
        <v>-54000</v>
      </c>
      <c r="AE37" s="284"/>
      <c r="AF37" s="278"/>
      <c r="AG37" s="284"/>
      <c r="AH37" s="284"/>
      <c r="AI37" s="282"/>
      <c r="AJ37" s="284"/>
      <c r="AK37" s="282"/>
    </row>
    <row r="38" spans="1:37" s="286" customFormat="1" ht="15" customHeight="1" outlineLevel="1">
      <c r="A38" s="282"/>
      <c r="B38" s="294" t="s">
        <v>817</v>
      </c>
      <c r="C38" s="337">
        <v>0</v>
      </c>
      <c r="D38" s="337">
        <v>0</v>
      </c>
      <c r="E38" s="337">
        <v>0</v>
      </c>
      <c r="F38" s="337">
        <v>0</v>
      </c>
      <c r="G38" s="337">
        <v>0</v>
      </c>
      <c r="H38" s="348">
        <v>-1809.4</v>
      </c>
      <c r="I38" s="337">
        <v>0</v>
      </c>
      <c r="J38" s="337">
        <v>0</v>
      </c>
      <c r="K38" s="348">
        <v>-3771.5</v>
      </c>
      <c r="L38" s="337">
        <v>0</v>
      </c>
      <c r="M38" s="337">
        <v>0</v>
      </c>
      <c r="N38" s="348">
        <v>-3498.6</v>
      </c>
      <c r="O38" s="284"/>
      <c r="P38" s="284"/>
      <c r="Q38" s="284"/>
      <c r="R38" s="354">
        <f>[16]Control_Interest!C125</f>
        <v>0</v>
      </c>
      <c r="S38" s="354">
        <v>0</v>
      </c>
      <c r="T38" s="354">
        <v>0</v>
      </c>
      <c r="U38" s="354">
        <f>[16]Control_Interest!F125</f>
        <v>0</v>
      </c>
      <c r="V38" s="354">
        <f>[16]Control_Interest!G125</f>
        <v>0</v>
      </c>
      <c r="W38" s="354">
        <f>[16]Control_Interest!H125</f>
        <v>0</v>
      </c>
      <c r="X38" s="354">
        <f>[16]Control_Interest!I125</f>
        <v>0</v>
      </c>
      <c r="Y38" s="354">
        <f>[16]Control_Interest!J125</f>
        <v>0</v>
      </c>
      <c r="Z38" s="354">
        <f>[16]Control_Interest!K125</f>
        <v>0</v>
      </c>
      <c r="AA38" s="354">
        <f>[16]Control_Interest!L125</f>
        <v>0</v>
      </c>
      <c r="AB38" s="354">
        <f>[16]Control_Interest!M125</f>
        <v>0</v>
      </c>
      <c r="AC38" s="354">
        <f>[16]Control_Interest!N125</f>
        <v>0</v>
      </c>
      <c r="AD38" s="354">
        <f t="shared" si="12"/>
        <v>0</v>
      </c>
      <c r="AE38" s="284"/>
      <c r="AF38" s="278"/>
      <c r="AG38" s="284"/>
      <c r="AH38" s="284"/>
      <c r="AI38" s="282"/>
      <c r="AJ38" s="284"/>
      <c r="AK38" s="282"/>
    </row>
    <row r="39" spans="1:37" s="293" customFormat="1" ht="15" customHeight="1" outlineLevel="1">
      <c r="A39" s="289"/>
      <c r="B39" s="290" t="s">
        <v>818</v>
      </c>
      <c r="C39" s="343">
        <v>0</v>
      </c>
      <c r="D39" s="343">
        <v>0</v>
      </c>
      <c r="E39" s="349">
        <v>2703.4</v>
      </c>
      <c r="F39" s="343">
        <v>0</v>
      </c>
      <c r="G39" s="343">
        <v>0</v>
      </c>
      <c r="H39" s="349">
        <v>2733.7</v>
      </c>
      <c r="I39" s="343">
        <v>0</v>
      </c>
      <c r="J39" s="343">
        <v>0</v>
      </c>
      <c r="K39" s="349">
        <v>2555.1999999999998</v>
      </c>
      <c r="L39" s="343">
        <v>0</v>
      </c>
      <c r="M39" s="343">
        <v>0</v>
      </c>
      <c r="N39" s="349">
        <v>2013.1</v>
      </c>
      <c r="O39" s="291"/>
      <c r="P39" s="291"/>
      <c r="Q39" s="291"/>
      <c r="R39" s="358">
        <f>R40</f>
        <v>0</v>
      </c>
      <c r="S39" s="358">
        <f t="shared" ref="S39:AC39" si="13">S40</f>
        <v>0</v>
      </c>
      <c r="T39" s="358">
        <f t="shared" si="13"/>
        <v>1000</v>
      </c>
      <c r="U39" s="358">
        <f t="shared" si="13"/>
        <v>0</v>
      </c>
      <c r="V39" s="358">
        <f t="shared" si="13"/>
        <v>0</v>
      </c>
      <c r="W39" s="358">
        <f t="shared" si="13"/>
        <v>1000</v>
      </c>
      <c r="X39" s="358">
        <f t="shared" si="13"/>
        <v>0</v>
      </c>
      <c r="Y39" s="358">
        <f t="shared" si="13"/>
        <v>0</v>
      </c>
      <c r="Z39" s="358">
        <f t="shared" si="13"/>
        <v>1000</v>
      </c>
      <c r="AA39" s="358">
        <f t="shared" si="13"/>
        <v>0</v>
      </c>
      <c r="AB39" s="358">
        <f t="shared" si="13"/>
        <v>0</v>
      </c>
      <c r="AC39" s="358">
        <f t="shared" si="13"/>
        <v>1000</v>
      </c>
      <c r="AD39" s="358">
        <f t="shared" si="12"/>
        <v>4000</v>
      </c>
      <c r="AE39" s="291"/>
      <c r="AF39" s="292"/>
      <c r="AG39" s="291"/>
      <c r="AH39" s="291"/>
      <c r="AI39" s="289"/>
      <c r="AJ39" s="291"/>
      <c r="AK39" s="289"/>
    </row>
    <row r="40" spans="1:37" s="286" customFormat="1" ht="15" customHeight="1" outlineLevel="1">
      <c r="A40" s="282"/>
      <c r="B40" s="294" t="s">
        <v>819</v>
      </c>
      <c r="C40" s="337">
        <v>0</v>
      </c>
      <c r="D40" s="337">
        <v>0</v>
      </c>
      <c r="E40" s="348">
        <v>2703.4</v>
      </c>
      <c r="F40" s="337">
        <v>0</v>
      </c>
      <c r="G40" s="337">
        <v>0</v>
      </c>
      <c r="H40" s="348">
        <v>2733.7</v>
      </c>
      <c r="I40" s="337">
        <v>0</v>
      </c>
      <c r="J40" s="337">
        <v>0</v>
      </c>
      <c r="K40" s="348">
        <v>2555.1999999999998</v>
      </c>
      <c r="L40" s="337">
        <v>0</v>
      </c>
      <c r="M40" s="337">
        <v>0</v>
      </c>
      <c r="N40" s="348">
        <v>2013.1</v>
      </c>
      <c r="O40" s="284"/>
      <c r="P40" s="284"/>
      <c r="Q40" s="284"/>
      <c r="R40" s="354">
        <f>[16]Control_Interest!C69</f>
        <v>0</v>
      </c>
      <c r="S40" s="354">
        <v>0</v>
      </c>
      <c r="T40" s="354">
        <v>1000</v>
      </c>
      <c r="U40" s="354">
        <f>[16]Control_Interest!F69</f>
        <v>0</v>
      </c>
      <c r="V40" s="354">
        <f>[16]Control_Interest!G69</f>
        <v>0</v>
      </c>
      <c r="W40" s="354">
        <v>1000</v>
      </c>
      <c r="X40" s="354">
        <f>[16]Control_Interest!I69</f>
        <v>0</v>
      </c>
      <c r="Y40" s="354">
        <f>[16]Control_Interest!J69</f>
        <v>0</v>
      </c>
      <c r="Z40" s="354">
        <f>W40</f>
        <v>1000</v>
      </c>
      <c r="AA40" s="354">
        <f>[16]Control_Interest!L69</f>
        <v>0</v>
      </c>
      <c r="AB40" s="354">
        <f>[16]Control_Interest!M69</f>
        <v>0</v>
      </c>
      <c r="AC40" s="354">
        <f>Z40</f>
        <v>1000</v>
      </c>
      <c r="AD40" s="354">
        <f t="shared" si="12"/>
        <v>4000</v>
      </c>
      <c r="AE40" s="284"/>
      <c r="AF40" s="278"/>
      <c r="AG40" s="284"/>
      <c r="AH40" s="284"/>
      <c r="AI40" s="282"/>
      <c r="AJ40" s="284"/>
      <c r="AK40" s="282"/>
    </row>
    <row r="41" spans="1:37" s="293" customFormat="1" ht="15" customHeight="1" outlineLevel="1">
      <c r="A41" s="289"/>
      <c r="B41" s="290" t="s">
        <v>319</v>
      </c>
      <c r="C41" s="343">
        <v>80.599999999999994</v>
      </c>
      <c r="D41" s="343">
        <v>14.6</v>
      </c>
      <c r="E41" s="343">
        <v>51.3</v>
      </c>
      <c r="F41" s="343">
        <v>34</v>
      </c>
      <c r="G41" s="343">
        <v>-2.2000000000000002</v>
      </c>
      <c r="H41" s="343">
        <v>6.1</v>
      </c>
      <c r="I41" s="343">
        <v>-2.2999999999999998</v>
      </c>
      <c r="J41" s="343">
        <v>3.4</v>
      </c>
      <c r="K41" s="343">
        <v>3.8</v>
      </c>
      <c r="L41" s="343">
        <v>93.9</v>
      </c>
      <c r="M41" s="343">
        <v>3.3</v>
      </c>
      <c r="N41" s="343">
        <v>188</v>
      </c>
      <c r="O41" s="291"/>
      <c r="P41" s="291"/>
      <c r="Q41" s="291"/>
      <c r="R41" s="358">
        <f>SUM([17]Summary!D255:D256)-SUM(R36,R39)</f>
        <v>28.1696045835583</v>
      </c>
      <c r="S41" s="358">
        <v>0</v>
      </c>
      <c r="T41" s="358">
        <v>-185</v>
      </c>
      <c r="U41" s="358">
        <v>0</v>
      </c>
      <c r="V41" s="358">
        <v>0</v>
      </c>
      <c r="W41" s="358">
        <v>-185</v>
      </c>
      <c r="X41" s="358">
        <v>0</v>
      </c>
      <c r="Y41" s="358">
        <v>0</v>
      </c>
      <c r="Z41" s="358">
        <v>-185</v>
      </c>
      <c r="AA41" s="358">
        <v>0</v>
      </c>
      <c r="AB41" s="358">
        <v>0</v>
      </c>
      <c r="AC41" s="358">
        <v>-185</v>
      </c>
      <c r="AD41" s="358">
        <f t="shared" si="12"/>
        <v>-711.83039541644166</v>
      </c>
      <c r="AE41" s="291"/>
      <c r="AF41" s="292"/>
      <c r="AG41" s="291"/>
      <c r="AH41" s="291"/>
      <c r="AI41" s="289"/>
      <c r="AJ41" s="291"/>
      <c r="AK41" s="289"/>
    </row>
    <row r="42" spans="1:37" s="286" customFormat="1" ht="15" customHeight="1">
      <c r="A42" s="282"/>
      <c r="B42" s="287" t="s">
        <v>820</v>
      </c>
      <c r="C42" s="345">
        <v>80.599999999999994</v>
      </c>
      <c r="D42" s="345">
        <v>14.6</v>
      </c>
      <c r="E42" s="344">
        <v>-13928.4</v>
      </c>
      <c r="F42" s="345">
        <v>34</v>
      </c>
      <c r="G42" s="345">
        <v>-2.2000000000000002</v>
      </c>
      <c r="H42" s="344">
        <v>-11838</v>
      </c>
      <c r="I42" s="345">
        <v>-2.2999999999999998</v>
      </c>
      <c r="J42" s="345">
        <v>3.4</v>
      </c>
      <c r="K42" s="344">
        <v>-13941.3</v>
      </c>
      <c r="L42" s="345">
        <v>93.9</v>
      </c>
      <c r="M42" s="345">
        <v>3.3</v>
      </c>
      <c r="N42" s="344">
        <v>-13105.1</v>
      </c>
      <c r="O42" s="291"/>
      <c r="P42" s="291"/>
      <c r="Q42" s="291"/>
      <c r="R42" s="355">
        <f t="shared" ref="R42:AD42" si="14">SUM(R36,R39,R41)</f>
        <v>28.1696045835583</v>
      </c>
      <c r="S42" s="355">
        <f t="shared" si="14"/>
        <v>0</v>
      </c>
      <c r="T42" s="355">
        <f t="shared" si="14"/>
        <v>-12685</v>
      </c>
      <c r="U42" s="355">
        <f t="shared" si="14"/>
        <v>0</v>
      </c>
      <c r="V42" s="355">
        <f t="shared" si="14"/>
        <v>0</v>
      </c>
      <c r="W42" s="355">
        <f t="shared" si="14"/>
        <v>-12685</v>
      </c>
      <c r="X42" s="355">
        <f t="shared" si="14"/>
        <v>0</v>
      </c>
      <c r="Y42" s="355">
        <f t="shared" si="14"/>
        <v>0</v>
      </c>
      <c r="Z42" s="355">
        <f t="shared" si="14"/>
        <v>-12685</v>
      </c>
      <c r="AA42" s="355">
        <f t="shared" si="14"/>
        <v>0</v>
      </c>
      <c r="AB42" s="355">
        <f t="shared" si="14"/>
        <v>0</v>
      </c>
      <c r="AC42" s="355">
        <f t="shared" si="14"/>
        <v>-12685</v>
      </c>
      <c r="AD42" s="355">
        <f t="shared" si="14"/>
        <v>-50711.830395416444</v>
      </c>
      <c r="AE42" s="295"/>
      <c r="AF42" s="280"/>
      <c r="AG42" s="291"/>
      <c r="AH42" s="291"/>
      <c r="AI42" s="282"/>
      <c r="AJ42" s="291"/>
      <c r="AK42" s="282"/>
    </row>
    <row r="43" spans="1:37" s="286" customFormat="1" ht="15" customHeight="1" outlineLevel="1">
      <c r="A43" s="282"/>
      <c r="B43" s="283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284"/>
      <c r="P43" s="284"/>
      <c r="Q43" s="284"/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57"/>
      <c r="AC43" s="357"/>
      <c r="AD43" s="357"/>
      <c r="AE43" s="284"/>
      <c r="AF43" s="285"/>
      <c r="AG43" s="284"/>
      <c r="AH43" s="284"/>
      <c r="AI43" s="282"/>
      <c r="AJ43" s="284"/>
      <c r="AK43" s="282"/>
    </row>
    <row r="44" spans="1:37" s="286" customFormat="1" ht="15" customHeight="1" outlineLevel="1">
      <c r="A44" s="282"/>
      <c r="B44" s="287" t="s">
        <v>821</v>
      </c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284"/>
      <c r="P44" s="284"/>
      <c r="Q44" s="284"/>
      <c r="R44" s="359"/>
      <c r="S44" s="359"/>
      <c r="T44" s="359"/>
      <c r="U44" s="359"/>
      <c r="V44" s="359"/>
      <c r="W44" s="359"/>
      <c r="X44" s="359"/>
      <c r="Y44" s="359"/>
      <c r="Z44" s="359"/>
      <c r="AA44" s="359"/>
      <c r="AB44" s="359"/>
      <c r="AC44" s="359"/>
      <c r="AD44" s="359"/>
      <c r="AE44" s="284"/>
      <c r="AF44" s="296"/>
      <c r="AG44" s="284"/>
      <c r="AH44" s="284"/>
      <c r="AI44" s="282"/>
      <c r="AJ44" s="284"/>
      <c r="AK44" s="282"/>
    </row>
    <row r="45" spans="1:37" s="286" customFormat="1" ht="15" customHeight="1" outlineLevel="1">
      <c r="A45" s="282"/>
      <c r="B45" s="283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284"/>
      <c r="P45" s="284"/>
      <c r="Q45" s="284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7"/>
      <c r="AE45" s="284"/>
      <c r="AF45" s="285"/>
      <c r="AG45" s="284"/>
      <c r="AH45" s="284"/>
      <c r="AI45" s="282"/>
      <c r="AJ45" s="284"/>
      <c r="AK45" s="282"/>
    </row>
    <row r="46" spans="1:37" s="286" customFormat="1" ht="15" customHeight="1" outlineLevel="1">
      <c r="A46" s="282"/>
      <c r="B46" s="287" t="s">
        <v>822</v>
      </c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284"/>
      <c r="P46" s="284"/>
      <c r="Q46" s="284"/>
      <c r="R46" s="359"/>
      <c r="S46" s="359"/>
      <c r="T46" s="359"/>
      <c r="U46" s="359"/>
      <c r="V46" s="359"/>
      <c r="W46" s="359"/>
      <c r="X46" s="359"/>
      <c r="Y46" s="359"/>
      <c r="Z46" s="359"/>
      <c r="AA46" s="359"/>
      <c r="AB46" s="359"/>
      <c r="AC46" s="359"/>
      <c r="AD46" s="359"/>
      <c r="AE46" s="284"/>
      <c r="AF46" s="296"/>
      <c r="AG46" s="284"/>
      <c r="AH46" s="284"/>
      <c r="AI46" s="282"/>
      <c r="AJ46" s="284"/>
      <c r="AK46" s="282"/>
    </row>
    <row r="47" spans="1:37" s="286" customFormat="1" ht="15" customHeight="1">
      <c r="A47" s="282"/>
      <c r="B47" s="283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284"/>
      <c r="P47" s="284"/>
      <c r="Q47" s="284"/>
      <c r="R47" s="357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284"/>
      <c r="AF47" s="297"/>
      <c r="AG47" s="284"/>
      <c r="AH47" s="284"/>
      <c r="AI47" s="282"/>
      <c r="AJ47" s="284"/>
      <c r="AK47" s="282"/>
    </row>
    <row r="48" spans="1:37" s="286" customFormat="1" ht="15" customHeight="1">
      <c r="A48" s="282"/>
      <c r="B48" s="287" t="s">
        <v>823</v>
      </c>
      <c r="C48" s="345">
        <v>-152.30000000000001</v>
      </c>
      <c r="D48" s="345">
        <v>0</v>
      </c>
      <c r="E48" s="345">
        <v>0</v>
      </c>
      <c r="F48" s="345">
        <v>-197.9</v>
      </c>
      <c r="G48" s="345">
        <v>0</v>
      </c>
      <c r="H48" s="345">
        <v>0</v>
      </c>
      <c r="I48" s="345">
        <v>-187.5</v>
      </c>
      <c r="J48" s="345">
        <v>0</v>
      </c>
      <c r="K48" s="345">
        <v>-189.6</v>
      </c>
      <c r="L48" s="345">
        <v>0</v>
      </c>
      <c r="M48" s="345">
        <v>0</v>
      </c>
      <c r="N48" s="345">
        <v>-189.6</v>
      </c>
      <c r="O48" s="284"/>
      <c r="P48" s="284"/>
      <c r="Q48" s="284"/>
      <c r="R48" s="355">
        <f>[17]Summary!D257</f>
        <v>-50321.332999999999</v>
      </c>
      <c r="S48" s="355">
        <v>0</v>
      </c>
      <c r="T48" s="355">
        <v>0</v>
      </c>
      <c r="U48" s="355">
        <f>[17]Summary!G257</f>
        <v>0</v>
      </c>
      <c r="V48" s="355">
        <f>[17]Summary!H257</f>
        <v>0</v>
      </c>
      <c r="W48" s="355">
        <f>[17]Summary!I257</f>
        <v>0</v>
      </c>
      <c r="X48" s="355">
        <f>[17]Summary!J257</f>
        <v>0</v>
      </c>
      <c r="Y48" s="355">
        <f>[17]Summary!K257</f>
        <v>0</v>
      </c>
      <c r="Z48" s="355">
        <f>[17]Summary!L257</f>
        <v>0</v>
      </c>
      <c r="AA48" s="355">
        <f>[17]Summary!M257</f>
        <v>0</v>
      </c>
      <c r="AB48" s="355">
        <f>[17]Summary!N257</f>
        <v>0</v>
      </c>
      <c r="AC48" s="355">
        <f>[17]Summary!O257</f>
        <v>0</v>
      </c>
      <c r="AD48" s="355">
        <f t="shared" ref="AD48" si="15">SUM(R48:AC48)</f>
        <v>-50321.332999999999</v>
      </c>
      <c r="AE48" s="284"/>
      <c r="AF48" s="298" t="s">
        <v>824</v>
      </c>
      <c r="AG48" s="284"/>
      <c r="AH48" s="284"/>
      <c r="AI48" s="282"/>
      <c r="AJ48" s="284"/>
      <c r="AK48" s="282"/>
    </row>
    <row r="49" spans="1:37" s="286" customFormat="1" ht="15" customHeight="1">
      <c r="A49" s="282"/>
      <c r="B49" s="283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284"/>
      <c r="P49" s="284"/>
      <c r="Q49" s="284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284"/>
      <c r="AF49" s="285"/>
      <c r="AG49" s="284"/>
      <c r="AH49" s="284"/>
      <c r="AI49" s="282"/>
      <c r="AJ49" s="284"/>
      <c r="AK49" s="282"/>
    </row>
    <row r="50" spans="1:37" s="286" customFormat="1" ht="15" customHeight="1">
      <c r="A50" s="282"/>
      <c r="B50" s="287" t="s">
        <v>825</v>
      </c>
      <c r="C50" s="345">
        <v>-0.6</v>
      </c>
      <c r="D50" s="345">
        <v>-16.2</v>
      </c>
      <c r="E50" s="345">
        <v>-95.5</v>
      </c>
      <c r="F50" s="345">
        <v>-13.6</v>
      </c>
      <c r="G50" s="345">
        <v>2.5</v>
      </c>
      <c r="H50" s="345">
        <v>2.1</v>
      </c>
      <c r="I50" s="345">
        <v>-14.1</v>
      </c>
      <c r="J50" s="345">
        <v>-15.6</v>
      </c>
      <c r="K50" s="345">
        <v>403.7</v>
      </c>
      <c r="L50" s="345">
        <v>-146</v>
      </c>
      <c r="M50" s="345">
        <v>-29.9</v>
      </c>
      <c r="N50" s="345">
        <v>-23.4</v>
      </c>
      <c r="O50" s="284"/>
      <c r="P50" s="284"/>
      <c r="Q50" s="284"/>
      <c r="R50" s="355">
        <f>[17]Summary!D258</f>
        <v>-51.734999999999999</v>
      </c>
      <c r="S50" s="355">
        <v>-55</v>
      </c>
      <c r="T50" s="355">
        <v>-51.734999999999999</v>
      </c>
      <c r="U50" s="355">
        <v>-51.734999999999999</v>
      </c>
      <c r="V50" s="355">
        <v>-51.734999999999999</v>
      </c>
      <c r="W50" s="355">
        <v>-51.734999999999999</v>
      </c>
      <c r="X50" s="355">
        <f>[17]Summary!J258</f>
        <v>0</v>
      </c>
      <c r="Y50" s="355">
        <f>[17]Summary!K258</f>
        <v>0</v>
      </c>
      <c r="Z50" s="355">
        <f>[17]Summary!L258</f>
        <v>0</v>
      </c>
      <c r="AA50" s="355">
        <f>[17]Summary!M258</f>
        <v>0</v>
      </c>
      <c r="AB50" s="355">
        <f>[17]Summary!N258</f>
        <v>0</v>
      </c>
      <c r="AC50" s="355">
        <f>[17]Summary!O258</f>
        <v>0</v>
      </c>
      <c r="AD50" s="355">
        <f t="shared" ref="AD50" si="16">SUM(R50:AC50)</f>
        <v>-313.67500000000001</v>
      </c>
      <c r="AE50" s="284"/>
      <c r="AF50" s="280"/>
      <c r="AG50" s="284"/>
      <c r="AH50" s="284"/>
      <c r="AI50" s="282"/>
      <c r="AJ50" s="284"/>
      <c r="AK50" s="282"/>
    </row>
    <row r="51" spans="1:37" s="286" customFormat="1" ht="15" customHeight="1">
      <c r="A51" s="282"/>
      <c r="B51" s="283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284"/>
      <c r="P51" s="284"/>
      <c r="Q51" s="284"/>
      <c r="R51" s="357"/>
      <c r="S51" s="357"/>
      <c r="T51" s="357"/>
      <c r="U51" s="357"/>
      <c r="V51" s="357"/>
      <c r="W51" s="357"/>
      <c r="X51" s="357"/>
      <c r="Y51" s="357"/>
      <c r="Z51" s="357"/>
      <c r="AA51" s="357"/>
      <c r="AB51" s="357"/>
      <c r="AC51" s="357"/>
      <c r="AD51" s="357"/>
      <c r="AE51" s="284"/>
      <c r="AF51" s="285"/>
      <c r="AG51" s="284"/>
      <c r="AH51" s="284"/>
      <c r="AI51" s="282"/>
      <c r="AJ51" s="284"/>
      <c r="AK51" s="282"/>
    </row>
    <row r="52" spans="1:37" s="293" customFormat="1" ht="15" customHeight="1" outlineLevel="1">
      <c r="A52" s="289"/>
      <c r="B52" s="290" t="s">
        <v>319</v>
      </c>
      <c r="C52" s="343">
        <v>65.2</v>
      </c>
      <c r="D52" s="343">
        <v>2.6</v>
      </c>
      <c r="E52" s="343">
        <v>18.7</v>
      </c>
      <c r="F52" s="343">
        <v>-55</v>
      </c>
      <c r="G52" s="343">
        <v>-12.3</v>
      </c>
      <c r="H52" s="343">
        <v>-37.4</v>
      </c>
      <c r="I52" s="343">
        <v>11.4</v>
      </c>
      <c r="J52" s="343">
        <v>48.1</v>
      </c>
      <c r="K52" s="343">
        <v>1.3</v>
      </c>
      <c r="L52" s="343">
        <v>3.4</v>
      </c>
      <c r="M52" s="343">
        <v>3.1</v>
      </c>
      <c r="N52" s="349">
        <v>1400</v>
      </c>
      <c r="O52" s="291"/>
      <c r="P52" s="291"/>
      <c r="Q52" s="291"/>
      <c r="R52" s="358">
        <f>[17]Summary!D252</f>
        <v>-29.542000000000002</v>
      </c>
      <c r="S52" s="358">
        <v>0</v>
      </c>
      <c r="T52" s="358">
        <v>0</v>
      </c>
      <c r="U52" s="358">
        <f>[17]Summary!G252</f>
        <v>0</v>
      </c>
      <c r="V52" s="358">
        <f>[17]Summary!H252</f>
        <v>0</v>
      </c>
      <c r="W52" s="358">
        <f>[17]Summary!I252</f>
        <v>0</v>
      </c>
      <c r="X52" s="358">
        <f>[17]Summary!J252</f>
        <v>0</v>
      </c>
      <c r="Y52" s="358">
        <f>[17]Summary!K252</f>
        <v>0</v>
      </c>
      <c r="Z52" s="358">
        <f>[17]Summary!L252</f>
        <v>0</v>
      </c>
      <c r="AA52" s="358">
        <f>[17]Summary!M252</f>
        <v>0</v>
      </c>
      <c r="AB52" s="358">
        <f>[17]Summary!N252</f>
        <v>0</v>
      </c>
      <c r="AC52" s="358">
        <f>[17]Summary!O252</f>
        <v>0</v>
      </c>
      <c r="AD52" s="358">
        <f>SUM(R52:AC52)</f>
        <v>-29.542000000000002</v>
      </c>
      <c r="AE52" s="291"/>
      <c r="AF52" s="278"/>
      <c r="AG52" s="291"/>
      <c r="AH52" s="291"/>
      <c r="AI52" s="289"/>
      <c r="AJ52" s="291"/>
      <c r="AK52" s="289"/>
    </row>
    <row r="53" spans="1:37" s="293" customFormat="1" ht="15" customHeight="1" outlineLevel="1">
      <c r="A53" s="289"/>
      <c r="B53" s="290" t="s">
        <v>826</v>
      </c>
      <c r="C53" s="349">
        <v>5260.7</v>
      </c>
      <c r="D53" s="349">
        <v>-16422.8</v>
      </c>
      <c r="E53" s="343">
        <v>-408.4</v>
      </c>
      <c r="F53" s="349">
        <v>10682</v>
      </c>
      <c r="G53" s="343">
        <v>44.9</v>
      </c>
      <c r="H53" s="349">
        <v>1032.0999999999999</v>
      </c>
      <c r="I53" s="343">
        <v>9.9</v>
      </c>
      <c r="J53" s="343">
        <v>-417</v>
      </c>
      <c r="K53" s="343">
        <v>489.6</v>
      </c>
      <c r="L53" s="343">
        <v>21.8</v>
      </c>
      <c r="M53" s="343">
        <v>-266.10000000000002</v>
      </c>
      <c r="N53" s="343">
        <v>42.2</v>
      </c>
      <c r="O53" s="291"/>
      <c r="P53" s="291"/>
      <c r="Q53" s="291"/>
      <c r="R53" s="358">
        <f>[17]Summary!D253</f>
        <v>1.6970000000001371</v>
      </c>
      <c r="S53" s="358">
        <v>0</v>
      </c>
      <c r="T53" s="358">
        <v>0</v>
      </c>
      <c r="U53" s="358">
        <f>[17]Summary!G253</f>
        <v>0</v>
      </c>
      <c r="V53" s="358">
        <f>[17]Summary!H253</f>
        <v>0</v>
      </c>
      <c r="W53" s="358">
        <f>[17]Summary!I253</f>
        <v>0</v>
      </c>
      <c r="X53" s="358">
        <f>[17]Summary!J253</f>
        <v>0</v>
      </c>
      <c r="Y53" s="358">
        <f>[17]Summary!K253</f>
        <v>0</v>
      </c>
      <c r="Z53" s="358">
        <f>[17]Summary!L253</f>
        <v>0</v>
      </c>
      <c r="AA53" s="358">
        <f>[17]Summary!M253</f>
        <v>0</v>
      </c>
      <c r="AB53" s="358">
        <f>[17]Summary!N253</f>
        <v>0</v>
      </c>
      <c r="AC53" s="358">
        <f>[17]Summary!O253</f>
        <v>0</v>
      </c>
      <c r="AD53" s="358">
        <f>SUM(R53:AC53)</f>
        <v>1.6970000000001371</v>
      </c>
      <c r="AE53" s="291"/>
      <c r="AF53" s="292"/>
      <c r="AG53" s="291"/>
      <c r="AH53" s="291"/>
      <c r="AI53" s="289"/>
      <c r="AJ53" s="291"/>
      <c r="AK53" s="289"/>
    </row>
    <row r="54" spans="1:37" s="293" customFormat="1" ht="15" customHeight="1" outlineLevel="1">
      <c r="A54" s="289"/>
      <c r="B54" s="290" t="s">
        <v>827</v>
      </c>
      <c r="C54" s="349">
        <v>-4919.8999999999996</v>
      </c>
      <c r="D54" s="349">
        <v>15504.1</v>
      </c>
      <c r="E54" s="343">
        <v>-287.8</v>
      </c>
      <c r="F54" s="349">
        <v>-10215.200000000001</v>
      </c>
      <c r="G54" s="343">
        <v>-4.2</v>
      </c>
      <c r="H54" s="343">
        <v>-826.6</v>
      </c>
      <c r="I54" s="343">
        <v>333.6</v>
      </c>
      <c r="J54" s="343">
        <v>511.9</v>
      </c>
      <c r="K54" s="349">
        <v>-1745.7</v>
      </c>
      <c r="L54" s="349">
        <v>1233.7</v>
      </c>
      <c r="M54" s="343">
        <v>-0.7</v>
      </c>
      <c r="N54" s="343">
        <v>-0.8</v>
      </c>
      <c r="O54" s="291"/>
      <c r="P54" s="291"/>
      <c r="Q54" s="291"/>
      <c r="R54" s="358"/>
      <c r="S54" s="358"/>
      <c r="T54" s="358"/>
      <c r="U54" s="358"/>
      <c r="V54" s="358"/>
      <c r="W54" s="358"/>
      <c r="X54" s="358"/>
      <c r="Y54" s="358"/>
      <c r="Z54" s="358"/>
      <c r="AA54" s="358"/>
      <c r="AB54" s="358"/>
      <c r="AC54" s="358"/>
      <c r="AD54" s="358">
        <f>SUM(R54:AC54)</f>
        <v>0</v>
      </c>
      <c r="AE54" s="291"/>
      <c r="AF54" s="292"/>
      <c r="AG54" s="291"/>
      <c r="AH54" s="291"/>
      <c r="AI54" s="289"/>
      <c r="AJ54" s="291"/>
      <c r="AK54" s="289"/>
    </row>
    <row r="55" spans="1:37" s="286" customFormat="1" ht="15" customHeight="1">
      <c r="A55" s="282"/>
      <c r="B55" s="287" t="s">
        <v>319</v>
      </c>
      <c r="C55" s="345">
        <v>405.9</v>
      </c>
      <c r="D55" s="345">
        <v>-916.1</v>
      </c>
      <c r="E55" s="345">
        <v>-677.5</v>
      </c>
      <c r="F55" s="345">
        <v>411.9</v>
      </c>
      <c r="G55" s="345">
        <v>28.4</v>
      </c>
      <c r="H55" s="345">
        <v>168.1</v>
      </c>
      <c r="I55" s="345">
        <v>354.9</v>
      </c>
      <c r="J55" s="345">
        <v>143</v>
      </c>
      <c r="K55" s="344">
        <v>-1254.7</v>
      </c>
      <c r="L55" s="344">
        <v>1258.9000000000001</v>
      </c>
      <c r="M55" s="345">
        <v>-263.8</v>
      </c>
      <c r="N55" s="344">
        <v>1441.4</v>
      </c>
      <c r="O55" s="291"/>
      <c r="P55" s="291"/>
      <c r="Q55" s="291"/>
      <c r="R55" s="355">
        <f t="shared" ref="R55:AD55" si="17">SUM(R52,R53,R54)</f>
        <v>-27.844999999999864</v>
      </c>
      <c r="S55" s="355">
        <v>-27.844999999999864</v>
      </c>
      <c r="T55" s="355">
        <v>-27.844999999999864</v>
      </c>
      <c r="U55" s="355">
        <v>-27.844999999999864</v>
      </c>
      <c r="V55" s="355">
        <v>-27.844999999999864</v>
      </c>
      <c r="W55" s="355">
        <v>-27.844999999999864</v>
      </c>
      <c r="X55" s="355">
        <f t="shared" si="17"/>
        <v>0</v>
      </c>
      <c r="Y55" s="355">
        <f t="shared" si="17"/>
        <v>0</v>
      </c>
      <c r="Z55" s="355">
        <f t="shared" si="17"/>
        <v>0</v>
      </c>
      <c r="AA55" s="355">
        <f t="shared" si="17"/>
        <v>0</v>
      </c>
      <c r="AB55" s="355">
        <f t="shared" si="17"/>
        <v>0</v>
      </c>
      <c r="AC55" s="355">
        <f t="shared" si="17"/>
        <v>0</v>
      </c>
      <c r="AD55" s="355">
        <f t="shared" si="17"/>
        <v>-27.844999999999864</v>
      </c>
      <c r="AE55" s="295"/>
      <c r="AF55" s="280"/>
      <c r="AG55" s="291"/>
      <c r="AH55" s="291"/>
      <c r="AI55" s="282"/>
      <c r="AJ55" s="291"/>
      <c r="AK55" s="282"/>
    </row>
    <row r="56" spans="1:37" s="286" customFormat="1" ht="15" customHeight="1">
      <c r="A56" s="282"/>
      <c r="B56" s="299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291"/>
      <c r="P56" s="291"/>
      <c r="Q56" s="291"/>
      <c r="R56" s="360"/>
      <c r="S56" s="360"/>
      <c r="T56" s="360"/>
      <c r="U56" s="360"/>
      <c r="V56" s="360"/>
      <c r="W56" s="360"/>
      <c r="X56" s="360"/>
      <c r="Y56" s="360"/>
      <c r="Z56" s="360"/>
      <c r="AA56" s="360"/>
      <c r="AB56" s="360"/>
      <c r="AC56" s="360"/>
      <c r="AD56" s="360"/>
      <c r="AE56" s="295"/>
      <c r="AF56" s="300"/>
      <c r="AG56" s="291"/>
      <c r="AH56" s="291"/>
      <c r="AI56" s="282"/>
      <c r="AJ56" s="291"/>
      <c r="AK56" s="282"/>
    </row>
    <row r="57" spans="1:37" s="286" customFormat="1" ht="15" customHeight="1">
      <c r="A57" s="282"/>
      <c r="B57" s="301" t="s">
        <v>828</v>
      </c>
      <c r="C57" s="309">
        <v>-133.19999999999999</v>
      </c>
      <c r="D57" s="309">
        <v>-143.5</v>
      </c>
      <c r="E57" s="309">
        <v>34.5</v>
      </c>
      <c r="F57" s="309">
        <v>93.5</v>
      </c>
      <c r="G57" s="309">
        <v>339.2</v>
      </c>
      <c r="H57" s="309">
        <v>73.900000000000006</v>
      </c>
      <c r="I57" s="309">
        <v>-749</v>
      </c>
      <c r="J57" s="309">
        <v>406.9</v>
      </c>
      <c r="K57" s="309">
        <v>970.9</v>
      </c>
      <c r="L57" s="352">
        <v>-1317.3</v>
      </c>
      <c r="M57" s="309">
        <v>414.2</v>
      </c>
      <c r="N57" s="309">
        <v>246.2</v>
      </c>
      <c r="O57" s="302"/>
      <c r="P57" s="302"/>
      <c r="Q57" s="302"/>
      <c r="R57" s="361">
        <f t="shared" ref="R57:AC57" si="18">R64-R66</f>
        <v>396.71949847428209</v>
      </c>
      <c r="S57" s="361">
        <f t="shared" si="18"/>
        <v>0</v>
      </c>
      <c r="T57" s="361">
        <v>0</v>
      </c>
      <c r="U57" s="361">
        <f t="shared" si="18"/>
        <v>0</v>
      </c>
      <c r="V57" s="361">
        <f t="shared" si="18"/>
        <v>0</v>
      </c>
      <c r="W57" s="361">
        <f t="shared" si="18"/>
        <v>0</v>
      </c>
      <c r="X57" s="361">
        <f t="shared" si="18"/>
        <v>0</v>
      </c>
      <c r="Y57" s="361">
        <f t="shared" si="18"/>
        <v>0</v>
      </c>
      <c r="Z57" s="361">
        <f t="shared" si="18"/>
        <v>0</v>
      </c>
      <c r="AA57" s="361">
        <f t="shared" si="18"/>
        <v>0</v>
      </c>
      <c r="AB57" s="361">
        <f t="shared" si="18"/>
        <v>0</v>
      </c>
      <c r="AC57" s="361">
        <f t="shared" si="18"/>
        <v>0</v>
      </c>
      <c r="AD57" s="361">
        <f>SUM(R57:AC57)</f>
        <v>396.71949847428209</v>
      </c>
      <c r="AE57" s="284"/>
      <c r="AF57" s="278"/>
      <c r="AG57" s="284"/>
      <c r="AH57" s="284"/>
      <c r="AI57" s="282"/>
      <c r="AJ57" s="284"/>
      <c r="AK57" s="282"/>
    </row>
    <row r="58" spans="1:37" ht="15" customHeight="1">
      <c r="B58" s="281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R58" s="356"/>
      <c r="S58" s="356"/>
      <c r="T58" s="356"/>
      <c r="U58" s="356"/>
      <c r="V58" s="356"/>
      <c r="W58" s="356"/>
      <c r="X58" s="356"/>
      <c r="Y58" s="356"/>
      <c r="Z58" s="356"/>
      <c r="AA58" s="356"/>
      <c r="AB58" s="356"/>
      <c r="AC58" s="356"/>
      <c r="AD58" s="356"/>
    </row>
    <row r="59" spans="1:37" s="274" customFormat="1" ht="15" customHeight="1">
      <c r="B59" s="303" t="s">
        <v>829</v>
      </c>
      <c r="C59" s="346">
        <v>12508</v>
      </c>
      <c r="D59" s="340">
        <v>528</v>
      </c>
      <c r="E59" s="346">
        <v>-20370</v>
      </c>
      <c r="F59" s="346">
        <v>-3020</v>
      </c>
      <c r="G59" s="346">
        <v>3008</v>
      </c>
      <c r="H59" s="346">
        <v>-6622</v>
      </c>
      <c r="I59" s="346">
        <v>11470</v>
      </c>
      <c r="J59" s="346">
        <v>8084</v>
      </c>
      <c r="K59" s="346">
        <v>-8692</v>
      </c>
      <c r="L59" s="346">
        <v>7853</v>
      </c>
      <c r="M59" s="346">
        <v>9387</v>
      </c>
      <c r="N59" s="346">
        <v>58753</v>
      </c>
      <c r="R59" s="304">
        <f t="shared" ref="R59:AC59" si="19">R32+R34+R42+R44+R46+R48+R50+R55+R57</f>
        <v>-35890.004510428407</v>
      </c>
      <c r="S59" s="304">
        <f t="shared" si="19"/>
        <v>8621.0405608983729</v>
      </c>
      <c r="T59" s="304">
        <f t="shared" si="19"/>
        <v>-24101.732780129256</v>
      </c>
      <c r="U59" s="304">
        <f t="shared" si="19"/>
        <v>5116.5529604785634</v>
      </c>
      <c r="V59" s="304">
        <f t="shared" si="19"/>
        <v>6203.5529604785634</v>
      </c>
      <c r="W59" s="304">
        <f t="shared" si="19"/>
        <v>1031.898425153837</v>
      </c>
      <c r="X59" s="304">
        <f t="shared" si="19"/>
        <v>-1122.5443978722101</v>
      </c>
      <c r="Y59" s="304">
        <f t="shared" si="19"/>
        <v>-1122.5443978722101</v>
      </c>
      <c r="Z59" s="304">
        <f t="shared" si="19"/>
        <v>-13807.544397872211</v>
      </c>
      <c r="AA59" s="304">
        <f t="shared" si="19"/>
        <v>-1122.5443978722101</v>
      </c>
      <c r="AB59" s="304">
        <f t="shared" si="19"/>
        <v>-1122.5443978722101</v>
      </c>
      <c r="AC59" s="304">
        <f t="shared" si="19"/>
        <v>-13807.544397872211</v>
      </c>
      <c r="AD59" s="304">
        <f>SUM(R59:AC59)</f>
        <v>-71123.958770781595</v>
      </c>
      <c r="AF59" s="304"/>
    </row>
    <row r="60" spans="1:37" s="305" customFormat="1" ht="15">
      <c r="B60" s="306" t="s">
        <v>830</v>
      </c>
      <c r="C60" s="347">
        <v>12508</v>
      </c>
      <c r="D60" s="305">
        <v>528</v>
      </c>
      <c r="E60" s="347">
        <v>-20370</v>
      </c>
      <c r="F60" s="347">
        <v>-3020</v>
      </c>
      <c r="G60" s="347">
        <v>3008</v>
      </c>
      <c r="H60" s="347">
        <v>-6622</v>
      </c>
      <c r="I60" s="347">
        <v>11470</v>
      </c>
      <c r="J60" s="347">
        <v>8084</v>
      </c>
      <c r="K60" s="347">
        <v>-8692</v>
      </c>
      <c r="L60" s="347">
        <v>7853</v>
      </c>
      <c r="M60" s="347">
        <v>9387</v>
      </c>
      <c r="N60" s="347">
        <v>58753</v>
      </c>
      <c r="R60" s="307">
        <f>'[18]CF Statement | ACT'!AN90+'[18]CF Statement | ACT'!AN92-'[18]CF Statement | ACT'!AN99</f>
        <v>-35890</v>
      </c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8">
        <f>SUM(R60:AC60)</f>
        <v>-35890</v>
      </c>
      <c r="AF60" s="307"/>
    </row>
    <row r="61" spans="1:37" ht="15" customHeight="1"/>
    <row r="62" spans="1:37" s="309" customFormat="1" ht="15" customHeight="1" outlineLevel="1">
      <c r="B62" s="309" t="s">
        <v>831</v>
      </c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R62" s="310">
        <f t="shared" ref="R62:AC62" si="20">SUM(R63:R64)</f>
        <v>394.81949847428211</v>
      </c>
      <c r="S62" s="310">
        <f t="shared" si="20"/>
        <v>0</v>
      </c>
      <c r="T62" s="310">
        <f t="shared" si="20"/>
        <v>0</v>
      </c>
      <c r="U62" s="310">
        <f t="shared" si="20"/>
        <v>0</v>
      </c>
      <c r="V62" s="310">
        <f t="shared" si="20"/>
        <v>0</v>
      </c>
      <c r="W62" s="310">
        <f t="shared" si="20"/>
        <v>0</v>
      </c>
      <c r="X62" s="310">
        <f t="shared" si="20"/>
        <v>0</v>
      </c>
      <c r="Y62" s="310">
        <f t="shared" si="20"/>
        <v>0</v>
      </c>
      <c r="Z62" s="310">
        <f t="shared" si="20"/>
        <v>0</v>
      </c>
      <c r="AA62" s="310">
        <f t="shared" si="20"/>
        <v>0</v>
      </c>
      <c r="AB62" s="310">
        <f t="shared" si="20"/>
        <v>0</v>
      </c>
      <c r="AC62" s="310">
        <f t="shared" si="20"/>
        <v>0</v>
      </c>
      <c r="AD62" s="310">
        <f>SUM(AD63:AD64)</f>
        <v>0</v>
      </c>
      <c r="AF62" s="310"/>
    </row>
    <row r="63" spans="1:37" s="309" customFormat="1" ht="15" customHeight="1" outlineLevel="1">
      <c r="B63" s="311" t="s">
        <v>832</v>
      </c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R63" s="312">
        <f>[17]Summary!D266</f>
        <v>0</v>
      </c>
      <c r="S63" s="312">
        <f>[17]Summary!E263</f>
        <v>0</v>
      </c>
      <c r="T63" s="312">
        <f>[17]Summary!F263</f>
        <v>0</v>
      </c>
      <c r="U63" s="312">
        <f>[17]Summary!G263</f>
        <v>0</v>
      </c>
      <c r="V63" s="312">
        <f>[17]Summary!H263</f>
        <v>0</v>
      </c>
      <c r="W63" s="312">
        <f>[17]Summary!I263</f>
        <v>0</v>
      </c>
      <c r="X63" s="312">
        <f>[17]Summary!J263</f>
        <v>0</v>
      </c>
      <c r="Y63" s="312">
        <f>[17]Summary!K263</f>
        <v>0</v>
      </c>
      <c r="Z63" s="312">
        <f>[17]Summary!L263</f>
        <v>0</v>
      </c>
      <c r="AA63" s="312">
        <f>[17]Summary!M263</f>
        <v>0</v>
      </c>
      <c r="AB63" s="312">
        <f>[17]Summary!N263</f>
        <v>0</v>
      </c>
      <c r="AC63" s="312">
        <f>[17]Summary!O263</f>
        <v>0</v>
      </c>
      <c r="AD63" s="312">
        <f>SUM(R63:AC63)</f>
        <v>0</v>
      </c>
      <c r="AF63" s="312"/>
    </row>
    <row r="64" spans="1:37" s="309" customFormat="1" ht="15" customHeight="1" outlineLevel="1">
      <c r="B64" s="311" t="s">
        <v>7</v>
      </c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R64" s="312">
        <f>[17]Summary!D264</f>
        <v>394.81949847428211</v>
      </c>
      <c r="S64" s="312">
        <v>0</v>
      </c>
      <c r="T64" s="312">
        <v>0</v>
      </c>
      <c r="U64" s="312">
        <v>0</v>
      </c>
      <c r="V64" s="312">
        <v>0</v>
      </c>
      <c r="W64" s="312">
        <v>0</v>
      </c>
      <c r="X64" s="312">
        <v>0</v>
      </c>
      <c r="Y64" s="312">
        <v>0</v>
      </c>
      <c r="Z64" s="312">
        <v>0</v>
      </c>
      <c r="AA64" s="312">
        <v>0</v>
      </c>
      <c r="AB64" s="312">
        <v>0</v>
      </c>
      <c r="AC64" s="312">
        <v>0</v>
      </c>
      <c r="AD64" s="312">
        <v>0</v>
      </c>
      <c r="AF64" s="312"/>
    </row>
    <row r="65" spans="2:34" outlineLevel="1"/>
    <row r="66" spans="2:34" s="309" customFormat="1" ht="15" customHeight="1" outlineLevel="1">
      <c r="B66" s="262" t="s">
        <v>833</v>
      </c>
      <c r="C66" s="256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R66" s="313">
        <v>-1.9</v>
      </c>
      <c r="S66" s="313"/>
      <c r="T66" s="313"/>
      <c r="U66" s="313"/>
      <c r="V66" s="313"/>
      <c r="W66" s="313"/>
      <c r="X66" s="313"/>
      <c r="Y66" s="313"/>
      <c r="Z66" s="313"/>
      <c r="AA66" s="313"/>
      <c r="AB66" s="313"/>
      <c r="AC66" s="313"/>
      <c r="AD66" s="313">
        <f>SUM(R66:AC66)</f>
        <v>-1.9</v>
      </c>
      <c r="AF66" s="313"/>
    </row>
    <row r="67" spans="2:34" s="309" customFormat="1" ht="15">
      <c r="C67" s="256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R67" s="314" t="s">
        <v>621</v>
      </c>
      <c r="S67" s="309" t="s">
        <v>640</v>
      </c>
      <c r="T67" s="309" t="s">
        <v>623</v>
      </c>
      <c r="U67" s="309" t="s">
        <v>641</v>
      </c>
      <c r="V67" s="309" t="s">
        <v>642</v>
      </c>
      <c r="W67" s="309" t="s">
        <v>643</v>
      </c>
      <c r="X67" s="309" t="s">
        <v>644</v>
      </c>
      <c r="Y67" s="309" t="s">
        <v>835</v>
      </c>
      <c r="Z67" s="309" t="s">
        <v>646</v>
      </c>
      <c r="AA67" s="309" t="s">
        <v>647</v>
      </c>
      <c r="AB67" s="309" t="s">
        <v>648</v>
      </c>
      <c r="AC67" s="309" t="s">
        <v>649</v>
      </c>
    </row>
    <row r="68" spans="2:34" s="309" customFormat="1" ht="15"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R68" s="314"/>
    </row>
    <row r="69" spans="2:34">
      <c r="B69" s="256" t="s">
        <v>834</v>
      </c>
      <c r="R69" s="317">
        <f>'teste v3'!B4-35890000</f>
        <v>103442657.02696273</v>
      </c>
      <c r="S69" s="317">
        <f>R69-1472000</f>
        <v>101970657.02696273</v>
      </c>
      <c r="T69" s="316">
        <f>S69-35000000</f>
        <v>66970657.026962727</v>
      </c>
      <c r="U69" s="316">
        <f>T69-3600000</f>
        <v>63370657.026962727</v>
      </c>
      <c r="V69" s="316">
        <f>U69-1100000</f>
        <v>62270657.026962727</v>
      </c>
      <c r="W69" s="316">
        <f>V69-10140000</f>
        <v>52130657.026962727</v>
      </c>
    </row>
    <row r="70" spans="2:34">
      <c r="B70" s="256" t="s">
        <v>836</v>
      </c>
      <c r="R70" s="315">
        <v>-35890000</v>
      </c>
      <c r="S70" s="315">
        <v>-1472000</v>
      </c>
      <c r="T70" s="315">
        <v>-35304000</v>
      </c>
      <c r="U70" s="315">
        <v>-3687000</v>
      </c>
      <c r="V70" s="315">
        <v>-1187000</v>
      </c>
      <c r="W70" s="315">
        <v>-10140000</v>
      </c>
      <c r="X70" s="315">
        <f t="shared" ref="X70:AC70" si="21">X59</f>
        <v>-1122.5443978722101</v>
      </c>
      <c r="Y70" s="315">
        <f t="shared" si="21"/>
        <v>-1122.5443978722101</v>
      </c>
      <c r="Z70" s="315">
        <f t="shared" si="21"/>
        <v>-13807.544397872211</v>
      </c>
      <c r="AA70" s="315">
        <f t="shared" si="21"/>
        <v>-1122.5443978722101</v>
      </c>
      <c r="AB70" s="315">
        <f t="shared" si="21"/>
        <v>-1122.5443978722101</v>
      </c>
      <c r="AC70" s="315">
        <f t="shared" si="21"/>
        <v>-13807.544397872211</v>
      </c>
    </row>
    <row r="71" spans="2:34">
      <c r="B71" s="256" t="s">
        <v>839</v>
      </c>
      <c r="R71" s="320">
        <f t="shared" ref="R71:W71" si="22">R17/0.001</f>
        <v>62034349.524800926</v>
      </c>
      <c r="S71" s="315">
        <f t="shared" si="22"/>
        <v>56800000</v>
      </c>
      <c r="T71" s="315">
        <f t="shared" si="22"/>
        <v>37500000</v>
      </c>
      <c r="U71" s="315">
        <f t="shared" si="22"/>
        <v>39500000</v>
      </c>
      <c r="V71" s="315">
        <f t="shared" si="22"/>
        <v>41500000</v>
      </c>
      <c r="W71" s="315">
        <f t="shared" si="22"/>
        <v>42500000</v>
      </c>
    </row>
    <row r="72" spans="2:34">
      <c r="B72" s="256" t="s">
        <v>840</v>
      </c>
      <c r="R72" s="316">
        <f>R21+R28+R30+R34+R48+R50+R52+R55</f>
        <v>-98378.785138287174</v>
      </c>
      <c r="S72" s="318">
        <f t="shared" ref="S72:W72" si="23">S21+S28+S30+S34+S48+S50+S52+S55</f>
        <v>-48178.959439101629</v>
      </c>
      <c r="T72" s="318">
        <f t="shared" si="23"/>
        <v>-48916.732780129263</v>
      </c>
      <c r="U72" s="318">
        <f t="shared" si="23"/>
        <v>-34383.447039521438</v>
      </c>
      <c r="V72" s="318">
        <f t="shared" si="23"/>
        <v>-35296.447039521438</v>
      </c>
      <c r="W72" s="318">
        <f t="shared" si="23"/>
        <v>-28783.101574846165</v>
      </c>
    </row>
    <row r="73" spans="2:34">
      <c r="B73" s="256" t="s">
        <v>840</v>
      </c>
      <c r="R73" s="316">
        <f>R72*1000</f>
        <v>-98378785.138287172</v>
      </c>
      <c r="S73" s="316">
        <f t="shared" ref="S73:W73" si="24">S72*1000</f>
        <v>-48178959.439101629</v>
      </c>
      <c r="T73" s="316">
        <f t="shared" si="24"/>
        <v>-48916732.780129261</v>
      </c>
      <c r="U73" s="316">
        <f t="shared" si="24"/>
        <v>-34383447.039521441</v>
      </c>
      <c r="V73" s="316">
        <f t="shared" si="24"/>
        <v>-35296447.039521441</v>
      </c>
      <c r="W73" s="316">
        <f t="shared" si="24"/>
        <v>-28783101.574846163</v>
      </c>
    </row>
    <row r="74" spans="2:34" ht="15">
      <c r="Z74" s="256" t="s">
        <v>841</v>
      </c>
      <c r="AA74" s="256" t="s">
        <v>842</v>
      </c>
      <c r="AB74" s="256" t="s">
        <v>843</v>
      </c>
      <c r="AC74" s="256" t="s">
        <v>844</v>
      </c>
      <c r="AD74" s="256" t="s">
        <v>845</v>
      </c>
      <c r="AF74" s="309" t="s">
        <v>841</v>
      </c>
      <c r="AG74" s="256" t="s">
        <v>240</v>
      </c>
      <c r="AH74" s="256" t="s">
        <v>847</v>
      </c>
    </row>
    <row r="75" spans="2:34">
      <c r="Z75" s="256" t="s">
        <v>621</v>
      </c>
      <c r="AA75" s="319">
        <f>R71</f>
        <v>62034349.524800926</v>
      </c>
      <c r="AB75" s="319">
        <f>-R73</f>
        <v>98378785.138287172</v>
      </c>
      <c r="AC75" s="319">
        <f>R70</f>
        <v>-35890000</v>
      </c>
      <c r="AD75" s="335">
        <f>FINAL!$G$80+'Cashflow 2025'!AA75-'Cashflow 2025'!AB75</f>
        <v>102988221.41347648</v>
      </c>
      <c r="AF75" s="256" t="s">
        <v>621</v>
      </c>
      <c r="AG75" s="336" t="s">
        <v>850</v>
      </c>
      <c r="AH75" s="256" t="s">
        <v>848</v>
      </c>
    </row>
    <row r="76" spans="2:34">
      <c r="Y76" s="315"/>
      <c r="Z76" s="256" t="s">
        <v>640</v>
      </c>
      <c r="AA76" s="319">
        <f>S71</f>
        <v>56800000</v>
      </c>
      <c r="AB76" s="319">
        <f>-S73</f>
        <v>48178959.439101629</v>
      </c>
      <c r="AC76" s="319">
        <f>S70</f>
        <v>-1472000</v>
      </c>
      <c r="AD76" s="335">
        <f>FINAL!$G$81+'Cashflow 2025'!AA76-'Cashflow 2025'!AB76</f>
        <v>111453715.7698606</v>
      </c>
      <c r="AF76" s="256" t="s">
        <v>640</v>
      </c>
      <c r="AG76" s="336" t="s">
        <v>851</v>
      </c>
      <c r="AH76" s="256" t="s">
        <v>849</v>
      </c>
    </row>
    <row r="77" spans="2:34">
      <c r="Y77" s="315"/>
      <c r="Z77" s="256" t="s">
        <v>623</v>
      </c>
      <c r="AA77" s="319">
        <f>T71</f>
        <v>37500000</v>
      </c>
      <c r="AB77" s="319">
        <f>-T73</f>
        <v>48916732.780129261</v>
      </c>
      <c r="AC77" s="319">
        <f>T70</f>
        <v>-35304000</v>
      </c>
      <c r="AD77" s="335">
        <f>FINAL!$G$82+'Cashflow 2025'!AA77-'Cashflow 2025'!AB77</f>
        <v>85545292.737054974</v>
      </c>
      <c r="AF77" s="256" t="s">
        <v>623</v>
      </c>
    </row>
    <row r="78" spans="2:34">
      <c r="Z78" s="256" t="s">
        <v>641</v>
      </c>
      <c r="AA78" s="319">
        <f>U71</f>
        <v>39500000</v>
      </c>
      <c r="AB78" s="319">
        <f>-U73</f>
        <v>34383447.039521441</v>
      </c>
      <c r="AC78" s="319">
        <f>U70</f>
        <v>-3687000</v>
      </c>
      <c r="AD78" s="335">
        <f>FINAL!$G$80+'Cashflow 2025'!AA78-'Cashflow 2025'!AB78</f>
        <v>144449209.9874413</v>
      </c>
      <c r="AF78" s="256" t="s">
        <v>641</v>
      </c>
    </row>
    <row r="79" spans="2:34">
      <c r="Z79" s="256" t="s">
        <v>642</v>
      </c>
      <c r="AA79" s="319">
        <f>V71</f>
        <v>41500000</v>
      </c>
      <c r="AB79" s="319">
        <f>-V73</f>
        <v>35296447.039521441</v>
      </c>
      <c r="AC79" s="319">
        <f>V70</f>
        <v>-1187000</v>
      </c>
      <c r="AD79" s="335">
        <f>FINAL!$G$80+'Cashflow 2025'!AA79-'Cashflow 2025'!AB79</f>
        <v>145536209.9874413</v>
      </c>
      <c r="AF79" s="256" t="s">
        <v>642</v>
      </c>
    </row>
    <row r="80" spans="2:34">
      <c r="Z80" s="256" t="s">
        <v>643</v>
      </c>
      <c r="AA80" s="319">
        <f>W71</f>
        <v>42500000</v>
      </c>
      <c r="AB80" s="319">
        <f>-W73</f>
        <v>28783101.574846163</v>
      </c>
      <c r="AC80" s="319">
        <f>W70</f>
        <v>-10140000</v>
      </c>
      <c r="AD80" s="335">
        <f>FINAL!$G$80+'Cashflow 2025'!AA80-'Cashflow 2025'!AB80</f>
        <v>153049555.45211655</v>
      </c>
      <c r="AF80" s="256" t="s">
        <v>643</v>
      </c>
    </row>
    <row r="81" spans="27:27">
      <c r="AA81" s="320"/>
    </row>
    <row r="104" ht="15" customHeight="1"/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840C-E38E-4747-8D1C-7D217F533798}">
  <dimension ref="L2:V56"/>
  <sheetViews>
    <sheetView topLeftCell="G1" zoomScale="115" zoomScaleNormal="115" workbookViewId="0">
      <selection activeCell="M6" sqref="M6"/>
    </sheetView>
  </sheetViews>
  <sheetFormatPr defaultRowHeight="15"/>
  <cols>
    <col min="3" max="3" width="10.42578125" bestFit="1" customWidth="1"/>
    <col min="4" max="4" width="12.42578125" bestFit="1" customWidth="1"/>
    <col min="5" max="5" width="13.42578125" bestFit="1" customWidth="1"/>
    <col min="6" max="6" width="12.5703125" bestFit="1" customWidth="1"/>
    <col min="7" max="7" width="8" bestFit="1" customWidth="1"/>
    <col min="12" max="12" width="11.42578125" bestFit="1" customWidth="1"/>
    <col min="13" max="13" width="5.5703125" bestFit="1" customWidth="1"/>
    <col min="17" max="17" width="17.5703125" customWidth="1"/>
    <col min="18" max="18" width="24" customWidth="1"/>
    <col min="19" max="19" width="20.140625" style="160" customWidth="1"/>
    <col min="20" max="20" width="8.7109375" bestFit="1" customWidth="1"/>
    <col min="21" max="22" width="13.28515625" bestFit="1" customWidth="1"/>
  </cols>
  <sheetData>
    <row r="2" spans="12:22" ht="15.75" thickBot="1"/>
    <row r="3" spans="12:22" ht="15.75" thickBot="1">
      <c r="Q3" s="214" t="s">
        <v>406</v>
      </c>
      <c r="R3" s="191" t="s">
        <v>786</v>
      </c>
      <c r="S3" s="191" t="s">
        <v>787</v>
      </c>
      <c r="T3" s="191" t="s">
        <v>666</v>
      </c>
    </row>
    <row r="4" spans="12:22" ht="15.75" thickBot="1">
      <c r="L4" t="s">
        <v>672</v>
      </c>
      <c r="Q4" s="181" t="s">
        <v>689</v>
      </c>
      <c r="R4" s="384">
        <v>2400000</v>
      </c>
      <c r="S4" s="385">
        <v>734229</v>
      </c>
      <c r="T4" s="182">
        <f>S4/R4</f>
        <v>0.30592875000000003</v>
      </c>
      <c r="U4" s="321">
        <f>R4/1000</f>
        <v>2400</v>
      </c>
      <c r="V4" s="321">
        <f t="shared" ref="V4:V28" si="0">S4/1000</f>
        <v>734.22900000000004</v>
      </c>
    </row>
    <row r="5" spans="12:22" ht="15.75" thickBot="1">
      <c r="L5" s="172" t="s">
        <v>679</v>
      </c>
      <c r="M5" s="172" t="s">
        <v>680</v>
      </c>
      <c r="Q5" s="183" t="s">
        <v>690</v>
      </c>
      <c r="R5" s="386">
        <v>4250000</v>
      </c>
      <c r="S5" s="387">
        <v>1704094</v>
      </c>
      <c r="T5" s="182">
        <f t="shared" ref="T5:T29" si="1">S5/R5</f>
        <v>0.40096329411764708</v>
      </c>
      <c r="U5" s="321">
        <f t="shared" ref="U5:U28" si="2">R5/1000</f>
        <v>4250</v>
      </c>
      <c r="V5" s="321">
        <f t="shared" si="0"/>
        <v>1704.0940000000001</v>
      </c>
    </row>
    <row r="6" spans="12:22" ht="15.75" thickBot="1">
      <c r="L6" s="173" t="s">
        <v>681</v>
      </c>
      <c r="M6" s="175">
        <f>'Information to feed dash'!I20</f>
        <v>0.93</v>
      </c>
      <c r="N6" s="164"/>
      <c r="Q6" s="183" t="s">
        <v>691</v>
      </c>
      <c r="R6" s="386">
        <v>1400000</v>
      </c>
      <c r="S6" s="387">
        <v>491045</v>
      </c>
      <c r="T6" s="182">
        <f t="shared" si="1"/>
        <v>0.35074642857142857</v>
      </c>
      <c r="U6" s="321">
        <f t="shared" si="2"/>
        <v>1400</v>
      </c>
      <c r="V6" s="321">
        <f t="shared" si="0"/>
        <v>491.04500000000002</v>
      </c>
    </row>
    <row r="7" spans="12:22" ht="15.75" thickBot="1">
      <c r="L7" s="173" t="s">
        <v>682</v>
      </c>
      <c r="M7" s="175">
        <f>1-M6</f>
        <v>6.9999999999999951E-2</v>
      </c>
      <c r="N7" s="164"/>
      <c r="Q7" s="183" t="s">
        <v>692</v>
      </c>
      <c r="R7" s="386">
        <v>1228000</v>
      </c>
      <c r="S7" s="387">
        <v>302363</v>
      </c>
      <c r="T7" s="182">
        <f t="shared" si="1"/>
        <v>0.24622394136807818</v>
      </c>
      <c r="U7" s="321">
        <f t="shared" si="2"/>
        <v>1228</v>
      </c>
      <c r="V7" s="321">
        <f t="shared" si="0"/>
        <v>302.363</v>
      </c>
    </row>
    <row r="8" spans="12:22" ht="15.75" thickBot="1">
      <c r="L8" s="173" t="s">
        <v>683</v>
      </c>
      <c r="M8" s="175">
        <v>1</v>
      </c>
      <c r="N8" s="164"/>
      <c r="Q8" s="183" t="s">
        <v>693</v>
      </c>
      <c r="R8" s="386">
        <v>1226000</v>
      </c>
      <c r="S8" s="387">
        <v>132486</v>
      </c>
      <c r="T8" s="182">
        <f t="shared" si="1"/>
        <v>0.10806362153344209</v>
      </c>
      <c r="U8" s="321">
        <f t="shared" si="2"/>
        <v>1226</v>
      </c>
      <c r="V8" s="321">
        <f t="shared" si="0"/>
        <v>132.48599999999999</v>
      </c>
    </row>
    <row r="9" spans="12:22" ht="15.75" thickBot="1">
      <c r="L9" s="173"/>
      <c r="M9" s="174">
        <f>SUM(M6:M8)</f>
        <v>2</v>
      </c>
      <c r="Q9" s="183" t="s">
        <v>694</v>
      </c>
      <c r="R9" s="386">
        <v>12350000</v>
      </c>
      <c r="S9" s="387">
        <v>3904256</v>
      </c>
      <c r="T9" s="182">
        <f t="shared" si="1"/>
        <v>0.3161340890688259</v>
      </c>
      <c r="U9" s="321">
        <f t="shared" si="2"/>
        <v>12350</v>
      </c>
      <c r="V9" s="321">
        <f t="shared" si="0"/>
        <v>3904.2559999999999</v>
      </c>
    </row>
    <row r="10" spans="12:22" ht="15.75" thickBot="1">
      <c r="L10" s="173"/>
      <c r="M10" s="173"/>
      <c r="Q10" s="183" t="s">
        <v>695</v>
      </c>
      <c r="R10" s="386">
        <v>610000</v>
      </c>
      <c r="S10" s="387">
        <v>370269</v>
      </c>
      <c r="T10" s="182">
        <f t="shared" si="1"/>
        <v>0.60699836065573776</v>
      </c>
      <c r="U10" s="321">
        <f t="shared" si="2"/>
        <v>610</v>
      </c>
      <c r="V10" s="321">
        <f t="shared" si="0"/>
        <v>370.26900000000001</v>
      </c>
    </row>
    <row r="11" spans="12:22" ht="15.75" thickBot="1">
      <c r="Q11" s="183" t="s">
        <v>696</v>
      </c>
      <c r="R11" s="386">
        <v>230000</v>
      </c>
      <c r="S11" s="387">
        <v>0</v>
      </c>
      <c r="T11" s="182">
        <f t="shared" si="1"/>
        <v>0</v>
      </c>
      <c r="U11" s="321">
        <f t="shared" si="2"/>
        <v>230</v>
      </c>
      <c r="V11" s="321">
        <f t="shared" si="0"/>
        <v>0</v>
      </c>
    </row>
    <row r="12" spans="12:22" ht="15.75" thickBot="1">
      <c r="Q12" s="183" t="s">
        <v>697</v>
      </c>
      <c r="R12" s="386">
        <v>2700000</v>
      </c>
      <c r="S12" s="387">
        <v>1665356</v>
      </c>
      <c r="T12" s="182">
        <f t="shared" si="1"/>
        <v>0.61679851851851852</v>
      </c>
      <c r="U12" s="321">
        <f t="shared" si="2"/>
        <v>2700</v>
      </c>
      <c r="V12" s="321">
        <f t="shared" si="0"/>
        <v>1665.356</v>
      </c>
    </row>
    <row r="13" spans="12:22" ht="15.75" thickBot="1">
      <c r="Q13" s="183" t="s">
        <v>698</v>
      </c>
      <c r="R13" s="386">
        <v>650000</v>
      </c>
      <c r="S13" s="387">
        <v>229975</v>
      </c>
      <c r="T13" s="182">
        <f t="shared" si="1"/>
        <v>0.35380769230769232</v>
      </c>
      <c r="U13" s="321">
        <f t="shared" si="2"/>
        <v>650</v>
      </c>
      <c r="V13" s="321">
        <f t="shared" si="0"/>
        <v>229.97499999999999</v>
      </c>
    </row>
    <row r="14" spans="12:22" ht="15.75" thickBot="1">
      <c r="Q14" s="183" t="s">
        <v>699</v>
      </c>
      <c r="R14" s="386">
        <v>1100000</v>
      </c>
      <c r="S14" s="387">
        <v>998271</v>
      </c>
      <c r="T14" s="182">
        <f t="shared" si="1"/>
        <v>0.90751909090909089</v>
      </c>
      <c r="U14" s="321">
        <f t="shared" si="2"/>
        <v>1100</v>
      </c>
      <c r="V14" s="321">
        <f t="shared" si="0"/>
        <v>998.27099999999996</v>
      </c>
    </row>
    <row r="15" spans="12:22" ht="15.75" thickBot="1">
      <c r="Q15" s="183" t="s">
        <v>700</v>
      </c>
      <c r="R15" s="386">
        <v>600000</v>
      </c>
      <c r="S15" s="387">
        <v>270832</v>
      </c>
      <c r="T15" s="182">
        <f t="shared" si="1"/>
        <v>0.45138666666666666</v>
      </c>
      <c r="U15" s="321">
        <f t="shared" si="2"/>
        <v>600</v>
      </c>
      <c r="V15" s="321">
        <f t="shared" si="0"/>
        <v>270.83199999999999</v>
      </c>
    </row>
    <row r="16" spans="12:22" ht="15.75" thickBot="1">
      <c r="Q16" s="183" t="s">
        <v>701</v>
      </c>
      <c r="R16" s="386">
        <v>70000</v>
      </c>
      <c r="S16" s="387" t="s">
        <v>865</v>
      </c>
      <c r="T16" s="182"/>
      <c r="U16" s="321">
        <f t="shared" si="2"/>
        <v>70</v>
      </c>
      <c r="V16" s="321" t="e">
        <f t="shared" si="0"/>
        <v>#VALUE!</v>
      </c>
    </row>
    <row r="17" spans="12:22" ht="15.75" thickBot="1">
      <c r="Q17" s="183" t="s">
        <v>790</v>
      </c>
      <c r="R17" s="386">
        <v>150000</v>
      </c>
      <c r="S17" s="387">
        <v>56836</v>
      </c>
      <c r="T17" s="182">
        <f t="shared" si="1"/>
        <v>0.37890666666666667</v>
      </c>
      <c r="U17" s="321">
        <f t="shared" si="2"/>
        <v>150</v>
      </c>
      <c r="V17" s="321">
        <f t="shared" si="0"/>
        <v>56.835999999999999</v>
      </c>
    </row>
    <row r="18" spans="12:22" ht="15.75" thickBot="1">
      <c r="Q18" s="183" t="s">
        <v>703</v>
      </c>
      <c r="R18" s="386">
        <v>535000</v>
      </c>
      <c r="S18" s="387">
        <v>138363</v>
      </c>
      <c r="T18" s="182">
        <f t="shared" si="1"/>
        <v>0.25862242990654205</v>
      </c>
      <c r="U18" s="321">
        <f t="shared" si="2"/>
        <v>535</v>
      </c>
      <c r="V18" s="321">
        <f t="shared" si="0"/>
        <v>138.363</v>
      </c>
    </row>
    <row r="19" spans="12:22" ht="15.75" thickBot="1">
      <c r="Q19" s="183" t="s">
        <v>704</v>
      </c>
      <c r="R19" s="386">
        <v>250000</v>
      </c>
      <c r="S19" s="387">
        <v>9662</v>
      </c>
      <c r="T19" s="182">
        <f t="shared" si="1"/>
        <v>3.8648000000000002E-2</v>
      </c>
      <c r="U19" s="321">
        <f t="shared" si="2"/>
        <v>250</v>
      </c>
      <c r="V19" s="321">
        <f t="shared" si="0"/>
        <v>9.6620000000000008</v>
      </c>
    </row>
    <row r="20" spans="12:22" ht="15.75" thickBot="1">
      <c r="Q20" s="183" t="s">
        <v>705</v>
      </c>
      <c r="R20" s="386">
        <v>59246</v>
      </c>
      <c r="S20" s="387" t="s">
        <v>865</v>
      </c>
      <c r="T20" s="182"/>
      <c r="U20" s="321">
        <f t="shared" si="2"/>
        <v>59.246000000000002</v>
      </c>
      <c r="V20" s="321" t="e">
        <f t="shared" si="0"/>
        <v>#VALUE!</v>
      </c>
    </row>
    <row r="21" spans="12:22" ht="15.75" thickBot="1">
      <c r="L21" t="s">
        <v>684</v>
      </c>
      <c r="Q21" s="183" t="s">
        <v>706</v>
      </c>
      <c r="R21" s="386">
        <v>150000</v>
      </c>
      <c r="S21" s="387">
        <v>33670</v>
      </c>
      <c r="T21" s="182">
        <f t="shared" si="1"/>
        <v>0.22446666666666668</v>
      </c>
      <c r="U21" s="321">
        <f t="shared" si="2"/>
        <v>150</v>
      </c>
      <c r="V21" s="321">
        <f t="shared" si="0"/>
        <v>33.67</v>
      </c>
    </row>
    <row r="22" spans="12:22" ht="15.75" thickBot="1">
      <c r="L22" s="172" t="s">
        <v>679</v>
      </c>
      <c r="M22" s="172" t="s">
        <v>680</v>
      </c>
      <c r="Q22" s="183" t="s">
        <v>707</v>
      </c>
      <c r="R22" s="386">
        <v>66000</v>
      </c>
      <c r="S22" s="387" t="s">
        <v>865</v>
      </c>
      <c r="T22" s="182"/>
      <c r="U22" s="321">
        <f t="shared" si="2"/>
        <v>66</v>
      </c>
      <c r="V22" s="321" t="e">
        <f t="shared" si="0"/>
        <v>#VALUE!</v>
      </c>
    </row>
    <row r="23" spans="12:22" ht="15.75" thickBot="1">
      <c r="L23" s="173" t="s">
        <v>681</v>
      </c>
      <c r="M23" s="175">
        <f>'Information to feed dash'!I21</f>
        <v>1.23</v>
      </c>
      <c r="Q23" s="183" t="s">
        <v>708</v>
      </c>
      <c r="R23" s="386">
        <v>400000</v>
      </c>
      <c r="S23" s="387">
        <v>79966</v>
      </c>
      <c r="T23" s="182">
        <f t="shared" si="1"/>
        <v>0.19991500000000001</v>
      </c>
      <c r="U23" s="321">
        <f t="shared" si="2"/>
        <v>400</v>
      </c>
      <c r="V23" s="321">
        <f t="shared" si="0"/>
        <v>79.965999999999994</v>
      </c>
    </row>
    <row r="24" spans="12:22" ht="15.75" thickBot="1">
      <c r="L24" s="173" t="s">
        <v>682</v>
      </c>
      <c r="M24" s="175">
        <f>1-M23</f>
        <v>-0.22999999999999998</v>
      </c>
      <c r="Q24" s="183" t="s">
        <v>709</v>
      </c>
      <c r="R24" s="386">
        <v>150000</v>
      </c>
      <c r="S24" s="387">
        <v>21189</v>
      </c>
      <c r="T24" s="182">
        <f t="shared" si="1"/>
        <v>0.14126</v>
      </c>
      <c r="U24" s="321">
        <f t="shared" si="2"/>
        <v>150</v>
      </c>
      <c r="V24" s="321">
        <f t="shared" si="0"/>
        <v>21.189</v>
      </c>
    </row>
    <row r="25" spans="12:22" ht="15.75" thickBot="1">
      <c r="L25" s="173" t="s">
        <v>683</v>
      </c>
      <c r="M25" s="175">
        <v>1</v>
      </c>
      <c r="Q25" s="183" t="s">
        <v>710</v>
      </c>
      <c r="R25" s="386" t="s">
        <v>865</v>
      </c>
      <c r="S25" s="387" t="s">
        <v>865</v>
      </c>
      <c r="T25" s="182"/>
      <c r="U25" s="321" t="e">
        <f t="shared" si="2"/>
        <v>#VALUE!</v>
      </c>
      <c r="V25" s="321" t="e">
        <f t="shared" si="0"/>
        <v>#VALUE!</v>
      </c>
    </row>
    <row r="26" spans="12:22" ht="15.75" thickBot="1">
      <c r="L26" s="173"/>
      <c r="M26" s="174">
        <f>SUM(M23:M25)</f>
        <v>2</v>
      </c>
      <c r="Q26" s="183" t="s">
        <v>711</v>
      </c>
      <c r="R26" s="386">
        <v>207000</v>
      </c>
      <c r="S26" s="387">
        <v>27651</v>
      </c>
      <c r="T26" s="182">
        <f t="shared" si="1"/>
        <v>0.13357971014492753</v>
      </c>
      <c r="U26" s="321">
        <f t="shared" si="2"/>
        <v>207</v>
      </c>
      <c r="V26" s="321">
        <f t="shared" si="0"/>
        <v>27.651</v>
      </c>
    </row>
    <row r="27" spans="12:22" ht="15.75" thickBot="1">
      <c r="L27" s="173" t="s">
        <v>685</v>
      </c>
      <c r="Q27" s="183" t="s">
        <v>712</v>
      </c>
      <c r="R27" s="386">
        <v>1700000</v>
      </c>
      <c r="S27" s="387">
        <v>195406</v>
      </c>
      <c r="T27" s="182">
        <f t="shared" si="1"/>
        <v>0.11494470588235293</v>
      </c>
      <c r="U27" s="321">
        <f t="shared" si="2"/>
        <v>1700</v>
      </c>
      <c r="V27" s="321">
        <f t="shared" si="0"/>
        <v>195.40600000000001</v>
      </c>
    </row>
    <row r="28" spans="12:22" ht="15.75" thickBot="1">
      <c r="L28" s="172" t="s">
        <v>679</v>
      </c>
      <c r="M28" s="172" t="s">
        <v>680</v>
      </c>
      <c r="Q28" s="183" t="s">
        <v>713</v>
      </c>
      <c r="R28" s="386">
        <v>100000</v>
      </c>
      <c r="S28" s="387">
        <v>13449</v>
      </c>
      <c r="T28" s="182">
        <f t="shared" si="1"/>
        <v>0.13449</v>
      </c>
      <c r="U28" s="321">
        <f t="shared" si="2"/>
        <v>100</v>
      </c>
      <c r="V28" s="321">
        <f t="shared" si="0"/>
        <v>13.449</v>
      </c>
    </row>
    <row r="29" spans="12:22" ht="15.75" thickBot="1">
      <c r="L29" s="173" t="s">
        <v>681</v>
      </c>
      <c r="M29" s="175">
        <f>'Information to feed dash'!I22</f>
        <v>0.94</v>
      </c>
      <c r="Q29" s="183" t="s">
        <v>714</v>
      </c>
      <c r="R29" s="386">
        <v>834000</v>
      </c>
      <c r="S29" s="387">
        <v>31542</v>
      </c>
      <c r="T29" s="182">
        <f t="shared" si="1"/>
        <v>3.7820143884892084E-2</v>
      </c>
      <c r="U29" s="321">
        <f>R29/1000</f>
        <v>834</v>
      </c>
      <c r="V29" s="321">
        <f>S29/1000</f>
        <v>31.542000000000002</v>
      </c>
    </row>
    <row r="30" spans="12:22" ht="15.75" thickBot="1">
      <c r="L30" s="173" t="s">
        <v>682</v>
      </c>
      <c r="M30" s="175">
        <f>1-M29</f>
        <v>6.0000000000000053E-2</v>
      </c>
      <c r="Q30" s="184" t="s">
        <v>256</v>
      </c>
      <c r="R30" s="186"/>
      <c r="S30" s="187"/>
      <c r="T30" s="185"/>
    </row>
    <row r="31" spans="12:22">
      <c r="L31" s="173" t="s">
        <v>683</v>
      </c>
      <c r="M31" s="175">
        <v>1</v>
      </c>
    </row>
    <row r="32" spans="12:22">
      <c r="L32" s="173"/>
      <c r="M32" s="174">
        <f>SUM(M29:M31)</f>
        <v>2</v>
      </c>
    </row>
    <row r="33" spans="12:13">
      <c r="L33" s="173" t="s">
        <v>686</v>
      </c>
    </row>
    <row r="34" spans="12:13">
      <c r="L34" s="172" t="s">
        <v>679</v>
      </c>
      <c r="M34" s="172" t="s">
        <v>680</v>
      </c>
    </row>
    <row r="35" spans="12:13">
      <c r="L35" s="173" t="s">
        <v>681</v>
      </c>
      <c r="M35" s="175">
        <f>'Information to feed dash'!I23</f>
        <v>0.86</v>
      </c>
    </row>
    <row r="36" spans="12:13">
      <c r="L36" s="173" t="s">
        <v>682</v>
      </c>
      <c r="M36" s="175">
        <f>1-M35</f>
        <v>0.14000000000000001</v>
      </c>
    </row>
    <row r="37" spans="12:13">
      <c r="L37" s="173" t="s">
        <v>683</v>
      </c>
      <c r="M37" s="175">
        <v>1</v>
      </c>
    </row>
    <row r="38" spans="12:13">
      <c r="L38" s="173"/>
      <c r="M38" s="174">
        <f>SUM(M35:M37)</f>
        <v>2</v>
      </c>
    </row>
    <row r="39" spans="12:13">
      <c r="L39" s="173" t="s">
        <v>676</v>
      </c>
    </row>
    <row r="40" spans="12:13">
      <c r="L40" s="172" t="s">
        <v>679</v>
      </c>
      <c r="M40" s="172" t="s">
        <v>680</v>
      </c>
    </row>
    <row r="41" spans="12:13">
      <c r="L41" s="173" t="s">
        <v>681</v>
      </c>
      <c r="M41" s="175">
        <f>'Information to feed dash'!I24</f>
        <v>1.03</v>
      </c>
    </row>
    <row r="42" spans="12:13">
      <c r="L42" s="173" t="s">
        <v>682</v>
      </c>
      <c r="M42" s="175">
        <f>1-M41</f>
        <v>-3.0000000000000027E-2</v>
      </c>
    </row>
    <row r="43" spans="12:13">
      <c r="L43" s="173" t="s">
        <v>683</v>
      </c>
      <c r="M43" s="175">
        <v>1</v>
      </c>
    </row>
    <row r="44" spans="12:13">
      <c r="L44" s="173"/>
      <c r="M44" s="174">
        <f>SUM(M41:M43)</f>
        <v>2</v>
      </c>
    </row>
    <row r="45" spans="12:13">
      <c r="L45" s="173" t="s">
        <v>677</v>
      </c>
    </row>
    <row r="46" spans="12:13">
      <c r="L46" s="172" t="s">
        <v>679</v>
      </c>
      <c r="M46" s="172" t="s">
        <v>680</v>
      </c>
    </row>
    <row r="47" spans="12:13">
      <c r="L47" s="173" t="s">
        <v>681</v>
      </c>
      <c r="M47" s="175">
        <f>'Information to feed dash'!I25</f>
        <v>1.01</v>
      </c>
    </row>
    <row r="48" spans="12:13">
      <c r="L48" s="173" t="s">
        <v>682</v>
      </c>
      <c r="M48" s="175">
        <f>1-M47</f>
        <v>-1.0000000000000009E-2</v>
      </c>
    </row>
    <row r="49" spans="12:13">
      <c r="L49" s="173" t="s">
        <v>683</v>
      </c>
      <c r="M49" s="175">
        <v>1</v>
      </c>
    </row>
    <row r="50" spans="12:13">
      <c r="L50" s="173"/>
      <c r="M50" s="174">
        <f>SUM(M47:M49)</f>
        <v>2</v>
      </c>
    </row>
    <row r="51" spans="12:13">
      <c r="L51" s="173" t="s">
        <v>678</v>
      </c>
    </row>
    <row r="52" spans="12:13">
      <c r="L52" s="172" t="s">
        <v>679</v>
      </c>
      <c r="M52" s="172" t="s">
        <v>680</v>
      </c>
    </row>
    <row r="53" spans="12:13">
      <c r="L53" s="173" t="s">
        <v>681</v>
      </c>
      <c r="M53" s="175">
        <f>'Information to feed dash'!I26</f>
        <v>0.57999999999999996</v>
      </c>
    </row>
    <row r="54" spans="12:13">
      <c r="L54" s="173" t="s">
        <v>682</v>
      </c>
      <c r="M54" s="175">
        <f>1-M53</f>
        <v>0.42000000000000004</v>
      </c>
    </row>
    <row r="55" spans="12:13">
      <c r="L55" s="173" t="s">
        <v>683</v>
      </c>
      <c r="M55" s="175">
        <v>1</v>
      </c>
    </row>
    <row r="56" spans="12:13">
      <c r="L56" s="173"/>
      <c r="M56" s="174">
        <f>SUM(M53:M55)</f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330C-5580-415F-A6AD-8CB7CD6C2610}">
  <dimension ref="A1:AL119"/>
  <sheetViews>
    <sheetView showGridLines="0" tabSelected="1" zoomScaleNormal="100" workbookViewId="0">
      <selection activeCell="Q25" sqref="Q25"/>
    </sheetView>
  </sheetViews>
  <sheetFormatPr defaultRowHeight="15"/>
  <cols>
    <col min="2" max="2" width="7.7109375" customWidth="1"/>
    <col min="3" max="3" width="8.140625" customWidth="1"/>
    <col min="4" max="4" width="21" bestFit="1" customWidth="1"/>
    <col min="5" max="5" width="5" customWidth="1"/>
    <col min="6" max="6" width="22.140625" customWidth="1"/>
    <col min="7" max="7" width="12.5703125" customWidth="1"/>
    <col min="8" max="8" width="5.42578125" customWidth="1"/>
    <col min="9" max="9" width="9.42578125" customWidth="1"/>
    <col min="10" max="10" width="15.85546875" customWidth="1"/>
    <col min="11" max="11" width="15.42578125" customWidth="1"/>
    <col min="12" max="12" width="9.85546875" bestFit="1" customWidth="1"/>
    <col min="13" max="13" width="8" customWidth="1"/>
    <col min="14" max="14" width="14" customWidth="1"/>
    <col min="16" max="16" width="15.7109375" customWidth="1"/>
    <col min="17" max="17" width="12.42578125" style="13" customWidth="1"/>
    <col min="18" max="18" width="15.7109375" customWidth="1"/>
    <col min="19" max="19" width="9.7109375" style="13" customWidth="1"/>
    <col min="20" max="20" width="16.85546875" customWidth="1"/>
    <col min="22" max="22" width="12" customWidth="1"/>
    <col min="23" max="23" width="16" customWidth="1"/>
    <col min="24" max="24" width="13" customWidth="1"/>
  </cols>
  <sheetData>
    <row r="1" spans="1:38" ht="15.75" thickBot="1">
      <c r="A1" s="243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709"/>
      <c r="Q1" s="94"/>
      <c r="R1" s="11"/>
      <c r="S1" s="94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8" ht="15.75" thickBot="1">
      <c r="A2" s="243"/>
      <c r="B2" s="794" t="s">
        <v>864</v>
      </c>
      <c r="C2" s="795"/>
      <c r="D2" s="795"/>
      <c r="E2" s="795"/>
      <c r="F2" s="795"/>
      <c r="G2" s="795"/>
      <c r="H2" s="795"/>
      <c r="I2" s="795"/>
      <c r="J2" s="795"/>
      <c r="K2" s="795"/>
      <c r="L2" s="795"/>
      <c r="M2" s="795"/>
      <c r="N2" s="796"/>
      <c r="O2" s="431"/>
      <c r="P2" s="231"/>
      <c r="Q2" s="231"/>
      <c r="R2" s="11"/>
      <c r="S2" s="9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8" ht="17.25" thickBot="1">
      <c r="A3" s="243"/>
      <c r="B3" s="791" t="s">
        <v>863</v>
      </c>
      <c r="C3" s="792"/>
      <c r="D3" s="792"/>
      <c r="E3" s="793"/>
      <c r="F3" s="399"/>
      <c r="G3" s="400"/>
      <c r="H3" s="400"/>
      <c r="I3" s="401"/>
      <c r="J3" s="401"/>
      <c r="K3" s="401"/>
      <c r="L3" s="401"/>
      <c r="M3" s="217"/>
      <c r="N3" s="402" t="s">
        <v>792</v>
      </c>
      <c r="O3" s="711"/>
      <c r="P3" s="22"/>
      <c r="Q3" s="22"/>
      <c r="R3" s="22"/>
      <c r="S3" s="763"/>
      <c r="T3" s="772"/>
      <c r="U3" s="28"/>
      <c r="V3" s="29" t="s">
        <v>638</v>
      </c>
      <c r="W3" s="95" t="s">
        <v>639</v>
      </c>
      <c r="X3" s="29" t="s">
        <v>638</v>
      </c>
      <c r="Y3" s="95" t="s">
        <v>639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21" thickBot="1">
      <c r="A4" s="243"/>
      <c r="B4" s="789" t="s">
        <v>866</v>
      </c>
      <c r="C4" s="790"/>
      <c r="D4" s="403">
        <f>'Lista contas'!BA99</f>
        <v>96932994.088402405</v>
      </c>
      <c r="E4" s="404"/>
      <c r="F4" s="405"/>
      <c r="G4" s="400"/>
      <c r="H4" s="400"/>
      <c r="I4" s="401"/>
      <c r="J4" s="401"/>
      <c r="K4" s="401"/>
      <c r="L4" s="401"/>
      <c r="M4" s="217"/>
      <c r="N4" s="406"/>
      <c r="O4" s="407"/>
      <c r="P4" s="22"/>
      <c r="Q4" s="22"/>
      <c r="R4" s="22"/>
      <c r="S4" s="763"/>
      <c r="T4" s="772"/>
      <c r="U4" s="28" t="s">
        <v>621</v>
      </c>
      <c r="V4" s="30">
        <f>SUMIFS('Term Deposits'!B:B,'Term Deposits'!A:A,"HSBC",'Term Deposits'!M:M,FINAL!U4)</f>
        <v>16000000</v>
      </c>
      <c r="W4" s="31">
        <f>SUMIFS('Term Deposits'!J:J,'Term Deposits'!A:A,"HSBC",'Term Deposits'!M:M,FINAL!U4)</f>
        <v>33977.07</v>
      </c>
      <c r="X4" s="134">
        <f>SUMIFS('Term Deposits'!B:B,'Term Deposits'!A:A,"MMF",'Term Deposits'!M:M,FINAL!U4)</f>
        <v>53000000</v>
      </c>
      <c r="Y4" s="135">
        <f>+'Term Deposits'!J4</f>
        <v>141775.54999999999</v>
      </c>
      <c r="Z4" s="136">
        <f>X4+Y4</f>
        <v>53141775.549999997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15.75" thickBot="1">
      <c r="A5" s="243"/>
      <c r="B5" s="408"/>
      <c r="C5" s="401"/>
      <c r="D5" s="400"/>
      <c r="E5" s="409"/>
      <c r="F5" s="400"/>
      <c r="G5" s="400"/>
      <c r="H5" s="400"/>
      <c r="I5" s="401"/>
      <c r="J5" s="401"/>
      <c r="K5" s="401"/>
      <c r="L5" s="401"/>
      <c r="M5" s="217"/>
      <c r="N5" s="406"/>
      <c r="O5" s="407"/>
      <c r="P5" s="22"/>
      <c r="Q5" s="22"/>
      <c r="R5" s="22"/>
      <c r="S5" s="763"/>
      <c r="T5" s="772"/>
      <c r="U5" s="28" t="s">
        <v>622</v>
      </c>
      <c r="V5" s="30">
        <f>SUMIFS('Term Deposits'!B:B,'Term Deposits'!A:A,"HSBC",'Term Deposits'!M:M,FINAL!U5)</f>
        <v>17000000</v>
      </c>
      <c r="W5" s="31">
        <f>SUMIFS('Term Deposits'!J:J,'Term Deposits'!A:A,"HSBC",'Term Deposits'!M:M,FINAL!U5)</f>
        <v>34236.11</v>
      </c>
      <c r="X5" s="134">
        <f>SUMIFS('Term Deposits'!B:B,'Term Deposits'!A:A,"MMF",'Term Deposits'!M:M,FINAL!U5)</f>
        <v>69500000</v>
      </c>
      <c r="Y5" s="135">
        <f>+'Term Deposits'!J6+Y4</f>
        <v>331843.19999999995</v>
      </c>
      <c r="Z5" s="136">
        <f>X5+Y5+135492.36</f>
        <v>69967335.560000002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15.75" thickBot="1">
      <c r="A6" s="243"/>
      <c r="B6" s="408"/>
      <c r="C6" s="401"/>
      <c r="D6" s="400"/>
      <c r="E6" s="409"/>
      <c r="F6" s="400"/>
      <c r="G6" s="400"/>
      <c r="H6" s="400"/>
      <c r="I6" s="401"/>
      <c r="J6" s="401"/>
      <c r="K6" s="401"/>
      <c r="L6" s="401"/>
      <c r="M6" s="217"/>
      <c r="N6" s="406"/>
      <c r="O6" s="407"/>
      <c r="P6" s="22"/>
      <c r="Q6" s="22"/>
      <c r="R6" s="22"/>
      <c r="S6" s="22"/>
      <c r="T6" s="87"/>
      <c r="U6" s="28" t="s">
        <v>623</v>
      </c>
      <c r="V6" s="30">
        <f>SUMIFS('Term Deposits'!B:B,'Term Deposits'!A:A,"HSBC",'Term Deposits'!M:M,FINAL!U6)</f>
        <v>0</v>
      </c>
      <c r="W6" s="31"/>
      <c r="X6" s="30"/>
      <c r="Y6" s="3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15.75" thickBot="1">
      <c r="A7" s="243"/>
      <c r="B7" s="408"/>
      <c r="C7" s="401"/>
      <c r="D7" s="400"/>
      <c r="E7" s="409"/>
      <c r="F7" s="400"/>
      <c r="G7" s="400"/>
      <c r="H7" s="400"/>
      <c r="I7" s="401"/>
      <c r="J7" s="401"/>
      <c r="K7" s="401"/>
      <c r="L7" s="401"/>
      <c r="M7" s="217"/>
      <c r="N7" s="406"/>
      <c r="O7" s="407"/>
      <c r="P7" s="22"/>
      <c r="Q7" s="22"/>
      <c r="R7" s="22"/>
      <c r="S7" s="763"/>
      <c r="T7" s="772"/>
      <c r="U7" s="28" t="s">
        <v>641</v>
      </c>
      <c r="V7" s="30"/>
      <c r="W7" s="31"/>
      <c r="X7" s="30"/>
      <c r="Y7" s="3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5.75" thickBot="1">
      <c r="A8" s="243"/>
      <c r="B8" s="408"/>
      <c r="C8" s="401"/>
      <c r="D8" s="400"/>
      <c r="E8" s="409"/>
      <c r="F8" s="400"/>
      <c r="G8" s="400"/>
      <c r="H8" s="400"/>
      <c r="I8" s="401"/>
      <c r="J8" s="401"/>
      <c r="K8" s="401"/>
      <c r="L8" s="401"/>
      <c r="M8" s="217"/>
      <c r="N8" s="406"/>
      <c r="O8" s="407"/>
      <c r="P8" s="22"/>
      <c r="Q8" s="22"/>
      <c r="R8" s="22"/>
      <c r="S8" s="763"/>
      <c r="T8" s="772"/>
      <c r="U8" s="28" t="s">
        <v>642</v>
      </c>
      <c r="V8" s="30"/>
      <c r="W8" s="31"/>
      <c r="X8" s="30"/>
      <c r="Y8" s="3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15.75" thickBot="1">
      <c r="A9" s="243"/>
      <c r="B9" s="408"/>
      <c r="C9" s="401"/>
      <c r="D9" s="400"/>
      <c r="E9" s="409"/>
      <c r="F9" s="400"/>
      <c r="G9" s="400"/>
      <c r="H9" s="400"/>
      <c r="I9" s="401"/>
      <c r="J9" s="401"/>
      <c r="K9" s="401"/>
      <c r="L9" s="401"/>
      <c r="M9" s="217"/>
      <c r="N9" s="406"/>
      <c r="O9" s="407"/>
      <c r="P9" s="22"/>
      <c r="Q9" s="22"/>
      <c r="R9" s="22"/>
      <c r="S9" s="763"/>
      <c r="T9" s="772"/>
      <c r="U9" s="28" t="s">
        <v>643</v>
      </c>
      <c r="V9" s="30"/>
      <c r="W9" s="31"/>
      <c r="X9" s="30"/>
      <c r="Y9" s="3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15.75" thickBot="1">
      <c r="A10" s="243"/>
      <c r="B10" s="408"/>
      <c r="C10" s="401"/>
      <c r="D10" s="400"/>
      <c r="E10" s="409"/>
      <c r="F10" s="400"/>
      <c r="G10" s="400"/>
      <c r="H10" s="400"/>
      <c r="I10" s="401"/>
      <c r="J10" s="401"/>
      <c r="K10" s="401"/>
      <c r="L10" s="401"/>
      <c r="M10" s="217"/>
      <c r="N10" s="406"/>
      <c r="O10" s="407"/>
      <c r="P10" s="22"/>
      <c r="Q10" s="22"/>
      <c r="R10" s="22"/>
      <c r="S10" s="22"/>
      <c r="T10" s="87"/>
      <c r="U10" s="28" t="s">
        <v>644</v>
      </c>
      <c r="V10" s="30"/>
      <c r="W10" s="31"/>
      <c r="X10" s="30"/>
      <c r="Y10" s="3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15.75" thickBot="1">
      <c r="A11" s="243"/>
      <c r="B11" s="408"/>
      <c r="C11" s="401"/>
      <c r="D11" s="400"/>
      <c r="E11" s="409"/>
      <c r="F11" s="400"/>
      <c r="G11" s="400"/>
      <c r="H11" s="400"/>
      <c r="I11" s="401"/>
      <c r="J11" s="401"/>
      <c r="K11" s="401"/>
      <c r="L11" s="401"/>
      <c r="M11" s="217"/>
      <c r="N11" s="406"/>
      <c r="O11" s="407"/>
      <c r="P11" s="22"/>
      <c r="Q11" s="22"/>
      <c r="R11" s="22"/>
      <c r="S11" s="763"/>
      <c r="T11" s="772"/>
      <c r="U11" s="28" t="s">
        <v>645</v>
      </c>
      <c r="V11" s="33"/>
      <c r="W11" s="31"/>
      <c r="X11" s="33"/>
      <c r="Y11" s="3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15.75" thickBot="1">
      <c r="A12" s="243"/>
      <c r="B12" s="408"/>
      <c r="C12" s="401"/>
      <c r="D12" s="400"/>
      <c r="E12" s="409"/>
      <c r="F12" s="400"/>
      <c r="G12" s="400"/>
      <c r="H12" s="400"/>
      <c r="I12" s="401"/>
      <c r="J12" s="401"/>
      <c r="K12" s="401"/>
      <c r="L12" s="401"/>
      <c r="M12" s="217"/>
      <c r="N12" s="406"/>
      <c r="O12" s="407"/>
      <c r="P12" s="22"/>
      <c r="Q12" s="22"/>
      <c r="R12" s="22"/>
      <c r="S12" s="763"/>
      <c r="T12" s="772"/>
      <c r="U12" s="28" t="s">
        <v>646</v>
      </c>
      <c r="V12" s="33"/>
      <c r="W12" s="31"/>
      <c r="X12" s="33"/>
      <c r="Y12" s="3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15.75" thickBot="1">
      <c r="A13" s="243"/>
      <c r="B13" s="410"/>
      <c r="C13" s="411"/>
      <c r="D13" s="412"/>
      <c r="E13" s="413"/>
      <c r="F13" s="400"/>
      <c r="G13" s="400"/>
      <c r="H13" s="400"/>
      <c r="I13" s="401"/>
      <c r="J13" s="401"/>
      <c r="K13" s="401"/>
      <c r="L13" s="401"/>
      <c r="M13" s="217"/>
      <c r="N13" s="406"/>
      <c r="O13" s="407"/>
      <c r="P13" s="22"/>
      <c r="Q13" s="22"/>
      <c r="R13" s="22"/>
      <c r="S13" s="763"/>
      <c r="T13" s="772"/>
      <c r="U13" s="28" t="s">
        <v>647</v>
      </c>
      <c r="V13" s="33"/>
      <c r="W13" s="31"/>
      <c r="X13" s="33"/>
      <c r="Y13" s="3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15.75" thickBot="1">
      <c r="A14" s="243"/>
      <c r="B14" s="408"/>
      <c r="C14" s="401"/>
      <c r="D14" s="400"/>
      <c r="E14" s="400"/>
      <c r="F14" s="400"/>
      <c r="G14" s="400"/>
      <c r="H14" s="400"/>
      <c r="I14" s="401"/>
      <c r="J14" s="401"/>
      <c r="K14" s="401"/>
      <c r="L14" s="216"/>
      <c r="M14" s="217"/>
      <c r="N14" s="406"/>
      <c r="O14" s="407"/>
      <c r="P14" s="22"/>
      <c r="Q14" s="22"/>
      <c r="R14" s="22"/>
      <c r="S14" s="763"/>
      <c r="T14" s="772"/>
      <c r="U14" s="28" t="s">
        <v>648</v>
      </c>
      <c r="V14" s="33"/>
      <c r="W14" s="31"/>
      <c r="X14" s="33"/>
      <c r="Y14" s="3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ht="14.25" customHeight="1" thickBot="1">
      <c r="A15" s="243"/>
      <c r="B15" s="408"/>
      <c r="C15" s="401"/>
      <c r="D15" s="400"/>
      <c r="E15" s="400"/>
      <c r="F15" s="400"/>
      <c r="G15" s="400"/>
      <c r="H15" s="400"/>
      <c r="I15" s="401"/>
      <c r="J15" s="401"/>
      <c r="K15" s="401"/>
      <c r="L15" s="216"/>
      <c r="M15" s="217"/>
      <c r="N15" s="406"/>
      <c r="O15" s="407"/>
      <c r="P15" s="22"/>
      <c r="Q15" s="22"/>
      <c r="R15" s="22"/>
      <c r="S15" s="763"/>
      <c r="T15" s="763"/>
      <c r="U15" s="28" t="s">
        <v>649</v>
      </c>
      <c r="V15" s="33"/>
      <c r="W15" s="31"/>
      <c r="X15" s="33"/>
      <c r="Y15" s="3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A16" s="243"/>
      <c r="B16" s="414"/>
      <c r="C16" s="415"/>
      <c r="D16" s="400"/>
      <c r="E16" s="400"/>
      <c r="F16" s="400"/>
      <c r="G16" s="400"/>
      <c r="H16" s="400"/>
      <c r="I16" s="401"/>
      <c r="J16" s="401"/>
      <c r="K16" s="401"/>
      <c r="L16" s="216"/>
      <c r="M16" s="217"/>
      <c r="N16" s="406"/>
      <c r="O16" s="407"/>
      <c r="P16" s="22"/>
      <c r="Q16" s="22"/>
      <c r="R16" s="22"/>
      <c r="S16" s="252"/>
      <c r="T16" s="252"/>
      <c r="U16" s="234"/>
      <c r="V16" s="234"/>
      <c r="W16" s="235"/>
      <c r="X16" s="234"/>
      <c r="Y16" s="235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>
      <c r="A17" s="243"/>
      <c r="B17" s="414"/>
      <c r="C17" s="415"/>
      <c r="D17" s="400"/>
      <c r="E17" s="400"/>
      <c r="F17" s="400"/>
      <c r="G17" s="400"/>
      <c r="H17" s="400"/>
      <c r="I17" s="401"/>
      <c r="J17" s="401"/>
      <c r="K17" s="401"/>
      <c r="L17" s="216"/>
      <c r="M17" s="217"/>
      <c r="N17" s="406"/>
      <c r="O17" s="407"/>
      <c r="P17" s="22"/>
      <c r="Q17" s="22"/>
      <c r="R17" s="22"/>
      <c r="S17" s="252"/>
      <c r="T17" s="252"/>
      <c r="U17" s="234"/>
      <c r="V17" s="234"/>
      <c r="W17" s="235"/>
      <c r="X17" s="234"/>
      <c r="Y17" s="235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>
      <c r="A18" s="243"/>
      <c r="B18" s="414"/>
      <c r="C18" s="415"/>
      <c r="D18" s="400"/>
      <c r="E18" s="400"/>
      <c r="F18" s="400"/>
      <c r="G18" s="400"/>
      <c r="H18" s="400"/>
      <c r="I18" s="401"/>
      <c r="J18" s="401"/>
      <c r="K18" s="401"/>
      <c r="L18" s="216"/>
      <c r="M18" s="217"/>
      <c r="N18" s="406"/>
      <c r="O18" s="407"/>
      <c r="P18" s="22"/>
      <c r="Q18" s="22"/>
      <c r="R18" s="22"/>
      <c r="S18" s="252"/>
      <c r="T18" s="252"/>
      <c r="U18" s="234"/>
      <c r="V18" s="234"/>
      <c r="W18" s="235"/>
      <c r="X18" s="234"/>
      <c r="Y18" s="235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>
      <c r="A19" s="243"/>
      <c r="B19" s="414"/>
      <c r="C19" s="415"/>
      <c r="D19" s="400"/>
      <c r="E19" s="400"/>
      <c r="F19" s="400"/>
      <c r="G19" s="400"/>
      <c r="H19" s="400"/>
      <c r="I19" s="401"/>
      <c r="J19" s="401"/>
      <c r="K19" s="401"/>
      <c r="L19" s="216"/>
      <c r="M19" s="217"/>
      <c r="N19" s="406"/>
      <c r="O19" s="407"/>
      <c r="P19" s="22"/>
      <c r="Q19" s="22"/>
      <c r="R19" s="22"/>
      <c r="S19" s="252"/>
      <c r="T19" s="252"/>
      <c r="U19" s="234"/>
      <c r="V19" s="234"/>
      <c r="W19" s="235"/>
      <c r="X19" s="234"/>
      <c r="Y19" s="235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>
      <c r="A20" s="243"/>
      <c r="B20" s="414"/>
      <c r="C20" s="415"/>
      <c r="D20" s="400"/>
      <c r="E20" s="400"/>
      <c r="F20" s="400"/>
      <c r="G20" s="400"/>
      <c r="H20" s="400"/>
      <c r="I20" s="401"/>
      <c r="J20" s="401"/>
      <c r="K20" s="401"/>
      <c r="L20" s="216"/>
      <c r="M20" s="217"/>
      <c r="N20" s="406"/>
      <c r="O20" s="407"/>
      <c r="P20" s="22"/>
      <c r="Q20" s="22"/>
      <c r="R20" s="22"/>
      <c r="S20" s="252"/>
      <c r="T20" s="252"/>
      <c r="U20" s="234"/>
      <c r="V20" s="234"/>
      <c r="W20" s="235"/>
      <c r="X20" s="234"/>
      <c r="Y20" s="235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s="243" customFormat="1" ht="15.75" thickBot="1">
      <c r="B21" s="41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398"/>
      <c r="O21" s="218"/>
      <c r="P21" s="239"/>
      <c r="Q21" s="239"/>
      <c r="R21" s="239"/>
      <c r="S21" s="239"/>
      <c r="T21" s="239"/>
      <c r="U21" s="239"/>
      <c r="V21" s="239"/>
      <c r="W21" s="240"/>
      <c r="X21" s="240"/>
      <c r="Y21" s="241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</row>
    <row r="22" spans="1:38" ht="15.75" thickBot="1">
      <c r="A22" s="243"/>
      <c r="B22" s="417"/>
      <c r="C22" s="418"/>
      <c r="D22" s="418"/>
      <c r="E22" s="418"/>
      <c r="F22" s="418"/>
      <c r="G22" s="418"/>
      <c r="H22" s="418"/>
      <c r="I22" s="419"/>
      <c r="J22" s="419"/>
      <c r="K22" s="420"/>
      <c r="L22" s="216"/>
      <c r="M22" s="216"/>
      <c r="N22" s="421"/>
      <c r="O22" s="243"/>
      <c r="P22" s="38"/>
      <c r="Q22" s="38"/>
      <c r="R22" s="38"/>
      <c r="S22" s="38"/>
      <c r="T22" s="38"/>
      <c r="U22" s="757" t="s">
        <v>651</v>
      </c>
      <c r="V22" s="759"/>
      <c r="W22" s="146"/>
      <c r="X22" s="119" t="s">
        <v>652</v>
      </c>
      <c r="Y22" s="94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>
      <c r="A23" s="243"/>
      <c r="B23" s="417"/>
      <c r="C23" s="418"/>
      <c r="D23" s="418"/>
      <c r="E23" s="418"/>
      <c r="F23" s="418"/>
      <c r="G23" s="418"/>
      <c r="H23" s="418"/>
      <c r="I23" s="419"/>
      <c r="J23" s="419"/>
      <c r="K23" s="420"/>
      <c r="L23" s="216"/>
      <c r="M23" s="216"/>
      <c r="N23" s="421"/>
      <c r="O23" s="216"/>
      <c r="P23" s="38"/>
      <c r="Q23" s="38"/>
      <c r="R23" s="38"/>
      <c r="S23" s="38"/>
      <c r="T23" s="38"/>
      <c r="U23" s="24" t="s">
        <v>11</v>
      </c>
      <c r="V23" s="325">
        <f>SUMIF('Fx Deals'!C:C,FINAL!U23,'Fx Deals'!B:B)</f>
        <v>3224000</v>
      </c>
      <c r="W23" s="326">
        <f>SUMIF('Fx Deals'!C:C,FINAL!U23,'Fx Deals'!E:E)</f>
        <v>1879160.9</v>
      </c>
      <c r="X23" s="117"/>
      <c r="Y23" s="94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>
      <c r="A24" s="243"/>
      <c r="B24" s="417"/>
      <c r="C24" s="418"/>
      <c r="D24" s="418"/>
      <c r="E24" s="418"/>
      <c r="F24" s="418"/>
      <c r="G24" s="418"/>
      <c r="H24" s="418"/>
      <c r="I24" s="419"/>
      <c r="J24" s="401"/>
      <c r="K24" s="401"/>
      <c r="L24" s="401"/>
      <c r="M24" s="216"/>
      <c r="N24" s="421"/>
      <c r="O24" s="216"/>
      <c r="P24" s="38"/>
      <c r="Q24" s="38"/>
      <c r="R24" s="38"/>
      <c r="S24" s="38"/>
      <c r="T24" s="38"/>
      <c r="U24" s="24" t="s">
        <v>19</v>
      </c>
      <c r="V24" s="325">
        <f>SUMIF('Fx Deals'!C:C,FINAL!U24,'Fx Deals'!B:B)</f>
        <v>2850000</v>
      </c>
      <c r="W24" s="325">
        <f>SUMIF('Fx Deals'!C:C,FINAL!U24,'Fx Deals'!E:E)</f>
        <v>1883548.5699999998</v>
      </c>
      <c r="X24" s="117"/>
      <c r="Y24" s="94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>
      <c r="A25" s="243"/>
      <c r="B25" s="417"/>
      <c r="C25" s="418"/>
      <c r="D25" s="418"/>
      <c r="E25" s="418"/>
      <c r="F25" s="418"/>
      <c r="G25" s="418"/>
      <c r="H25" s="418"/>
      <c r="I25" s="419"/>
      <c r="J25" s="401"/>
      <c r="K25" s="401"/>
      <c r="L25" s="401"/>
      <c r="M25" s="216"/>
      <c r="N25" s="421"/>
      <c r="O25" s="216"/>
      <c r="P25" s="38"/>
      <c r="Q25" s="38"/>
      <c r="R25" s="38"/>
      <c r="S25" s="38"/>
      <c r="T25" s="38"/>
      <c r="U25" s="24" t="s">
        <v>16</v>
      </c>
      <c r="V25" s="325">
        <f>SUMIF('Fx Deals'!C:C,FINAL!U25,'Fx Deals'!B:B)</f>
        <v>300000</v>
      </c>
      <c r="W25" s="325">
        <f>SUMIF('Fx Deals'!C:C,FINAL!U25,'Fx Deals'!E:E)</f>
        <v>317854.32</v>
      </c>
      <c r="X25" s="117"/>
      <c r="Y25" s="94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>
      <c r="A26" s="243"/>
      <c r="B26" s="417"/>
      <c r="C26" s="418"/>
      <c r="D26" s="418"/>
      <c r="E26" s="418"/>
      <c r="F26" s="418"/>
      <c r="G26" s="418"/>
      <c r="H26" s="418"/>
      <c r="I26" s="419"/>
      <c r="J26" s="401"/>
      <c r="K26" s="401"/>
      <c r="L26" s="401"/>
      <c r="M26" s="216"/>
      <c r="N26" s="421"/>
      <c r="O26" s="216"/>
      <c r="P26" s="38"/>
      <c r="Q26" s="38"/>
      <c r="R26" s="38"/>
      <c r="S26" s="38"/>
      <c r="T26" s="38"/>
      <c r="U26" s="24" t="s">
        <v>4</v>
      </c>
      <c r="V26" s="325">
        <f>SUMIF('Fx Deals'!C:C,FINAL!U26,'Fx Deals'!B:B)</f>
        <v>3000000</v>
      </c>
      <c r="W26" s="325">
        <f>SUMIF('Fx Deals'!C:C,FINAL!U26,'Fx Deals'!E:E)</f>
        <v>401977.5</v>
      </c>
      <c r="X26" s="117"/>
      <c r="Y26" s="94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>
      <c r="A27" s="243"/>
      <c r="B27" s="417"/>
      <c r="C27" s="418"/>
      <c r="D27" s="418"/>
      <c r="E27" s="418"/>
      <c r="F27" s="418"/>
      <c r="G27" s="418"/>
      <c r="H27" s="418"/>
      <c r="I27" s="419"/>
      <c r="J27" s="401"/>
      <c r="K27" s="401"/>
      <c r="L27" s="401"/>
      <c r="M27" s="216"/>
      <c r="N27" s="421"/>
      <c r="O27" s="239"/>
      <c r="P27" s="38"/>
      <c r="Q27" s="38"/>
      <c r="R27" s="38"/>
      <c r="S27" s="38"/>
      <c r="T27" s="38"/>
      <c r="U27" s="24" t="s">
        <v>6</v>
      </c>
      <c r="V27" s="325">
        <f>SUMIF('Fx Deals'!C:C,FINAL!U27,'Fx Deals'!B:B)</f>
        <v>11401000</v>
      </c>
      <c r="W27" s="325">
        <f>SUMIF('Fx Deals'!C:C,FINAL!U27,'Fx Deals'!E:E)</f>
        <v>13674106.879999999</v>
      </c>
      <c r="X27" s="117"/>
      <c r="Y27" s="94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>
      <c r="A28" s="243"/>
      <c r="B28" s="417"/>
      <c r="C28" s="418"/>
      <c r="D28" s="418"/>
      <c r="E28" s="418"/>
      <c r="F28" s="418"/>
      <c r="G28" s="418"/>
      <c r="H28" s="418"/>
      <c r="I28" s="419"/>
      <c r="J28" s="419"/>
      <c r="K28" s="420"/>
      <c r="L28" s="216"/>
      <c r="M28" s="216"/>
      <c r="N28" s="421"/>
      <c r="O28" s="239"/>
      <c r="P28" s="38"/>
      <c r="Q28" s="38"/>
      <c r="R28" s="38"/>
      <c r="S28" s="38"/>
      <c r="T28" s="38"/>
      <c r="U28" s="24" t="s">
        <v>23</v>
      </c>
      <c r="V28" s="325">
        <f>SUMIF('Fx Deals'!C:C,FINAL!U28,'Fx Deals'!B:B)</f>
        <v>114000000</v>
      </c>
      <c r="W28" s="325">
        <f>SUMIF('Fx Deals'!C:C,FINAL!U28,'Fx Deals'!E:E)</f>
        <v>14522506.649999999</v>
      </c>
      <c r="X28" s="117"/>
      <c r="Y28" s="94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>
      <c r="A29" s="243"/>
      <c r="B29" s="417"/>
      <c r="C29" s="418"/>
      <c r="D29" s="418"/>
      <c r="E29" s="418"/>
      <c r="F29" s="418"/>
      <c r="G29" s="418"/>
      <c r="H29" s="418"/>
      <c r="I29" s="419"/>
      <c r="J29" s="419"/>
      <c r="K29" s="420"/>
      <c r="L29" s="216"/>
      <c r="M29" s="216"/>
      <c r="N29" s="421"/>
      <c r="O29" s="239"/>
      <c r="P29" s="38"/>
      <c r="Q29" s="38"/>
      <c r="R29" s="38"/>
      <c r="S29" s="38"/>
      <c r="T29" s="38"/>
      <c r="U29" s="24" t="s">
        <v>9</v>
      </c>
      <c r="V29" s="325">
        <f>SUMIF('Fx Deals'!C:C,FINAL!U29,'Fx Deals'!B:B)-10000000</f>
        <v>98000000</v>
      </c>
      <c r="W29" s="325">
        <f>SUMIF('Fx Deals'!C:C,FINAL!U29,'Fx Deals'!E:E)</f>
        <v>9039866.3000000007</v>
      </c>
      <c r="X29" s="117">
        <v>735504</v>
      </c>
      <c r="Y29" s="94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>
      <c r="A30" s="243"/>
      <c r="B30" s="417"/>
      <c r="C30" s="418"/>
      <c r="D30" s="418"/>
      <c r="E30" s="418"/>
      <c r="F30" s="418"/>
      <c r="G30" s="418"/>
      <c r="H30" s="418"/>
      <c r="I30" s="419"/>
      <c r="J30" s="419"/>
      <c r="K30" s="420"/>
      <c r="L30" s="216"/>
      <c r="M30" s="216"/>
      <c r="N30" s="421"/>
      <c r="O30" s="239"/>
      <c r="P30" s="38"/>
      <c r="Q30" s="38"/>
      <c r="R30" s="38"/>
      <c r="S30" s="38"/>
      <c r="T30" s="38"/>
      <c r="U30" s="24" t="s">
        <v>20</v>
      </c>
      <c r="V30" s="325">
        <f>SUMIF('Fx Deals'!C:C,FINAL!U30,'Fx Deals'!B:B)</f>
        <v>4099760</v>
      </c>
      <c r="W30" s="325">
        <f>SUMIF('Fx Deals'!C:C,FINAL!U30,'Fx Deals'!E:E)</f>
        <v>2882886.6</v>
      </c>
      <c r="X30" s="117"/>
      <c r="Y30" s="94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5.75" thickBot="1">
      <c r="A31" s="243"/>
      <c r="B31" s="417"/>
      <c r="C31" s="418"/>
      <c r="D31" s="418"/>
      <c r="E31" s="418"/>
      <c r="F31" s="418"/>
      <c r="G31" s="418"/>
      <c r="H31" s="418"/>
      <c r="I31" s="419"/>
      <c r="J31" s="419"/>
      <c r="K31" s="420"/>
      <c r="L31" s="216"/>
      <c r="M31" s="216"/>
      <c r="N31" s="421"/>
      <c r="O31" s="239"/>
      <c r="P31" s="38"/>
      <c r="Q31" s="38"/>
      <c r="R31" s="38"/>
      <c r="S31" s="38"/>
      <c r="T31" s="38"/>
      <c r="U31" s="32" t="s">
        <v>8</v>
      </c>
      <c r="V31" s="325">
        <f>SUMIF('Fx Deals'!C:C,FINAL!U31,'Fx Deals'!B:B)</f>
        <v>5644513.6600000001</v>
      </c>
      <c r="W31" s="325">
        <f>SUMIF('Fx Deals'!C:C,FINAL!U31,'Fx Deals'!E:E)</f>
        <v>5392815.4299999997</v>
      </c>
      <c r="X31" s="117"/>
      <c r="Y31" s="94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15.75" thickBot="1">
      <c r="A32" s="243"/>
      <c r="B32" s="422"/>
      <c r="C32" s="423"/>
      <c r="D32" s="423"/>
      <c r="E32" s="423"/>
      <c r="F32" s="423"/>
      <c r="G32" s="423"/>
      <c r="H32" s="423"/>
      <c r="I32" s="424"/>
      <c r="J32" s="424"/>
      <c r="K32" s="425"/>
      <c r="L32" s="426"/>
      <c r="M32" s="426"/>
      <c r="N32" s="427"/>
      <c r="O32" s="239"/>
      <c r="P32" s="38"/>
      <c r="Q32" s="38"/>
      <c r="R32" s="38"/>
      <c r="S32" s="38"/>
      <c r="T32" s="38"/>
      <c r="U32" s="757" t="s">
        <v>597</v>
      </c>
      <c r="V32" s="758"/>
      <c r="W32" s="327">
        <f>SUM(W23:W31)</f>
        <v>49994723.149999999</v>
      </c>
      <c r="X32" s="35">
        <f>SUM(X24:X31)</f>
        <v>735504</v>
      </c>
      <c r="Y32" s="94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15.75" thickBot="1">
      <c r="A33" s="243"/>
      <c r="B33" s="428"/>
      <c r="C33" s="428"/>
      <c r="D33" s="428"/>
      <c r="E33" s="428"/>
      <c r="F33" s="428"/>
      <c r="G33" s="428"/>
      <c r="H33" s="428"/>
      <c r="I33" s="429"/>
      <c r="J33" s="429"/>
      <c r="K33" s="430"/>
      <c r="L33" s="239"/>
      <c r="M33" s="239"/>
      <c r="N33" s="239"/>
      <c r="O33" s="239"/>
      <c r="P33" s="38"/>
      <c r="Q33" s="38"/>
      <c r="R33" s="38"/>
      <c r="S33" s="38"/>
      <c r="T33" s="38"/>
      <c r="U33" s="251"/>
      <c r="V33" s="251"/>
      <c r="W33" s="121"/>
      <c r="X33" s="122"/>
      <c r="Y33" s="94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>
      <c r="A34" s="243"/>
      <c r="B34" s="428"/>
      <c r="C34" s="428"/>
      <c r="D34" s="428"/>
      <c r="E34" s="428"/>
      <c r="F34" s="428"/>
      <c r="G34" s="428"/>
      <c r="H34" s="428"/>
      <c r="I34" s="429"/>
      <c r="J34" s="429"/>
      <c r="K34" s="430"/>
      <c r="L34" s="239"/>
      <c r="M34" s="239"/>
      <c r="N34" s="239"/>
      <c r="O34" s="239"/>
      <c r="P34" s="38"/>
      <c r="Q34" s="253"/>
      <c r="R34" s="253"/>
      <c r="S34" s="94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8" ht="15.75" thickBot="1">
      <c r="B35" s="138"/>
      <c r="C35" s="138"/>
      <c r="D35" s="138"/>
      <c r="E35" s="138"/>
      <c r="F35" s="138"/>
      <c r="G35" s="138"/>
      <c r="H35" s="138"/>
      <c r="I35" s="36"/>
      <c r="J35" s="36"/>
      <c r="K35" s="12"/>
      <c r="L35" s="38"/>
      <c r="M35" s="38"/>
      <c r="N35" s="38"/>
      <c r="O35" s="38"/>
      <c r="P35" s="38"/>
      <c r="Q35" s="253"/>
      <c r="R35" s="253"/>
      <c r="S35" s="9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8" ht="15.75" thickBot="1">
      <c r="B36" s="138"/>
      <c r="C36" s="138"/>
      <c r="D36" s="138"/>
      <c r="E36" s="138"/>
      <c r="F36" s="138"/>
      <c r="G36" s="138"/>
      <c r="H36" s="138"/>
      <c r="I36" s="36"/>
      <c r="J36" s="36"/>
      <c r="K36" s="12"/>
      <c r="L36" s="38"/>
      <c r="M36" s="38"/>
      <c r="N36" s="38"/>
      <c r="O36" s="38"/>
      <c r="P36" s="766"/>
      <c r="Q36" s="767"/>
      <c r="R36" s="253"/>
      <c r="S36" s="94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8">
      <c r="B37" s="138"/>
      <c r="C37" s="138"/>
      <c r="D37" s="138"/>
      <c r="E37" s="138"/>
      <c r="F37" s="138"/>
      <c r="G37" s="138"/>
      <c r="H37" s="138"/>
      <c r="I37" s="36"/>
      <c r="J37" s="36"/>
      <c r="K37" s="12"/>
      <c r="L37" s="38"/>
      <c r="M37" s="38"/>
      <c r="N37" s="38"/>
      <c r="O37" s="38"/>
      <c r="P37" s="25">
        <f>SUMIF('Fx Deals'!M:M,FINAL!#REF!,'Fx Deals'!L:L)</f>
        <v>0</v>
      </c>
      <c r="Q37" s="26">
        <f>SUMIF('Fx Deals'!M:M,FINAL!#REF!,'Fx Deals'!O:O)</f>
        <v>0</v>
      </c>
      <c r="R37" s="253"/>
      <c r="S37" s="9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8" ht="15.75" thickBot="1">
      <c r="B38" s="138"/>
      <c r="C38" s="138"/>
      <c r="D38" s="138"/>
      <c r="E38" s="138"/>
      <c r="F38" s="138"/>
      <c r="G38" s="138"/>
      <c r="H38" s="138"/>
      <c r="I38" s="36"/>
      <c r="J38" s="36"/>
      <c r="K38" s="12"/>
      <c r="L38" s="38"/>
      <c r="M38" s="38"/>
      <c r="N38" s="38"/>
      <c r="O38" s="38"/>
      <c r="P38" s="25">
        <f>SUMIF('Fx Deals'!M:M,FINAL!#REF!,'Fx Deals'!L:L)</f>
        <v>0</v>
      </c>
      <c r="Q38" s="26">
        <f>SUMIF('Fx Deals'!M:M,FINAL!#REF!,'Fx Deals'!O:O)</f>
        <v>0</v>
      </c>
      <c r="R38" s="253"/>
      <c r="S38" s="94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8" ht="15.75" thickBot="1">
      <c r="B39" s="138"/>
      <c r="C39" s="138"/>
      <c r="D39" s="138"/>
      <c r="E39" s="138"/>
      <c r="F39" s="138"/>
      <c r="G39" s="138"/>
      <c r="H39" s="138"/>
      <c r="I39" s="36"/>
      <c r="J39" s="36"/>
      <c r="K39" s="12"/>
      <c r="L39" s="38"/>
      <c r="M39" s="38"/>
      <c r="N39" s="38"/>
      <c r="O39" s="38"/>
      <c r="P39" s="708"/>
      <c r="Q39" s="35">
        <f>SUM(Q37:Q38)</f>
        <v>0</v>
      </c>
      <c r="R39" s="253"/>
      <c r="S39" s="94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8">
      <c r="B40" s="138"/>
      <c r="C40" s="138"/>
      <c r="D40" s="138"/>
      <c r="E40" s="138"/>
      <c r="F40" s="138"/>
      <c r="G40" s="138"/>
      <c r="H40" s="138"/>
      <c r="I40" s="36"/>
      <c r="J40" s="36"/>
      <c r="K40" s="12"/>
      <c r="L40" s="38"/>
      <c r="M40" s="38"/>
      <c r="N40" s="38"/>
      <c r="O40" s="38"/>
      <c r="P40" s="38"/>
      <c r="Q40" s="253"/>
      <c r="R40" s="253"/>
      <c r="S40" s="94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8">
      <c r="B41" s="138"/>
      <c r="C41" s="138"/>
      <c r="D41" s="138"/>
      <c r="E41" s="138"/>
      <c r="F41" s="138"/>
      <c r="G41" s="138"/>
      <c r="H41" s="138"/>
      <c r="I41" s="36"/>
      <c r="J41" s="36"/>
      <c r="K41" s="12"/>
      <c r="L41" s="38"/>
      <c r="M41" s="38"/>
      <c r="N41" s="38"/>
      <c r="O41" s="38"/>
      <c r="P41" s="38"/>
      <c r="Q41" s="253"/>
      <c r="R41" s="253"/>
      <c r="S41" s="94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8">
      <c r="B42" s="138"/>
      <c r="C42" s="138"/>
      <c r="D42" s="138"/>
      <c r="E42" s="138"/>
      <c r="F42" s="138"/>
      <c r="G42" s="138"/>
      <c r="H42" s="138"/>
      <c r="I42" s="36"/>
      <c r="J42" s="36"/>
      <c r="K42" s="12"/>
      <c r="L42" s="38"/>
      <c r="M42" s="38"/>
      <c r="N42" s="38"/>
      <c r="O42" s="38"/>
      <c r="P42" s="38"/>
      <c r="Q42" s="253"/>
      <c r="R42" s="253"/>
      <c r="S42" s="94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8">
      <c r="B43" s="138"/>
      <c r="C43" s="138"/>
      <c r="D43" s="138"/>
      <c r="E43" s="138"/>
      <c r="F43" s="138"/>
      <c r="G43" s="138"/>
      <c r="H43" s="138"/>
      <c r="I43" s="36"/>
      <c r="J43" s="36"/>
      <c r="K43" s="12"/>
      <c r="L43" s="38"/>
      <c r="M43" s="38"/>
      <c r="N43" s="38"/>
      <c r="O43" s="38"/>
      <c r="P43" s="38"/>
      <c r="Q43" s="253"/>
      <c r="R43" s="253"/>
      <c r="S43" s="94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8">
      <c r="B44" s="138"/>
      <c r="C44" s="138"/>
      <c r="D44" s="138"/>
      <c r="E44" s="138"/>
      <c r="F44" s="138"/>
      <c r="G44" s="138"/>
      <c r="H44" s="138"/>
      <c r="I44" s="36"/>
      <c r="J44" s="36"/>
      <c r="K44" s="12"/>
      <c r="L44" s="38"/>
      <c r="M44" s="38"/>
      <c r="N44" s="38"/>
      <c r="O44" s="38"/>
      <c r="P44" s="38"/>
      <c r="Q44" s="253"/>
      <c r="R44" s="253"/>
      <c r="S44" s="94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8">
      <c r="B45" s="138"/>
      <c r="C45" s="138"/>
      <c r="D45" s="138"/>
      <c r="E45" s="138"/>
      <c r="F45" s="138"/>
      <c r="G45" s="138"/>
      <c r="H45" s="138"/>
      <c r="I45" s="36"/>
      <c r="J45" s="36"/>
      <c r="K45" s="12"/>
      <c r="L45" s="38"/>
      <c r="M45" s="38"/>
      <c r="N45" s="38"/>
      <c r="O45" s="38"/>
      <c r="P45" s="38"/>
      <c r="Q45" s="253"/>
      <c r="R45" s="253"/>
      <c r="S45" s="94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8">
      <c r="B46" s="138"/>
      <c r="C46" s="138"/>
      <c r="D46" s="138"/>
      <c r="E46" s="138"/>
      <c r="F46" s="138"/>
      <c r="G46" s="138"/>
      <c r="H46" s="138"/>
      <c r="I46" s="36"/>
      <c r="J46" s="36"/>
      <c r="K46" s="12"/>
      <c r="L46" s="38"/>
      <c r="M46" s="38"/>
      <c r="N46" s="38"/>
      <c r="O46" s="38"/>
      <c r="P46" s="38"/>
      <c r="Q46" s="253"/>
      <c r="R46" s="253"/>
      <c r="S46" s="94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8">
      <c r="B47" s="138"/>
      <c r="C47" s="138"/>
      <c r="D47" s="138"/>
      <c r="E47" s="138"/>
      <c r="F47" s="138"/>
      <c r="G47" s="138"/>
      <c r="H47" s="138"/>
      <c r="I47" s="36"/>
      <c r="J47" s="36"/>
      <c r="K47" s="12"/>
      <c r="L47" s="38"/>
      <c r="M47" s="38"/>
      <c r="N47" s="38"/>
      <c r="O47" s="38"/>
      <c r="P47" s="38"/>
      <c r="Q47" s="253"/>
      <c r="R47" s="253"/>
      <c r="S47" s="94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8">
      <c r="B48" s="138"/>
      <c r="C48" s="138"/>
      <c r="D48" s="138"/>
      <c r="E48" s="138"/>
      <c r="F48" s="138"/>
      <c r="G48" s="138"/>
      <c r="H48" s="138"/>
      <c r="I48" s="36"/>
      <c r="J48" s="36"/>
      <c r="K48" s="12"/>
      <c r="L48" s="38"/>
      <c r="M48" s="38"/>
      <c r="N48" s="38"/>
      <c r="O48" s="38"/>
      <c r="P48" s="38"/>
      <c r="Q48" s="253"/>
      <c r="R48" s="253"/>
      <c r="S48" s="94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2:32">
      <c r="B49" s="138"/>
      <c r="C49" s="138"/>
      <c r="D49" s="138"/>
      <c r="E49" s="138"/>
      <c r="F49" s="138"/>
      <c r="G49" s="138"/>
      <c r="H49" s="138"/>
      <c r="I49" s="36"/>
      <c r="J49" s="36"/>
      <c r="K49" s="12"/>
      <c r="L49" s="38"/>
      <c r="M49" s="38"/>
      <c r="N49" s="38"/>
      <c r="O49" s="38"/>
      <c r="P49" s="38"/>
      <c r="Q49" s="253"/>
      <c r="R49" s="253"/>
      <c r="S49" s="94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2:32">
      <c r="B50" s="138"/>
      <c r="C50" s="138"/>
      <c r="D50" s="138"/>
      <c r="E50" s="138"/>
      <c r="F50" s="138"/>
      <c r="G50" s="138"/>
      <c r="H50" s="138"/>
      <c r="I50" s="36"/>
      <c r="J50" s="36"/>
      <c r="K50" s="12"/>
      <c r="L50" s="38"/>
      <c r="M50" s="38"/>
      <c r="N50" s="38"/>
      <c r="O50" s="38"/>
      <c r="P50" s="38"/>
      <c r="Q50" s="253"/>
      <c r="R50" s="253"/>
      <c r="S50" s="94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2:32">
      <c r="B51" s="138"/>
      <c r="C51" s="138"/>
      <c r="D51" s="138"/>
      <c r="E51" s="138"/>
      <c r="F51" s="138"/>
      <c r="G51" s="138"/>
      <c r="H51" s="138"/>
      <c r="I51" s="36"/>
      <c r="J51" s="36"/>
      <c r="K51" s="12"/>
      <c r="L51" s="38"/>
      <c r="M51" s="38"/>
      <c r="N51" s="38"/>
      <c r="O51" s="38"/>
      <c r="P51" s="38"/>
      <c r="Q51" s="253"/>
      <c r="R51" s="253"/>
      <c r="S51" s="94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2:32">
      <c r="B52" s="138"/>
      <c r="C52" s="138"/>
      <c r="D52" s="138"/>
      <c r="E52" s="138"/>
      <c r="F52" s="138"/>
      <c r="G52" s="138"/>
      <c r="H52" s="138"/>
      <c r="I52" s="36"/>
      <c r="J52" s="36"/>
      <c r="K52" s="12"/>
      <c r="L52" s="38"/>
      <c r="M52" s="38"/>
      <c r="N52" s="38"/>
      <c r="O52" s="38"/>
      <c r="P52" s="38"/>
      <c r="Q52" s="253"/>
      <c r="R52" s="253"/>
      <c r="S52" s="94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2:32">
      <c r="B53" s="138"/>
      <c r="C53" s="138"/>
      <c r="D53" s="138"/>
      <c r="E53" s="138"/>
      <c r="F53" s="138"/>
      <c r="G53" s="138"/>
      <c r="H53" s="138"/>
      <c r="I53" s="36"/>
      <c r="J53" s="36"/>
      <c r="K53" s="12"/>
      <c r="L53" s="38"/>
      <c r="M53" s="38"/>
      <c r="N53" s="38"/>
      <c r="O53" s="38"/>
      <c r="P53" s="38"/>
      <c r="Q53" s="253"/>
      <c r="R53" s="253"/>
      <c r="S53" s="94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2:32">
      <c r="B54" s="138"/>
      <c r="C54" s="138"/>
      <c r="D54" s="138"/>
      <c r="E54" s="138"/>
      <c r="F54" s="138"/>
      <c r="G54" s="138"/>
      <c r="H54" s="138"/>
      <c r="I54" s="36"/>
      <c r="J54" s="36"/>
      <c r="K54" s="12"/>
      <c r="L54" s="38"/>
      <c r="M54" s="38"/>
      <c r="N54" s="38"/>
      <c r="O54" s="38"/>
      <c r="P54" s="38"/>
      <c r="Q54" s="253"/>
      <c r="R54" s="253"/>
      <c r="S54" s="94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2:32">
      <c r="B55" s="138"/>
      <c r="C55" s="138"/>
      <c r="D55" s="138"/>
      <c r="E55" s="138"/>
      <c r="F55" s="138"/>
      <c r="G55" s="138"/>
      <c r="H55" s="138"/>
      <c r="I55" s="36"/>
      <c r="J55" s="36"/>
      <c r="K55" s="12"/>
      <c r="L55" s="38"/>
      <c r="M55" s="38"/>
      <c r="N55" s="38"/>
      <c r="O55" s="38"/>
      <c r="P55" s="38"/>
      <c r="Q55" s="253"/>
      <c r="R55" s="253"/>
      <c r="S55" s="94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2:32">
      <c r="B56" s="138"/>
      <c r="C56" s="138"/>
      <c r="D56" s="138"/>
      <c r="E56" s="138"/>
      <c r="F56" s="138"/>
      <c r="G56" s="138"/>
      <c r="H56" s="138"/>
      <c r="I56" s="36"/>
      <c r="J56" s="36"/>
      <c r="K56" s="12"/>
      <c r="L56" s="38"/>
      <c r="M56" s="38"/>
      <c r="N56" s="38"/>
      <c r="O56" s="38"/>
      <c r="P56" s="38"/>
      <c r="Q56" s="253"/>
      <c r="R56" s="253"/>
      <c r="S56" s="94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2:32">
      <c r="B57" s="138"/>
      <c r="C57" s="138"/>
      <c r="D57" s="138"/>
      <c r="E57" s="138"/>
      <c r="F57" s="138"/>
      <c r="G57" s="138"/>
      <c r="H57" s="138"/>
      <c r="I57" s="36"/>
      <c r="J57" s="36"/>
      <c r="K57" s="12"/>
      <c r="L57" s="38"/>
      <c r="M57" s="38"/>
      <c r="N57" s="38"/>
      <c r="O57" s="38"/>
      <c r="P57" s="38"/>
      <c r="Q57" s="253"/>
      <c r="R57" s="253"/>
      <c r="S57" s="94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2:32">
      <c r="B58" s="138"/>
      <c r="C58" s="138"/>
      <c r="D58" s="138"/>
      <c r="E58" s="138"/>
      <c r="F58" s="138"/>
      <c r="G58" s="138"/>
      <c r="H58" s="138"/>
      <c r="I58" s="36"/>
      <c r="J58" s="36"/>
      <c r="K58" s="12"/>
      <c r="L58" s="38"/>
      <c r="M58" s="38"/>
      <c r="N58" s="38"/>
      <c r="O58" s="38"/>
      <c r="P58" s="38"/>
      <c r="Q58" s="253"/>
      <c r="R58" s="253"/>
      <c r="S58" s="94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2:32">
      <c r="B59" s="138"/>
      <c r="C59" s="138"/>
      <c r="D59" s="138"/>
      <c r="E59" s="138"/>
      <c r="F59" s="138"/>
      <c r="G59" s="138"/>
      <c r="H59" s="138"/>
      <c r="I59" s="36"/>
      <c r="J59" s="36"/>
      <c r="K59" s="12"/>
      <c r="L59" s="38"/>
      <c r="M59" s="38"/>
      <c r="N59" s="38"/>
      <c r="O59" s="38"/>
      <c r="P59" s="38"/>
      <c r="Q59" s="253"/>
      <c r="R59" s="253"/>
      <c r="S59" s="94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2:32">
      <c r="B60" s="138"/>
      <c r="C60" s="138"/>
      <c r="D60" s="138"/>
      <c r="E60" s="138"/>
      <c r="F60" s="152"/>
      <c r="G60" s="138"/>
      <c r="H60" s="138"/>
      <c r="I60" s="36"/>
      <c r="J60" s="36"/>
      <c r="K60" s="12"/>
      <c r="L60" s="38"/>
      <c r="M60" s="38"/>
      <c r="N60" s="38"/>
      <c r="O60" s="38"/>
      <c r="P60" s="38"/>
      <c r="Q60" s="253"/>
      <c r="R60" s="253"/>
      <c r="S60" s="94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2:32">
      <c r="E61" s="151" t="s">
        <v>654</v>
      </c>
      <c r="F61" s="40"/>
      <c r="G61" s="152"/>
      <c r="H61" s="152"/>
      <c r="I61" s="38"/>
      <c r="J61" s="38"/>
      <c r="K61" s="37"/>
      <c r="L61" s="23"/>
      <c r="M61" s="12"/>
      <c r="N61" s="12"/>
      <c r="O61" s="12"/>
      <c r="P61" s="710"/>
      <c r="Q61" s="97"/>
      <c r="R61" s="41"/>
      <c r="S61" s="94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2:32">
      <c r="E62" s="40"/>
      <c r="F62" s="40"/>
      <c r="G62" s="40"/>
      <c r="H62" s="12"/>
      <c r="I62" s="12"/>
      <c r="J62" s="12"/>
      <c r="K62" s="12"/>
      <c r="L62" s="38"/>
      <c r="M62" s="12"/>
      <c r="N62" s="12"/>
      <c r="O62" s="12"/>
      <c r="P62" s="710"/>
      <c r="Q62" s="97"/>
      <c r="R62" s="41"/>
      <c r="S62" s="94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2:32">
      <c r="E63" s="40"/>
      <c r="F63" s="40"/>
      <c r="G63" s="40"/>
      <c r="H63" s="12"/>
      <c r="I63" s="12"/>
      <c r="J63" s="12"/>
      <c r="K63" s="12"/>
      <c r="L63" s="12"/>
      <c r="M63" s="12"/>
      <c r="N63" s="12"/>
      <c r="O63" s="12"/>
      <c r="P63" s="710"/>
      <c r="Q63" s="97"/>
      <c r="R63" s="41"/>
      <c r="S63" s="94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2:32">
      <c r="E64" s="40"/>
      <c r="F64" s="40"/>
      <c r="G64" s="40"/>
      <c r="H64" s="12"/>
      <c r="I64" s="12"/>
      <c r="J64" s="12"/>
      <c r="K64" s="12"/>
      <c r="L64" s="12"/>
      <c r="M64" s="12"/>
      <c r="N64" s="12"/>
      <c r="O64" s="12"/>
      <c r="P64" s="710"/>
      <c r="Q64" s="97"/>
      <c r="R64" s="41"/>
      <c r="S64" s="94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2:32">
      <c r="E65" s="40"/>
      <c r="F65" s="40"/>
      <c r="G65" s="40"/>
      <c r="H65" s="12"/>
      <c r="I65" s="12"/>
      <c r="J65" s="12"/>
      <c r="K65" s="12"/>
      <c r="L65" s="12"/>
      <c r="M65" s="12"/>
      <c r="N65" s="12"/>
      <c r="O65" s="12"/>
      <c r="P65" s="710"/>
      <c r="Q65" s="97"/>
      <c r="R65" s="41"/>
      <c r="S65" s="94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2:32">
      <c r="E66" s="40"/>
      <c r="F66" s="154"/>
      <c r="G66" s="40"/>
      <c r="H66" s="12"/>
      <c r="I66" s="12"/>
      <c r="J66" s="12"/>
      <c r="K66" s="12"/>
      <c r="L66" s="12"/>
      <c r="M66" s="12"/>
      <c r="N66" s="12"/>
      <c r="O66" s="12"/>
      <c r="P66" s="710"/>
      <c r="Q66" s="97"/>
      <c r="R66" s="41"/>
      <c r="S66" s="94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2:32">
      <c r="E67" s="153" t="s">
        <v>655</v>
      </c>
      <c r="F67" s="42"/>
      <c r="G67" s="154"/>
      <c r="H67" s="154"/>
      <c r="I67" s="12"/>
      <c r="J67" s="12"/>
      <c r="K67" s="12"/>
      <c r="L67" s="12"/>
      <c r="M67" s="12"/>
      <c r="N67" s="12"/>
      <c r="O67" s="12"/>
      <c r="P67" s="710"/>
      <c r="Q67" s="97"/>
      <c r="R67" s="41"/>
      <c r="S67" s="94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2:32">
      <c r="E68" s="42"/>
      <c r="F68" s="42"/>
      <c r="G68" s="42"/>
      <c r="H68" s="12"/>
      <c r="I68" s="12"/>
      <c r="J68" s="12"/>
      <c r="K68" s="12"/>
      <c r="L68" s="12"/>
      <c r="M68" s="12"/>
      <c r="N68" s="12"/>
      <c r="O68" s="12"/>
      <c r="P68" s="710"/>
      <c r="Q68" s="97"/>
      <c r="R68" s="41"/>
      <c r="S68" s="94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2:32">
      <c r="E69" s="42"/>
      <c r="F69" s="42"/>
      <c r="G69" s="42"/>
      <c r="H69" s="12"/>
      <c r="I69" s="12"/>
      <c r="J69" s="12"/>
      <c r="K69" s="12"/>
      <c r="L69" s="12"/>
      <c r="M69" s="12"/>
      <c r="N69" s="12"/>
      <c r="O69" s="12"/>
      <c r="P69" s="710"/>
      <c r="Q69" s="97"/>
      <c r="R69" s="41"/>
      <c r="S69" s="94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2:32">
      <c r="E70" s="42"/>
      <c r="F70" s="42"/>
      <c r="G70" s="42"/>
      <c r="H70" s="12"/>
      <c r="I70" s="12"/>
      <c r="J70" s="12"/>
      <c r="K70" s="12"/>
      <c r="L70" s="12"/>
      <c r="M70" s="12"/>
      <c r="N70" s="12"/>
      <c r="O70" s="12"/>
      <c r="P70" s="710"/>
      <c r="Q70" s="97"/>
      <c r="R70" s="41"/>
      <c r="S70" s="94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2:32">
      <c r="E71" s="42"/>
      <c r="F71" s="42"/>
      <c r="G71" s="42"/>
      <c r="H71" s="12"/>
      <c r="I71" s="12"/>
      <c r="J71" s="12"/>
      <c r="K71" s="12"/>
      <c r="L71" s="12"/>
      <c r="M71" s="12"/>
      <c r="N71" s="12"/>
      <c r="O71" s="12"/>
      <c r="P71" s="710"/>
      <c r="Q71" s="97"/>
      <c r="R71" s="41"/>
      <c r="S71" s="94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2:32">
      <c r="E72" s="42"/>
      <c r="F72" s="42"/>
      <c r="G72" s="42"/>
      <c r="H72" s="12"/>
      <c r="I72" s="12"/>
      <c r="J72" s="12"/>
      <c r="K72" s="12"/>
      <c r="L72" s="12"/>
      <c r="M72" s="12"/>
      <c r="N72" s="12"/>
      <c r="O72" s="12"/>
      <c r="P72" s="12"/>
      <c r="Q72" s="97"/>
      <c r="R72" s="41"/>
      <c r="S72" s="94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2:32">
      <c r="E73" s="42"/>
      <c r="F73" s="42"/>
      <c r="G73" s="42"/>
      <c r="H73" s="12"/>
      <c r="I73" s="12"/>
      <c r="J73" s="12"/>
      <c r="K73" s="12"/>
      <c r="L73" s="12"/>
      <c r="M73" s="12"/>
      <c r="N73" s="12"/>
      <c r="O73" s="12"/>
      <c r="P73" s="12"/>
      <c r="Q73" s="97"/>
      <c r="R73" s="41"/>
      <c r="S73" s="94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2:32">
      <c r="E74" s="42"/>
      <c r="F74" s="109"/>
      <c r="G74" s="42"/>
      <c r="H74" s="12"/>
      <c r="I74" s="12"/>
      <c r="J74" s="12"/>
      <c r="K74" s="12"/>
      <c r="L74" s="12"/>
      <c r="M74" s="12"/>
      <c r="N74" s="12"/>
      <c r="O74" s="12"/>
      <c r="P74" s="12"/>
      <c r="Q74" s="97"/>
      <c r="R74" s="41"/>
      <c r="S74" s="94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2:32" s="112" customFormat="1">
      <c r="E75" s="109"/>
      <c r="F75" s="22"/>
      <c r="G75" s="109"/>
      <c r="H75" s="39"/>
      <c r="I75" s="12"/>
      <c r="J75" s="12"/>
      <c r="K75" s="12"/>
      <c r="L75" s="12"/>
      <c r="M75" s="39"/>
      <c r="N75" s="39"/>
      <c r="O75" s="39"/>
      <c r="P75" s="39"/>
      <c r="Q75" s="110"/>
      <c r="R75" s="111"/>
      <c r="S75" s="124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</row>
    <row r="76" spans="2:32">
      <c r="B76" s="98"/>
      <c r="C76" s="108"/>
      <c r="D76" s="22"/>
      <c r="E76" s="22"/>
      <c r="F76" s="22"/>
      <c r="G76" s="22"/>
      <c r="H76" s="12"/>
      <c r="I76" s="12"/>
      <c r="J76" s="12"/>
      <c r="K76" s="12"/>
      <c r="L76" s="12"/>
      <c r="M76" s="12"/>
      <c r="N76" s="12"/>
      <c r="O76" s="12"/>
      <c r="P76" s="12"/>
      <c r="Q76" s="97"/>
      <c r="R76" s="41"/>
      <c r="S76" s="94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2:32">
      <c r="B77" s="22"/>
      <c r="C77" s="22"/>
      <c r="D77" s="22"/>
      <c r="E77" s="22"/>
      <c r="F77" s="22"/>
      <c r="G77" s="22"/>
      <c r="H77" s="12"/>
      <c r="I77" s="39"/>
      <c r="J77" s="39"/>
      <c r="K77" s="39"/>
      <c r="L77" s="39"/>
      <c r="M77" s="12"/>
      <c r="N77" s="12"/>
      <c r="O77" s="12"/>
      <c r="P77" s="710"/>
      <c r="Q77" s="97"/>
      <c r="R77" s="41"/>
      <c r="S77" s="94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2:32">
      <c r="B78" s="22"/>
      <c r="C78" s="22"/>
      <c r="D78" s="22"/>
      <c r="E78" s="22"/>
      <c r="F78" s="22"/>
      <c r="G78" s="22"/>
      <c r="H78" s="12"/>
      <c r="I78" s="12"/>
      <c r="J78" s="12"/>
      <c r="K78" s="12"/>
      <c r="L78" s="12"/>
      <c r="M78" s="12"/>
      <c r="N78" s="12"/>
      <c r="O78" s="12"/>
      <c r="P78" s="710"/>
      <c r="Q78" s="97"/>
      <c r="R78" s="41"/>
      <c r="S78" s="94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2:32">
      <c r="E79" s="22"/>
      <c r="F79" s="22"/>
      <c r="G79" s="22"/>
      <c r="H79" s="12"/>
      <c r="I79" s="12"/>
      <c r="J79" s="12"/>
      <c r="K79" s="12"/>
      <c r="L79" s="12"/>
      <c r="M79" s="12"/>
      <c r="N79" s="12"/>
      <c r="O79" s="12"/>
      <c r="P79" s="710"/>
      <c r="Q79" s="97"/>
      <c r="R79" s="41"/>
      <c r="S79" s="94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2:32">
      <c r="E80" s="22"/>
      <c r="F80" s="329">
        <v>45658</v>
      </c>
      <c r="G80" s="330">
        <f>SUM('Lista contas'!$N$3:$N$95)+11000</f>
        <v>139332657.02696273</v>
      </c>
      <c r="H80" s="333">
        <v>139</v>
      </c>
      <c r="I80" s="12"/>
      <c r="J80" s="12"/>
      <c r="K80" s="12"/>
      <c r="L80" s="12"/>
      <c r="M80" s="12"/>
      <c r="N80" s="12"/>
      <c r="O80" s="12"/>
      <c r="P80" s="97"/>
      <c r="Q80" s="41"/>
      <c r="R80" s="11"/>
      <c r="S80" s="94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2:32">
      <c r="E81" s="12"/>
      <c r="F81" s="331" t="s">
        <v>621</v>
      </c>
      <c r="G81" s="330">
        <f>SUM('Lista contas'!$AC$3:$AC$95)+X4+Y4+V5</f>
        <v>102832675.20896223</v>
      </c>
      <c r="H81" s="333">
        <v>102</v>
      </c>
      <c r="I81" s="12"/>
      <c r="J81" s="12"/>
      <c r="K81" s="12"/>
      <c r="L81" s="12"/>
      <c r="M81" s="22"/>
      <c r="N81" s="22"/>
      <c r="O81" s="22"/>
      <c r="P81" s="96"/>
      <c r="Q81" s="11"/>
      <c r="R81" s="11"/>
      <c r="S81" s="94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2:32">
      <c r="E82" s="12"/>
      <c r="F82" s="331" t="s">
        <v>640</v>
      </c>
      <c r="G82" s="330">
        <f>SUM('Lista contas'!$AO$3:$AO$95)+Z5+V6</f>
        <v>96962025.517184228</v>
      </c>
      <c r="H82" s="333">
        <v>114</v>
      </c>
      <c r="I82" s="12"/>
      <c r="J82" s="43"/>
      <c r="K82" s="12"/>
      <c r="L82" s="12"/>
      <c r="M82" s="22"/>
      <c r="N82" s="22"/>
      <c r="O82" s="22"/>
      <c r="P82" s="96"/>
      <c r="Q82" s="11"/>
      <c r="R82" s="11"/>
      <c r="S82" s="94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2:32">
      <c r="E83" s="12"/>
      <c r="F83" s="331" t="s">
        <v>623</v>
      </c>
      <c r="G83" s="332"/>
      <c r="H83" s="333"/>
      <c r="I83" s="43"/>
      <c r="J83" s="43"/>
      <c r="K83" s="23"/>
      <c r="L83" s="27"/>
      <c r="M83" s="22"/>
      <c r="N83" s="22"/>
      <c r="O83" s="22"/>
      <c r="P83" s="96"/>
      <c r="Q83" s="11"/>
      <c r="R83" s="11"/>
      <c r="S83" s="94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2:32">
      <c r="E84" s="12"/>
      <c r="F84" s="331" t="s">
        <v>641</v>
      </c>
      <c r="G84" s="332"/>
      <c r="H84" s="333"/>
      <c r="I84" s="43"/>
      <c r="J84" s="43"/>
      <c r="K84" s="23"/>
      <c r="L84" s="27"/>
      <c r="M84" s="22"/>
      <c r="N84" s="22"/>
      <c r="O84" s="22"/>
      <c r="P84" s="96"/>
      <c r="Q84" s="11"/>
      <c r="R84" s="11"/>
      <c r="S84" s="94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2:32">
      <c r="E85" s="12"/>
      <c r="F85" s="331" t="s">
        <v>642</v>
      </c>
      <c r="G85" s="332"/>
      <c r="H85" s="333"/>
      <c r="I85" s="43"/>
      <c r="J85" s="43"/>
      <c r="K85" s="23"/>
      <c r="L85" s="27"/>
      <c r="M85" s="22"/>
      <c r="N85" s="22"/>
      <c r="O85" s="22"/>
      <c r="P85" s="96"/>
      <c r="Q85" s="11"/>
      <c r="R85" s="11"/>
      <c r="S85" s="94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2:32">
      <c r="E86" s="11"/>
      <c r="F86" s="331" t="s">
        <v>643</v>
      </c>
      <c r="G86" s="332"/>
      <c r="H86" s="333"/>
      <c r="I86" s="43"/>
      <c r="J86" s="43"/>
      <c r="K86" s="23"/>
      <c r="L86" s="27"/>
      <c r="M86" s="22"/>
      <c r="N86" s="22"/>
      <c r="O86" s="22"/>
      <c r="P86" s="96"/>
      <c r="Q86" s="11"/>
      <c r="R86" s="11"/>
      <c r="S86" s="94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2:32">
      <c r="E87" s="11"/>
      <c r="F87" s="331" t="s">
        <v>644</v>
      </c>
      <c r="G87" s="332"/>
      <c r="H87" s="333"/>
      <c r="I87" s="43"/>
      <c r="J87" s="43"/>
      <c r="K87" s="23"/>
      <c r="L87" s="27"/>
      <c r="M87" s="22"/>
      <c r="N87" s="22"/>
      <c r="O87" s="22"/>
      <c r="P87" s="96"/>
      <c r="Q87" s="11"/>
      <c r="R87" s="11"/>
      <c r="S87" s="94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2:32">
      <c r="E88" s="22"/>
      <c r="F88" s="331" t="s">
        <v>645</v>
      </c>
      <c r="G88" s="332"/>
      <c r="H88" s="333"/>
      <c r="I88" s="43"/>
      <c r="J88" s="43"/>
      <c r="K88" s="23"/>
      <c r="L88" s="27"/>
      <c r="M88" s="22"/>
      <c r="N88" s="22"/>
      <c r="O88" s="22"/>
      <c r="P88" s="96"/>
      <c r="Q88" s="11"/>
      <c r="R88" s="11"/>
      <c r="S88" s="94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2:32">
      <c r="E89" s="22"/>
      <c r="F89" s="331" t="s">
        <v>646</v>
      </c>
      <c r="G89" s="332"/>
      <c r="H89" s="333"/>
      <c r="I89" s="43"/>
      <c r="J89" s="43"/>
      <c r="K89" s="23"/>
      <c r="L89" s="27"/>
      <c r="M89" s="22"/>
      <c r="N89" s="22"/>
      <c r="O89" s="22"/>
      <c r="P89" s="96"/>
      <c r="Q89" s="11"/>
      <c r="R89" s="11"/>
      <c r="S89" s="94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2:32">
      <c r="E90" s="22"/>
      <c r="F90" s="331" t="s">
        <v>647</v>
      </c>
      <c r="G90" s="332"/>
      <c r="H90" s="333"/>
      <c r="I90" s="43"/>
      <c r="J90" s="43"/>
      <c r="K90" s="23"/>
      <c r="L90" s="27"/>
      <c r="M90" s="22"/>
      <c r="N90" s="22"/>
      <c r="O90" s="22"/>
      <c r="P90" s="96"/>
      <c r="Q90" s="11"/>
      <c r="R90" s="11"/>
      <c r="S90" s="94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2:32">
      <c r="E91" s="22"/>
      <c r="F91" s="331" t="s">
        <v>648</v>
      </c>
      <c r="G91" s="332"/>
      <c r="H91" s="333"/>
      <c r="I91" s="43"/>
      <c r="J91" s="43"/>
      <c r="K91" s="23"/>
      <c r="L91" s="27"/>
      <c r="M91" s="22"/>
      <c r="N91" s="22"/>
      <c r="O91" s="22"/>
      <c r="P91" s="96"/>
      <c r="Q91" s="11"/>
      <c r="R91" s="11"/>
      <c r="S91" s="94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2:32">
      <c r="E92" s="22"/>
      <c r="F92" s="331" t="s">
        <v>649</v>
      </c>
      <c r="G92" s="332"/>
      <c r="H92" s="333"/>
      <c r="I92" s="43"/>
      <c r="J92" s="43"/>
      <c r="K92" s="23"/>
      <c r="L92" s="27"/>
      <c r="M92" s="22"/>
      <c r="N92" s="22"/>
      <c r="O92" s="22"/>
      <c r="P92" s="96"/>
      <c r="Q92" s="11"/>
      <c r="R92" s="11"/>
      <c r="S92" s="94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2:32">
      <c r="E93" s="22"/>
      <c r="F93" s="22"/>
      <c r="G93" s="22"/>
      <c r="H93" s="36"/>
      <c r="I93" s="43"/>
      <c r="J93" s="43"/>
      <c r="K93" s="23"/>
      <c r="L93" s="27"/>
      <c r="M93" s="22"/>
      <c r="N93" s="22"/>
      <c r="O93" s="22"/>
      <c r="P93" s="94"/>
      <c r="Q93" s="11"/>
      <c r="R93" s="11"/>
      <c r="S93" s="94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2:32" ht="15" customHeight="1">
      <c r="E94" s="22"/>
      <c r="F94" s="22"/>
      <c r="G94" s="22"/>
      <c r="H94" s="36"/>
      <c r="I94" s="44"/>
      <c r="J94" s="44"/>
      <c r="K94" s="23"/>
      <c r="L94" s="27"/>
      <c r="M94" s="22"/>
      <c r="N94" s="22"/>
      <c r="O94" s="22"/>
      <c r="P94" s="94"/>
      <c r="Q94" s="11"/>
      <c r="R94" s="11"/>
      <c r="S94" s="94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2:32" s="47" customFormat="1">
      <c r="E95" s="22"/>
      <c r="F95" s="22"/>
      <c r="G95" s="101"/>
      <c r="H95" s="101"/>
      <c r="I95" s="44"/>
      <c r="J95" s="44"/>
      <c r="K95" s="23"/>
      <c r="L95" s="27"/>
      <c r="M95" s="106"/>
      <c r="N95" s="106"/>
      <c r="O95" s="106"/>
      <c r="P95" s="101"/>
      <c r="Q95" s="107"/>
      <c r="R95" s="39"/>
      <c r="S95" s="107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2:32">
      <c r="B96" s="22"/>
      <c r="C96" s="22"/>
      <c r="D96" s="22"/>
      <c r="E96" s="22"/>
      <c r="F96" s="22"/>
      <c r="G96" s="22"/>
      <c r="H96" s="22"/>
      <c r="I96" s="44"/>
      <c r="J96" s="44"/>
      <c r="K96" s="23"/>
      <c r="L96" s="27"/>
      <c r="M96" s="27"/>
      <c r="N96" s="27"/>
      <c r="O96" s="27"/>
      <c r="P96" s="22"/>
      <c r="Q96" s="94"/>
      <c r="R96" s="11"/>
      <c r="S96" s="94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2:32">
      <c r="B97" s="22"/>
      <c r="C97" s="22"/>
      <c r="D97" s="22"/>
      <c r="E97" s="22"/>
      <c r="F97" s="22"/>
      <c r="G97" s="22"/>
      <c r="H97" s="22"/>
      <c r="I97" s="103"/>
      <c r="J97" s="104"/>
      <c r="K97" s="104"/>
      <c r="L97" s="105"/>
      <c r="M97" s="27"/>
      <c r="N97" s="27"/>
      <c r="O97" s="27"/>
      <c r="P97" s="22"/>
      <c r="Q97" s="94"/>
      <c r="R97" s="11"/>
      <c r="S97" s="94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2:32">
      <c r="B98" s="22"/>
      <c r="C98" s="22"/>
      <c r="D98" s="22"/>
      <c r="E98" s="22"/>
      <c r="F98" s="22"/>
      <c r="G98" s="22"/>
      <c r="H98" s="22"/>
      <c r="I98" s="36"/>
      <c r="J98" s="44"/>
      <c r="K98" s="44"/>
      <c r="L98" s="23"/>
      <c r="M98" s="27"/>
      <c r="N98" s="27"/>
      <c r="O98" s="27"/>
      <c r="P98" s="22"/>
      <c r="Q98" s="94"/>
      <c r="R98" s="11"/>
      <c r="S98" s="94"/>
      <c r="T98" s="11"/>
      <c r="U98" s="11" t="s">
        <v>561</v>
      </c>
      <c r="V98" s="11" t="s">
        <v>281</v>
      </c>
      <c r="W98" s="11" t="s">
        <v>276</v>
      </c>
      <c r="X98" s="11" t="s">
        <v>658</v>
      </c>
      <c r="Y98" s="11" t="s">
        <v>659</v>
      </c>
      <c r="Z98" s="11" t="s">
        <v>660</v>
      </c>
      <c r="AA98" s="11" t="s">
        <v>661</v>
      </c>
      <c r="AB98" s="11" t="s">
        <v>662</v>
      </c>
      <c r="AC98" s="11" t="s">
        <v>663</v>
      </c>
      <c r="AD98" s="11" t="s">
        <v>664</v>
      </c>
      <c r="AE98" s="11" t="s">
        <v>589</v>
      </c>
      <c r="AF98" s="11" t="s">
        <v>665</v>
      </c>
    </row>
    <row r="99" spans="2:32">
      <c r="B99" s="22"/>
      <c r="C99" s="22"/>
      <c r="D99" s="22"/>
      <c r="E99" s="22"/>
      <c r="F99" s="22"/>
      <c r="G99" s="22"/>
      <c r="H99" s="22"/>
      <c r="I99" s="36"/>
      <c r="J99" s="44"/>
      <c r="K99" s="44"/>
      <c r="L99" s="23"/>
      <c r="M99" s="27"/>
      <c r="N99" s="27"/>
      <c r="O99" s="27"/>
      <c r="P99" s="22"/>
      <c r="Q99" s="94"/>
      <c r="R99" s="11"/>
      <c r="S99" s="94"/>
      <c r="T99" s="11"/>
      <c r="U99" s="11" t="s">
        <v>330</v>
      </c>
      <c r="V99" s="11">
        <v>1398052.99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2:32">
      <c r="B100" s="22"/>
      <c r="C100" s="22"/>
      <c r="D100" s="22"/>
      <c r="E100" s="22"/>
      <c r="F100" s="22"/>
      <c r="G100" s="22"/>
      <c r="H100" s="22"/>
      <c r="I100" s="36"/>
      <c r="J100" s="44"/>
      <c r="K100" s="44"/>
      <c r="L100" s="23"/>
      <c r="M100" s="27"/>
      <c r="N100" s="27"/>
      <c r="O100" s="27"/>
      <c r="P100" s="22"/>
      <c r="Q100" s="94"/>
      <c r="R100" s="11"/>
      <c r="S100" s="94"/>
      <c r="T100" s="11"/>
      <c r="U100" s="11" t="s">
        <v>11</v>
      </c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2:32">
      <c r="B101" s="22"/>
      <c r="C101" s="22"/>
      <c r="D101" s="22"/>
      <c r="E101" s="22"/>
      <c r="F101" s="22"/>
      <c r="G101" s="22"/>
      <c r="H101" s="22"/>
      <c r="I101" s="36"/>
      <c r="J101" s="44"/>
      <c r="K101" s="44"/>
      <c r="L101" s="23"/>
      <c r="M101" s="27"/>
      <c r="N101" s="27"/>
      <c r="O101" s="27"/>
      <c r="P101" s="22"/>
      <c r="Q101" s="94"/>
      <c r="R101" s="11"/>
      <c r="S101" s="94"/>
      <c r="T101" s="11"/>
      <c r="U101" s="11" t="s">
        <v>19</v>
      </c>
      <c r="V101" s="11">
        <v>586754.47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2:32">
      <c r="B102" s="22"/>
      <c r="C102" s="22"/>
      <c r="D102" s="22"/>
      <c r="E102" s="22"/>
      <c r="F102" s="22"/>
      <c r="G102" s="22"/>
      <c r="H102" s="22"/>
      <c r="I102" s="36"/>
      <c r="J102" s="44"/>
      <c r="K102" s="44"/>
      <c r="L102" s="23"/>
      <c r="M102" s="27"/>
      <c r="N102" s="27"/>
      <c r="O102" s="27"/>
      <c r="P102" s="22"/>
      <c r="Q102" s="94"/>
      <c r="R102" s="11"/>
      <c r="S102" s="94"/>
      <c r="T102" s="11"/>
      <c r="U102" s="11" t="s">
        <v>16</v>
      </c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2:32">
      <c r="B103" s="22"/>
      <c r="C103" s="22"/>
      <c r="D103" s="22"/>
      <c r="E103" s="22"/>
      <c r="F103" s="22"/>
      <c r="G103" s="22"/>
      <c r="H103" s="22"/>
      <c r="I103" s="36"/>
      <c r="J103" s="44"/>
      <c r="K103" s="44"/>
      <c r="L103" s="23"/>
      <c r="M103" s="27"/>
      <c r="N103" s="27"/>
      <c r="O103" s="27"/>
      <c r="P103" s="22"/>
      <c r="Q103" s="94"/>
      <c r="R103" s="11"/>
      <c r="S103" s="94"/>
      <c r="T103" s="11"/>
      <c r="U103" s="11" t="s">
        <v>22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2:32">
      <c r="B104" s="22"/>
      <c r="C104" s="22"/>
      <c r="D104" s="22"/>
      <c r="E104" s="22"/>
      <c r="F104" s="22"/>
      <c r="G104" s="22"/>
      <c r="H104" s="22"/>
      <c r="I104" s="36"/>
      <c r="J104" s="44"/>
      <c r="K104" s="44"/>
      <c r="L104" s="23"/>
      <c r="M104" s="27"/>
      <c r="N104" s="27"/>
      <c r="O104" s="27"/>
      <c r="P104" s="22"/>
      <c r="Q104" s="94"/>
      <c r="R104" s="11"/>
      <c r="S104" s="94"/>
      <c r="T104" s="11"/>
      <c r="U104" s="11" t="s">
        <v>4</v>
      </c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2:32">
      <c r="B105" s="22"/>
      <c r="C105" s="22"/>
      <c r="D105" s="22"/>
      <c r="E105" s="22"/>
      <c r="F105" s="22"/>
      <c r="G105" s="22"/>
      <c r="H105" s="22"/>
      <c r="I105" s="36"/>
      <c r="J105" s="44"/>
      <c r="K105" s="44"/>
      <c r="L105" s="23"/>
      <c r="M105" s="27"/>
      <c r="N105" s="27"/>
      <c r="O105" s="27"/>
      <c r="P105" s="22"/>
      <c r="Q105" s="94"/>
      <c r="R105" s="11"/>
      <c r="S105" s="94"/>
      <c r="T105" s="11"/>
      <c r="U105" s="11" t="s">
        <v>6</v>
      </c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2:32">
      <c r="B106" s="22"/>
      <c r="C106" s="22"/>
      <c r="D106" s="22"/>
      <c r="E106" s="22"/>
      <c r="F106" s="22"/>
      <c r="G106" s="22"/>
      <c r="H106" s="22"/>
      <c r="I106" s="36"/>
      <c r="J106" s="44"/>
      <c r="K106" s="44"/>
      <c r="L106" s="23"/>
      <c r="M106" s="27"/>
      <c r="N106" s="27"/>
      <c r="O106" s="27"/>
      <c r="P106" s="22"/>
      <c r="Q106" s="94"/>
      <c r="R106" s="11"/>
      <c r="S106" s="94"/>
      <c r="T106" s="11"/>
      <c r="U106" s="11" t="s">
        <v>21</v>
      </c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2:32">
      <c r="B107" s="22"/>
      <c r="C107" s="22"/>
      <c r="D107" s="22"/>
      <c r="E107" s="22"/>
      <c r="F107" s="22"/>
      <c r="G107" s="22"/>
      <c r="H107" s="22"/>
      <c r="I107" s="36"/>
      <c r="J107" s="44"/>
      <c r="K107" s="44"/>
      <c r="L107" s="23"/>
      <c r="M107" s="27"/>
      <c r="N107" s="27"/>
      <c r="O107" s="27"/>
      <c r="P107" s="22"/>
      <c r="Q107" s="94"/>
      <c r="R107" s="11"/>
      <c r="S107" s="94"/>
      <c r="T107" s="11"/>
      <c r="U107" s="11" t="s">
        <v>273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2:32">
      <c r="B108" s="22"/>
      <c r="C108" s="22"/>
      <c r="D108" s="22"/>
      <c r="E108" s="22"/>
      <c r="F108" s="22"/>
      <c r="G108" s="22"/>
      <c r="H108" s="22"/>
      <c r="I108" s="36"/>
      <c r="J108" s="44"/>
      <c r="K108" s="44"/>
      <c r="L108" s="23"/>
      <c r="M108" s="27"/>
      <c r="N108" s="27"/>
      <c r="O108" s="27"/>
      <c r="P108" s="22"/>
      <c r="Q108" s="94"/>
      <c r="R108" s="11"/>
      <c r="S108" s="94"/>
      <c r="T108" s="11"/>
      <c r="U108" s="11" t="s">
        <v>237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2:32">
      <c r="B109" s="22"/>
      <c r="C109" s="22"/>
      <c r="D109" s="22"/>
      <c r="E109" s="22"/>
      <c r="F109" s="22"/>
      <c r="G109" s="22"/>
      <c r="H109" s="22"/>
      <c r="I109" s="36"/>
      <c r="J109" s="44"/>
      <c r="K109" s="44"/>
      <c r="L109" s="23"/>
      <c r="M109" s="27"/>
      <c r="N109" s="27"/>
      <c r="O109" s="27"/>
      <c r="P109" s="22"/>
      <c r="Q109" s="94"/>
      <c r="R109" s="11"/>
      <c r="S109" s="94"/>
      <c r="T109" s="11"/>
      <c r="U109" s="11" t="s">
        <v>23</v>
      </c>
      <c r="V109" s="11">
        <v>109049.92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2:32">
      <c r="B110" s="22"/>
      <c r="C110" s="22"/>
      <c r="D110" s="22"/>
      <c r="E110" s="22"/>
      <c r="F110" s="22"/>
      <c r="G110" s="22"/>
      <c r="H110" s="22"/>
      <c r="I110" s="36"/>
      <c r="J110" s="44"/>
      <c r="K110" s="44"/>
      <c r="L110" s="23"/>
      <c r="M110" s="27"/>
      <c r="N110" s="27"/>
      <c r="O110" s="27"/>
      <c r="P110" s="22"/>
      <c r="Q110" s="94"/>
      <c r="R110" s="11"/>
      <c r="S110" s="94"/>
      <c r="T110" s="11"/>
      <c r="U110" s="11" t="s">
        <v>15</v>
      </c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2:32">
      <c r="B111" s="22"/>
      <c r="C111" s="22"/>
      <c r="D111" s="22"/>
      <c r="E111" s="22"/>
      <c r="F111" s="22"/>
      <c r="G111" s="22"/>
      <c r="H111" s="22"/>
      <c r="I111" s="36"/>
      <c r="J111" s="44"/>
      <c r="K111" s="44"/>
      <c r="L111" s="23"/>
      <c r="M111" s="27"/>
      <c r="N111" s="27"/>
      <c r="O111" s="27"/>
      <c r="P111" s="22"/>
      <c r="Q111" s="94"/>
      <c r="R111" s="11"/>
      <c r="S111" s="94"/>
      <c r="T111" s="11"/>
      <c r="U111" s="11" t="s">
        <v>9</v>
      </c>
      <c r="V111" s="11">
        <v>18007233.260000002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2:32">
      <c r="B112" s="22"/>
      <c r="C112" s="22"/>
      <c r="D112" s="22"/>
      <c r="E112" s="22"/>
      <c r="F112" s="22"/>
      <c r="G112" s="22"/>
      <c r="H112" s="22"/>
      <c r="I112" s="36"/>
      <c r="J112" s="44"/>
      <c r="K112" s="44"/>
      <c r="L112" s="23"/>
      <c r="M112" s="27"/>
      <c r="N112" s="27"/>
      <c r="O112" s="27"/>
      <c r="P112" s="22"/>
      <c r="Q112" s="94"/>
      <c r="R112" s="11"/>
      <c r="S112" s="94"/>
      <c r="T112" s="11"/>
      <c r="U112" s="11" t="s">
        <v>20</v>
      </c>
      <c r="V112" s="11">
        <v>8161680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2:32">
      <c r="B113" s="22"/>
      <c r="C113" s="22"/>
      <c r="D113" s="22"/>
      <c r="E113" s="22"/>
      <c r="F113" s="22"/>
      <c r="G113" s="22"/>
      <c r="H113" s="22"/>
      <c r="I113" s="36"/>
      <c r="J113" s="44"/>
      <c r="K113" s="44"/>
      <c r="L113" s="23"/>
      <c r="M113" s="27"/>
      <c r="N113" s="27"/>
      <c r="O113" s="27"/>
      <c r="P113" s="22"/>
      <c r="Q113" s="94"/>
      <c r="R113" s="11"/>
      <c r="S113" s="94"/>
      <c r="T113" s="11"/>
      <c r="U113" s="11" t="s">
        <v>8</v>
      </c>
      <c r="V113" s="11">
        <v>1488025.46</v>
      </c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2:32">
      <c r="B114" s="22"/>
      <c r="C114" s="22"/>
      <c r="D114" s="22"/>
      <c r="E114" s="22"/>
      <c r="F114" s="22"/>
      <c r="G114" s="22"/>
      <c r="H114" s="22"/>
      <c r="I114" s="36"/>
      <c r="J114" s="44"/>
      <c r="K114" s="44"/>
      <c r="L114" s="23"/>
      <c r="M114" s="27"/>
      <c r="N114" s="27"/>
      <c r="O114" s="27"/>
      <c r="P114" s="22"/>
      <c r="Q114" s="94"/>
      <c r="R114" s="11"/>
      <c r="S114" s="94"/>
      <c r="T114" s="11"/>
      <c r="U114" s="11" t="s">
        <v>264</v>
      </c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2:32">
      <c r="B115" s="22"/>
      <c r="C115" s="22"/>
      <c r="D115" s="22"/>
      <c r="E115" s="22"/>
      <c r="F115" s="22"/>
      <c r="G115" s="22"/>
      <c r="H115" s="22"/>
      <c r="I115" s="36"/>
      <c r="J115" s="44"/>
      <c r="K115" s="44"/>
      <c r="L115" s="23"/>
      <c r="M115" s="27"/>
      <c r="N115" s="27"/>
      <c r="O115" s="27"/>
      <c r="P115" s="22"/>
    </row>
    <row r="116" spans="2:32">
      <c r="B116" s="22"/>
      <c r="C116" s="22"/>
      <c r="D116" s="22"/>
      <c r="E116" s="22"/>
      <c r="F116" s="22"/>
      <c r="G116" s="22"/>
      <c r="H116" s="22"/>
      <c r="I116" s="36"/>
      <c r="J116" s="44"/>
      <c r="K116" s="44"/>
      <c r="L116" s="23"/>
      <c r="M116" s="27"/>
      <c r="N116" s="27"/>
      <c r="O116" s="27"/>
      <c r="P116" s="22"/>
    </row>
    <row r="117" spans="2:32">
      <c r="B117" s="22"/>
      <c r="C117" s="22"/>
      <c r="D117" s="22"/>
      <c r="E117" s="22"/>
      <c r="G117" s="22"/>
      <c r="H117" s="22"/>
      <c r="I117" s="36"/>
      <c r="J117" s="44"/>
      <c r="K117" s="44"/>
      <c r="L117" s="23"/>
      <c r="M117" s="27"/>
      <c r="N117" s="27"/>
      <c r="O117" s="27"/>
      <c r="P117" s="22"/>
    </row>
    <row r="118" spans="2:32">
      <c r="I118" s="36"/>
      <c r="J118" s="44"/>
      <c r="K118" s="44"/>
      <c r="L118" s="23"/>
    </row>
    <row r="119" spans="2:32">
      <c r="I119" s="36"/>
      <c r="J119" s="44"/>
      <c r="K119" s="44"/>
      <c r="L119" s="23"/>
    </row>
  </sheetData>
  <mergeCells count="17">
    <mergeCell ref="U22:V22"/>
    <mergeCell ref="U32:V32"/>
    <mergeCell ref="P36:Q36"/>
    <mergeCell ref="S14:T14"/>
    <mergeCell ref="S15:T15"/>
    <mergeCell ref="S5:T5"/>
    <mergeCell ref="S7:T7"/>
    <mergeCell ref="S8:T8"/>
    <mergeCell ref="S9:T9"/>
    <mergeCell ref="S11:T11"/>
    <mergeCell ref="S12:T12"/>
    <mergeCell ref="S3:T3"/>
    <mergeCell ref="S4:T4"/>
    <mergeCell ref="B4:C4"/>
    <mergeCell ref="B3:E3"/>
    <mergeCell ref="B2:N2"/>
    <mergeCell ref="S13:T13"/>
  </mergeCell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87FD-50EC-486A-A20A-B6E45E04C483}">
  <dimension ref="A1:AJ115"/>
  <sheetViews>
    <sheetView showGridLines="0" topLeftCell="K1" zoomScaleNormal="100" workbookViewId="0">
      <selection activeCell="Z20" sqref="Z20"/>
    </sheetView>
  </sheetViews>
  <sheetFormatPr defaultRowHeight="15"/>
  <cols>
    <col min="2" max="2" width="7.7109375" customWidth="1"/>
    <col min="3" max="3" width="16.140625" customWidth="1"/>
    <col min="4" max="4" width="20.42578125" bestFit="1" customWidth="1"/>
    <col min="5" max="5" width="15" customWidth="1"/>
    <col min="6" max="6" width="20.42578125" bestFit="1" customWidth="1"/>
    <col min="8" max="8" width="8.85546875" customWidth="1"/>
    <col min="9" max="9" width="4.85546875" bestFit="1" customWidth="1"/>
    <col min="10" max="10" width="15.85546875" customWidth="1"/>
    <col min="11" max="11" width="15.42578125" customWidth="1"/>
    <col min="12" max="12" width="9.85546875" bestFit="1" customWidth="1"/>
    <col min="20" max="20" width="15.7109375" customWidth="1"/>
    <col min="21" max="21" width="12.42578125" style="13" customWidth="1"/>
    <col min="22" max="22" width="15.7109375" customWidth="1"/>
    <col min="23" max="23" width="9.7109375" style="13" customWidth="1"/>
    <col min="24" max="24" width="16.85546875" customWidth="1"/>
  </cols>
  <sheetData>
    <row r="1" spans="1:3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773"/>
      <c r="R1" s="773"/>
      <c r="S1" s="773"/>
      <c r="T1" s="773"/>
      <c r="U1" s="94"/>
      <c r="V1" s="11"/>
      <c r="W1" s="94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>
      <c r="A2" s="11"/>
      <c r="B2" s="768" t="s">
        <v>635</v>
      </c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  <c r="O2" s="769"/>
      <c r="P2" s="769"/>
      <c r="Q2" s="769"/>
      <c r="R2" s="769"/>
      <c r="S2" s="769"/>
      <c r="T2" s="769"/>
      <c r="U2" s="769"/>
      <c r="V2" s="11"/>
      <c r="W2" s="94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>
      <c r="A3" s="11"/>
      <c r="B3" s="139"/>
      <c r="C3" s="140" t="s">
        <v>636</v>
      </c>
      <c r="D3" s="22"/>
      <c r="E3" s="22"/>
      <c r="F3" s="22"/>
      <c r="G3" s="22"/>
      <c r="H3" s="22"/>
      <c r="M3" s="23"/>
      <c r="N3" s="23"/>
      <c r="O3" s="23"/>
      <c r="P3" s="23"/>
      <c r="Q3" s="23"/>
      <c r="R3" s="23"/>
      <c r="S3" s="93"/>
      <c r="T3" s="759" t="s">
        <v>637</v>
      </c>
      <c r="U3" s="759"/>
      <c r="V3" s="759" t="s">
        <v>619</v>
      </c>
      <c r="W3" s="759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>
      <c r="A4" s="11"/>
      <c r="B4" s="141">
        <v>45658</v>
      </c>
      <c r="C4" s="142">
        <f>SUM('Lista contas'!$N$3:$N$95)+11000</f>
        <v>139332657.02696273</v>
      </c>
      <c r="D4" s="22"/>
      <c r="E4" s="22"/>
      <c r="F4" s="22"/>
      <c r="G4" s="22"/>
      <c r="H4" s="22"/>
      <c r="M4" s="27"/>
      <c r="N4" s="22"/>
      <c r="O4" s="22"/>
      <c r="P4" s="22"/>
      <c r="Q4" s="763"/>
      <c r="R4" s="772"/>
      <c r="S4" s="28"/>
      <c r="T4" s="29" t="s">
        <v>638</v>
      </c>
      <c r="U4" s="95" t="s">
        <v>639</v>
      </c>
      <c r="V4" s="29" t="s">
        <v>638</v>
      </c>
      <c r="W4" s="95" t="s">
        <v>639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>
      <c r="A5" s="11"/>
      <c r="B5" s="143" t="s">
        <v>621</v>
      </c>
      <c r="C5" s="142">
        <f>SUM('Lista contas'!$AC$3:$AC$95)+V5+W5+T6</f>
        <v>102832675.20896223</v>
      </c>
      <c r="D5" s="22"/>
      <c r="E5" s="22"/>
      <c r="F5" s="22"/>
      <c r="G5" s="22"/>
      <c r="H5" s="22"/>
      <c r="M5" s="27"/>
      <c r="N5" s="22"/>
      <c r="O5" s="22"/>
      <c r="P5" s="22"/>
      <c r="Q5" s="763"/>
      <c r="R5" s="772"/>
      <c r="S5" s="28" t="s">
        <v>621</v>
      </c>
      <c r="T5" s="30">
        <f>SUMIFS('Term Deposits'!B:B,'Term Deposits'!A:A,"HSBC",'Term Deposits'!M:M,teste!S5)</f>
        <v>16000000</v>
      </c>
      <c r="U5" s="31">
        <f>SUMIFS('Term Deposits'!J:J,'Term Deposits'!A:A,"HSBC",'Term Deposits'!M:M,teste!S5)</f>
        <v>33977.07</v>
      </c>
      <c r="V5" s="134">
        <f>SUMIFS('Term Deposits'!B:B,'Term Deposits'!A:A,"MMF",'Term Deposits'!M:M,teste!S5)</f>
        <v>53000000</v>
      </c>
      <c r="W5" s="135">
        <f>+'Term Deposits'!J4</f>
        <v>141775.54999999999</v>
      </c>
      <c r="X5" s="136">
        <f>V5+W5</f>
        <v>53141775.549999997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>
      <c r="A6" s="11"/>
      <c r="B6" s="143" t="s">
        <v>640</v>
      </c>
      <c r="C6" s="142">
        <f>SUM('Lista contas'!$AO$3:$AO$95)+X6+T7</f>
        <v>96962025.517184228</v>
      </c>
      <c r="D6" s="22"/>
      <c r="E6" s="22"/>
      <c r="F6" s="22"/>
      <c r="G6" s="22"/>
      <c r="H6" s="22"/>
      <c r="M6" s="27"/>
      <c r="N6" s="22"/>
      <c r="O6" s="22"/>
      <c r="P6" s="22"/>
      <c r="Q6" s="763"/>
      <c r="R6" s="772"/>
      <c r="S6" s="28" t="s">
        <v>622</v>
      </c>
      <c r="T6" s="30">
        <f>SUMIFS('Term Deposits'!B:B,'Term Deposits'!A:A,"HSBC",'Term Deposits'!M:M,teste!S6)</f>
        <v>17000000</v>
      </c>
      <c r="U6" s="31">
        <f>SUMIFS('Term Deposits'!J:J,'Term Deposits'!A:A,"HSBC",'Term Deposits'!M:M,teste!S6)</f>
        <v>34236.11</v>
      </c>
      <c r="V6" s="134">
        <f>SUMIFS('Term Deposits'!B:B,'Term Deposits'!A:A,"MMF",'Term Deposits'!M:M,teste!S6)</f>
        <v>69500000</v>
      </c>
      <c r="W6" s="135">
        <f>+'Term Deposits'!J6+W5</f>
        <v>331843.19999999995</v>
      </c>
      <c r="X6" s="136">
        <f>V6+W6+135492.36</f>
        <v>69967335.560000002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>
      <c r="A7" s="11"/>
      <c r="B7" s="143" t="s">
        <v>623</v>
      </c>
      <c r="C7" s="144"/>
      <c r="D7" s="22"/>
      <c r="E7" s="22"/>
      <c r="F7" s="22"/>
      <c r="G7" s="22"/>
      <c r="H7" s="22"/>
      <c r="M7" s="27"/>
      <c r="N7" s="22"/>
      <c r="O7" s="22"/>
      <c r="P7" s="22"/>
      <c r="Q7" s="22"/>
      <c r="R7" s="87"/>
      <c r="S7" s="28" t="s">
        <v>623</v>
      </c>
      <c r="T7" s="30">
        <f>SUMIFS('Term Deposits'!B:B,'Term Deposits'!A:A,"HSBC",'Term Deposits'!M:M,teste!S7)</f>
        <v>0</v>
      </c>
      <c r="U7" s="31"/>
      <c r="V7" s="30"/>
      <c r="W7" s="3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>
      <c r="A8" s="11"/>
      <c r="B8" s="143" t="s">
        <v>641</v>
      </c>
      <c r="C8" s="144"/>
      <c r="D8" s="22"/>
      <c r="E8" s="22"/>
      <c r="F8" s="22"/>
      <c r="G8" s="22"/>
      <c r="H8" s="22"/>
      <c r="M8" s="27"/>
      <c r="N8" s="22"/>
      <c r="O8" s="22"/>
      <c r="P8" s="22"/>
      <c r="Q8" s="763"/>
      <c r="R8" s="772"/>
      <c r="S8" s="28" t="s">
        <v>641</v>
      </c>
      <c r="T8" s="30"/>
      <c r="U8" s="31"/>
      <c r="V8" s="30"/>
      <c r="W8" s="3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>
      <c r="A9" s="11"/>
      <c r="B9" s="143" t="s">
        <v>642</v>
      </c>
      <c r="C9" s="144"/>
      <c r="D9" s="22"/>
      <c r="E9" s="22"/>
      <c r="F9" s="22"/>
      <c r="G9" s="22"/>
      <c r="H9" s="22"/>
      <c r="M9" s="27"/>
      <c r="N9" s="22"/>
      <c r="O9" s="22"/>
      <c r="P9" s="22"/>
      <c r="Q9" s="763"/>
      <c r="R9" s="772"/>
      <c r="S9" s="28" t="s">
        <v>642</v>
      </c>
      <c r="T9" s="30"/>
      <c r="U9" s="31"/>
      <c r="V9" s="30"/>
      <c r="W9" s="3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>
      <c r="A10" s="11"/>
      <c r="B10" s="143" t="s">
        <v>643</v>
      </c>
      <c r="C10" s="144"/>
      <c r="D10" s="22"/>
      <c r="E10" s="22"/>
      <c r="F10" s="22"/>
      <c r="G10" s="22"/>
      <c r="H10" s="22"/>
      <c r="M10" s="27"/>
      <c r="N10" s="22"/>
      <c r="O10" s="22"/>
      <c r="P10" s="22"/>
      <c r="Q10" s="763"/>
      <c r="R10" s="772"/>
      <c r="S10" s="28" t="s">
        <v>643</v>
      </c>
      <c r="T10" s="30"/>
      <c r="U10" s="31"/>
      <c r="V10" s="30"/>
      <c r="W10" s="3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>
      <c r="A11" s="11"/>
      <c r="B11" s="143" t="s">
        <v>644</v>
      </c>
      <c r="C11" s="144"/>
      <c r="D11" s="22"/>
      <c r="E11" s="22"/>
      <c r="F11" s="22"/>
      <c r="G11" s="22"/>
      <c r="H11" s="22"/>
      <c r="M11" s="27"/>
      <c r="N11" s="22"/>
      <c r="O11" s="22"/>
      <c r="P11" s="22"/>
      <c r="Q11" s="22"/>
      <c r="R11" s="87"/>
      <c r="S11" s="28" t="s">
        <v>644</v>
      </c>
      <c r="T11" s="30"/>
      <c r="U11" s="31"/>
      <c r="V11" s="30"/>
      <c r="W11" s="3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>
      <c r="A12" s="11"/>
      <c r="B12" s="143" t="s">
        <v>645</v>
      </c>
      <c r="C12" s="144"/>
      <c r="D12" s="22"/>
      <c r="E12" s="22"/>
      <c r="F12" s="22"/>
      <c r="G12" s="22"/>
      <c r="H12" s="22"/>
      <c r="M12" s="27"/>
      <c r="N12" s="22"/>
      <c r="O12" s="22"/>
      <c r="P12" s="22"/>
      <c r="Q12" s="763"/>
      <c r="R12" s="772"/>
      <c r="S12" s="28" t="s">
        <v>645</v>
      </c>
      <c r="T12" s="33"/>
      <c r="U12" s="31"/>
      <c r="V12" s="33"/>
      <c r="W12" s="3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>
      <c r="A13" s="11"/>
      <c r="B13" s="143" t="s">
        <v>646</v>
      </c>
      <c r="C13" s="144"/>
      <c r="D13" s="22"/>
      <c r="E13" s="22"/>
      <c r="F13" s="22"/>
      <c r="G13" s="22"/>
      <c r="H13" s="22"/>
      <c r="M13" s="27"/>
      <c r="N13" s="22"/>
      <c r="O13" s="22"/>
      <c r="P13" s="22"/>
      <c r="Q13" s="763"/>
      <c r="R13" s="772"/>
      <c r="S13" s="28" t="s">
        <v>646</v>
      </c>
      <c r="T13" s="33"/>
      <c r="U13" s="31"/>
      <c r="V13" s="33"/>
      <c r="W13" s="3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>
      <c r="A14" s="11"/>
      <c r="B14" s="143" t="s">
        <v>647</v>
      </c>
      <c r="C14" s="145"/>
      <c r="D14" s="22"/>
      <c r="E14" s="22"/>
      <c r="F14" s="22"/>
      <c r="G14" s="22"/>
      <c r="H14" s="22"/>
      <c r="M14" s="27"/>
      <c r="N14" s="22"/>
      <c r="O14" s="22"/>
      <c r="P14" s="22"/>
      <c r="Q14" s="763"/>
      <c r="R14" s="772"/>
      <c r="S14" s="28" t="s">
        <v>647</v>
      </c>
      <c r="T14" s="33"/>
      <c r="U14" s="31"/>
      <c r="V14" s="33"/>
      <c r="W14" s="3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>
      <c r="A15" s="11"/>
      <c r="B15" s="143" t="s">
        <v>648</v>
      </c>
      <c r="C15" s="145"/>
      <c r="D15" s="22"/>
      <c r="E15" s="22"/>
      <c r="F15" s="22"/>
      <c r="G15" s="22"/>
      <c r="H15" s="22"/>
      <c r="L15" s="23"/>
      <c r="M15" s="27"/>
      <c r="N15" s="22"/>
      <c r="O15" s="22"/>
      <c r="P15" s="22"/>
      <c r="Q15" s="763"/>
      <c r="R15" s="772"/>
      <c r="S15" s="28" t="s">
        <v>648</v>
      </c>
      <c r="T15" s="33"/>
      <c r="U15" s="31"/>
      <c r="V15" s="33"/>
      <c r="W15" s="3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>
      <c r="A16" s="11"/>
      <c r="B16" s="143" t="s">
        <v>649</v>
      </c>
      <c r="C16" s="145"/>
      <c r="D16" s="22"/>
      <c r="E16" s="22"/>
      <c r="F16" s="22"/>
      <c r="G16" s="22"/>
      <c r="H16" s="22"/>
      <c r="L16" s="23"/>
      <c r="M16" s="27"/>
      <c r="N16" s="22"/>
      <c r="O16" s="22"/>
      <c r="P16" s="22"/>
      <c r="Q16" s="763"/>
      <c r="R16" s="763"/>
      <c r="S16" s="28" t="s">
        <v>649</v>
      </c>
      <c r="T16" s="33"/>
      <c r="U16" s="31"/>
      <c r="V16" s="33"/>
      <c r="W16" s="3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>
      <c r="A17" s="11"/>
      <c r="B17" s="768" t="s">
        <v>650</v>
      </c>
      <c r="C17" s="769"/>
      <c r="D17" s="769"/>
      <c r="E17" s="769"/>
      <c r="F17" s="769"/>
      <c r="G17" s="769"/>
      <c r="H17" s="770"/>
      <c r="I17" s="37"/>
      <c r="J17" s="37"/>
      <c r="K17" s="12"/>
      <c r="L17" s="38"/>
      <c r="M17" s="38"/>
      <c r="N17" s="38"/>
      <c r="O17" s="38"/>
      <c r="P17" s="38"/>
      <c r="Q17" s="38"/>
      <c r="R17" s="38"/>
      <c r="S17" s="38"/>
      <c r="T17" s="38"/>
      <c r="U17" s="771"/>
      <c r="V17" s="771"/>
      <c r="W17" s="94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>
      <c r="A18" s="11"/>
      <c r="B18" s="138"/>
      <c r="C18" s="138"/>
      <c r="D18" s="138"/>
      <c r="E18" s="138"/>
      <c r="F18" s="138"/>
      <c r="G18" s="138"/>
      <c r="H18" s="138"/>
      <c r="I18" s="36"/>
      <c r="J18" s="36"/>
      <c r="K18" s="12"/>
      <c r="L18" s="38"/>
      <c r="M18" s="38"/>
      <c r="N18" s="38"/>
      <c r="O18" s="38"/>
      <c r="P18" s="38"/>
      <c r="Q18" s="38"/>
      <c r="R18" s="38"/>
      <c r="W18" s="94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>
      <c r="A19" s="11"/>
      <c r="B19" s="138"/>
      <c r="C19" s="138"/>
      <c r="D19" s="138"/>
      <c r="E19" s="138"/>
      <c r="F19" s="138"/>
      <c r="G19" s="138"/>
      <c r="H19" s="138"/>
      <c r="I19" s="36"/>
      <c r="J19" s="36"/>
      <c r="K19" s="12"/>
      <c r="L19" s="38"/>
      <c r="M19" s="38"/>
      <c r="N19" s="38"/>
      <c r="O19" s="38"/>
      <c r="P19" s="38"/>
      <c r="Q19" s="38"/>
      <c r="R19" s="38"/>
      <c r="W19" s="94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>
      <c r="A20" s="11"/>
      <c r="B20" s="138"/>
      <c r="C20" s="138"/>
      <c r="D20" s="138"/>
      <c r="E20" s="138"/>
      <c r="F20" s="138"/>
      <c r="G20" s="138"/>
      <c r="H20" s="138"/>
      <c r="I20" s="36"/>
      <c r="M20" s="38"/>
      <c r="N20" s="38"/>
      <c r="O20" s="38"/>
      <c r="P20" s="38"/>
      <c r="Q20" s="38"/>
      <c r="R20" s="38"/>
      <c r="W20" s="94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>
      <c r="A21" s="11"/>
      <c r="B21" s="138"/>
      <c r="C21" s="138"/>
      <c r="D21" s="138"/>
      <c r="E21" s="138"/>
      <c r="F21" s="138"/>
      <c r="G21" s="138"/>
      <c r="H21" s="138"/>
      <c r="I21" s="36"/>
      <c r="M21" s="38"/>
      <c r="N21" s="38"/>
      <c r="O21" s="38"/>
      <c r="P21" s="38"/>
      <c r="Q21" s="38"/>
      <c r="R21" s="38"/>
      <c r="W21" s="9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>
      <c r="A22" s="11"/>
      <c r="B22" s="138"/>
      <c r="C22" s="138"/>
      <c r="D22" s="138"/>
      <c r="E22" s="138"/>
      <c r="F22" s="138"/>
      <c r="G22" s="138"/>
      <c r="H22" s="138"/>
      <c r="I22" s="36"/>
      <c r="M22" s="38"/>
      <c r="N22" s="38"/>
      <c r="O22" s="38"/>
      <c r="P22" s="38"/>
      <c r="Q22" s="38"/>
      <c r="R22" s="38"/>
      <c r="W22" s="9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>
      <c r="A23" s="11"/>
      <c r="B23" s="138"/>
      <c r="C23" s="138"/>
      <c r="D23" s="138"/>
      <c r="E23" s="138"/>
      <c r="F23" s="138"/>
      <c r="G23" s="138"/>
      <c r="H23" s="138"/>
      <c r="I23" s="36"/>
      <c r="M23" s="38"/>
      <c r="N23" s="38"/>
      <c r="O23" s="38"/>
      <c r="P23" s="38"/>
      <c r="Q23" s="38"/>
      <c r="R23" s="38"/>
      <c r="W23" s="94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>
      <c r="A24" s="11"/>
      <c r="B24" s="138"/>
      <c r="C24" s="138"/>
      <c r="D24" s="138"/>
      <c r="E24" s="138"/>
      <c r="F24" s="138"/>
      <c r="G24" s="138"/>
      <c r="H24" s="138"/>
      <c r="I24" s="36"/>
      <c r="J24" s="36"/>
      <c r="K24" s="12"/>
      <c r="L24" s="38"/>
      <c r="M24" s="38"/>
      <c r="N24" s="38"/>
      <c r="O24" s="38"/>
      <c r="P24" s="38"/>
      <c r="Q24" s="38"/>
      <c r="R24" s="38"/>
      <c r="W24" s="94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>
      <c r="A25" s="11"/>
      <c r="B25" s="138"/>
      <c r="C25" s="138"/>
      <c r="D25" s="138"/>
      <c r="E25" s="138"/>
      <c r="F25" s="138"/>
      <c r="G25" s="138"/>
      <c r="H25" s="138"/>
      <c r="I25" s="36"/>
      <c r="J25" s="36"/>
      <c r="K25" s="12"/>
      <c r="L25" s="38"/>
      <c r="M25" s="38"/>
      <c r="N25" s="38"/>
      <c r="O25" s="38"/>
      <c r="P25" s="38"/>
      <c r="Q25" s="38"/>
      <c r="R25" s="38"/>
      <c r="W25" s="94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>
      <c r="A26" s="11"/>
      <c r="B26" s="138"/>
      <c r="C26" s="138"/>
      <c r="D26" s="138"/>
      <c r="E26" s="138"/>
      <c r="F26" s="138"/>
      <c r="G26" s="138"/>
      <c r="H26" s="138"/>
      <c r="I26" s="36"/>
      <c r="J26" s="36"/>
      <c r="K26" s="12"/>
      <c r="L26" s="38"/>
      <c r="M26" s="38"/>
      <c r="N26" s="38"/>
      <c r="O26" s="38"/>
      <c r="P26" s="38"/>
      <c r="Q26" s="38"/>
      <c r="R26" s="38"/>
      <c r="W26" s="94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>
      <c r="A27" s="11"/>
      <c r="B27" s="138"/>
      <c r="C27" s="138"/>
      <c r="D27" s="138"/>
      <c r="E27" s="138"/>
      <c r="F27" s="138"/>
      <c r="G27" s="138"/>
      <c r="H27" s="138"/>
      <c r="I27" s="36"/>
      <c r="J27" s="36"/>
      <c r="K27" s="12"/>
      <c r="L27" s="38"/>
      <c r="M27" s="38"/>
      <c r="N27" s="38"/>
      <c r="O27" s="38"/>
      <c r="P27" s="38"/>
      <c r="Q27" s="38"/>
      <c r="R27" s="38"/>
      <c r="W27" s="94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>
      <c r="A28" s="11"/>
      <c r="B28" s="138"/>
      <c r="C28" s="138"/>
      <c r="D28" s="138"/>
      <c r="E28" s="138"/>
      <c r="F28" s="138"/>
      <c r="G28" s="138"/>
      <c r="H28" s="138"/>
      <c r="I28" s="36"/>
      <c r="J28" s="36"/>
      <c r="K28" s="12"/>
      <c r="L28" s="38"/>
      <c r="M28" s="38"/>
      <c r="N28" s="38"/>
      <c r="O28" s="38"/>
      <c r="P28" s="38"/>
      <c r="Q28" s="38"/>
      <c r="R28" s="38"/>
      <c r="W28" s="94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>
      <c r="A29" s="11"/>
      <c r="B29" s="138"/>
      <c r="C29" s="138"/>
      <c r="D29" s="138"/>
      <c r="E29" s="138"/>
      <c r="F29" s="138"/>
      <c r="G29" s="138"/>
      <c r="H29" s="138"/>
      <c r="I29" s="36"/>
      <c r="J29" s="36"/>
      <c r="K29" s="12"/>
      <c r="L29" s="38"/>
      <c r="M29" s="38"/>
      <c r="N29" s="38"/>
      <c r="O29" s="38"/>
      <c r="P29" s="38"/>
      <c r="Q29" s="38"/>
      <c r="R29" s="38"/>
      <c r="S29" s="113"/>
      <c r="T29" s="113"/>
      <c r="U29" s="121"/>
      <c r="V29" s="122"/>
      <c r="W29" s="94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>
      <c r="A30" s="11"/>
      <c r="B30" s="138"/>
      <c r="C30" s="138"/>
      <c r="D30" s="138"/>
      <c r="E30" s="138"/>
      <c r="F30" s="138"/>
      <c r="G30" s="138"/>
      <c r="H30" s="138"/>
      <c r="I30" s="36"/>
      <c r="J30" s="36"/>
      <c r="K30" s="12"/>
      <c r="L30" s="38"/>
      <c r="M30" s="38"/>
      <c r="N30" s="38"/>
      <c r="O30" s="38"/>
      <c r="P30" s="38"/>
      <c r="Q30" s="38"/>
      <c r="R30" s="38"/>
      <c r="S30" s="38"/>
      <c r="T30" s="38"/>
      <c r="U30" s="137"/>
      <c r="V30" s="137"/>
      <c r="W30" s="94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>
      <c r="A31" s="11"/>
      <c r="B31" s="138"/>
      <c r="C31" s="138"/>
      <c r="D31" s="138"/>
      <c r="E31" s="138"/>
      <c r="F31" s="138"/>
      <c r="G31" s="138"/>
      <c r="H31" s="138"/>
      <c r="I31" s="36"/>
      <c r="J31" s="36"/>
      <c r="K31" s="12"/>
      <c r="L31" s="38"/>
      <c r="M31" s="38"/>
      <c r="N31" s="38"/>
      <c r="O31" s="38"/>
      <c r="P31" s="38"/>
      <c r="Q31" s="38"/>
      <c r="R31" s="38"/>
      <c r="S31" s="38"/>
      <c r="T31" s="38"/>
      <c r="U31" s="137"/>
      <c r="V31" s="137"/>
      <c r="W31" s="94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>
      <c r="A32" s="11"/>
      <c r="B32" s="138"/>
      <c r="C32" s="138"/>
      <c r="D32" s="138"/>
      <c r="E32" s="138"/>
      <c r="F32" s="138"/>
      <c r="G32" s="138"/>
      <c r="H32" s="138"/>
      <c r="I32" s="36"/>
      <c r="J32" s="36"/>
      <c r="K32" s="12"/>
      <c r="L32" s="38"/>
      <c r="M32" s="38"/>
      <c r="N32" s="38"/>
      <c r="O32" s="38"/>
      <c r="P32" s="38"/>
      <c r="Q32" s="38"/>
      <c r="R32" s="38"/>
      <c r="S32" s="765" t="s">
        <v>653</v>
      </c>
      <c r="T32" s="766"/>
      <c r="U32" s="767"/>
      <c r="V32" s="137"/>
      <c r="W32" s="94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>
      <c r="A33" s="11"/>
      <c r="B33" s="138"/>
      <c r="C33" s="138"/>
      <c r="D33" s="138"/>
      <c r="E33" s="138"/>
      <c r="F33" s="138"/>
      <c r="G33" s="138"/>
      <c r="H33" s="138"/>
      <c r="I33" s="36"/>
      <c r="J33" s="36"/>
      <c r="K33" s="12"/>
      <c r="L33" s="38"/>
      <c r="M33" s="38"/>
      <c r="N33" s="38"/>
      <c r="O33" s="38"/>
      <c r="P33" s="38"/>
      <c r="Q33" s="38"/>
      <c r="R33" s="38"/>
      <c r="S33" s="34" t="s">
        <v>273</v>
      </c>
      <c r="T33" s="25">
        <f>SUMIF('Fx Deals'!M:M,teste!S33,'Fx Deals'!L:L)</f>
        <v>17146500000</v>
      </c>
      <c r="U33" s="26">
        <f>SUMIF('Fx Deals'!M:M,teste!S33,'Fx Deals'!O:O)</f>
        <v>1000000</v>
      </c>
      <c r="V33" s="137"/>
      <c r="W33" s="94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>
      <c r="A34" s="11"/>
      <c r="B34" s="138"/>
      <c r="C34" s="138"/>
      <c r="D34" s="138"/>
      <c r="E34" s="138"/>
      <c r="F34" s="138"/>
      <c r="G34" s="138"/>
      <c r="H34" s="138"/>
      <c r="I34" s="36"/>
      <c r="J34" s="36"/>
      <c r="K34" s="12"/>
      <c r="L34" s="38"/>
      <c r="M34" s="38"/>
      <c r="N34" s="38"/>
      <c r="O34" s="38"/>
      <c r="P34" s="38"/>
      <c r="Q34" s="38"/>
      <c r="R34" s="38"/>
      <c r="S34" s="34" t="s">
        <v>6</v>
      </c>
      <c r="T34" s="25">
        <f>SUMIF('Fx Deals'!M:M,teste!S34,'Fx Deals'!L:L)</f>
        <v>5029814.4000000004</v>
      </c>
      <c r="U34" s="26">
        <f>SUMIF('Fx Deals'!M:M,teste!S34,'Fx Deals'!O:O)</f>
        <v>6000000</v>
      </c>
      <c r="V34" s="137"/>
      <c r="W34" s="94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>
      <c r="A35" s="11"/>
      <c r="B35" s="138"/>
      <c r="C35" s="138"/>
      <c r="D35" s="138"/>
      <c r="E35" s="138"/>
      <c r="F35" s="138"/>
      <c r="G35" s="138"/>
      <c r="H35" s="138"/>
      <c r="I35" s="36"/>
      <c r="J35" s="36"/>
      <c r="K35" s="12"/>
      <c r="L35" s="38"/>
      <c r="M35" s="38"/>
      <c r="N35" s="38"/>
      <c r="O35" s="38"/>
      <c r="P35" s="38"/>
      <c r="Q35" s="38"/>
      <c r="R35" s="38"/>
      <c r="S35" s="757" t="s">
        <v>597</v>
      </c>
      <c r="T35" s="758"/>
      <c r="U35" s="35">
        <f>SUM(U33:U34)</f>
        <v>7000000</v>
      </c>
      <c r="V35" s="137"/>
      <c r="W35" s="94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>
      <c r="A36" s="11"/>
      <c r="B36" s="138"/>
      <c r="C36" s="138"/>
      <c r="D36" s="138"/>
      <c r="E36" s="138"/>
      <c r="F36" s="138"/>
      <c r="G36" s="138"/>
      <c r="H36" s="138"/>
      <c r="I36" s="36"/>
      <c r="J36" s="36"/>
      <c r="K36" s="12"/>
      <c r="L36" s="38"/>
      <c r="M36" s="38"/>
      <c r="N36" s="38"/>
      <c r="O36" s="38"/>
      <c r="P36" s="38"/>
      <c r="Q36" s="38"/>
      <c r="R36" s="38"/>
      <c r="S36" s="38"/>
      <c r="T36" s="38"/>
      <c r="U36" s="137"/>
      <c r="V36" s="137"/>
      <c r="W36" s="94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>
      <c r="A37" s="11"/>
      <c r="B37" s="138"/>
      <c r="C37" s="138"/>
      <c r="D37" s="138"/>
      <c r="E37" s="138"/>
      <c r="F37" s="138"/>
      <c r="G37" s="138"/>
      <c r="H37" s="138"/>
      <c r="I37" s="36"/>
      <c r="J37" s="36"/>
      <c r="K37" s="12"/>
      <c r="L37" s="38"/>
      <c r="M37" s="38"/>
      <c r="N37" s="38"/>
      <c r="O37" s="38"/>
      <c r="P37" s="38"/>
      <c r="Q37" s="38"/>
      <c r="R37" s="38"/>
      <c r="S37" s="38"/>
      <c r="T37" s="38"/>
      <c r="U37" s="137"/>
      <c r="V37" s="137"/>
      <c r="W37" s="94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>
      <c r="A38" s="11"/>
      <c r="B38" s="138"/>
      <c r="C38" s="138"/>
      <c r="D38" s="138"/>
      <c r="E38" s="138"/>
      <c r="F38" s="138"/>
      <c r="G38" s="138"/>
      <c r="H38" s="138"/>
      <c r="I38" s="36"/>
      <c r="J38" s="36"/>
      <c r="K38" s="12"/>
      <c r="L38" s="38"/>
      <c r="M38" s="38"/>
      <c r="N38" s="38"/>
      <c r="O38" s="38"/>
      <c r="P38" s="38"/>
      <c r="Q38" s="38"/>
      <c r="R38" s="38"/>
      <c r="S38" s="38"/>
      <c r="T38" s="38"/>
      <c r="U38" s="137"/>
      <c r="V38" s="137"/>
      <c r="W38" s="94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>
      <c r="A39" s="11"/>
      <c r="B39" s="138"/>
      <c r="C39" s="138"/>
      <c r="D39" s="138"/>
      <c r="E39" s="138"/>
      <c r="F39" s="138"/>
      <c r="G39" s="138"/>
      <c r="H39" s="138"/>
      <c r="I39" s="36"/>
      <c r="J39" s="36"/>
      <c r="K39" s="12"/>
      <c r="L39" s="38"/>
      <c r="M39" s="38"/>
      <c r="N39" s="38"/>
      <c r="O39" s="38"/>
      <c r="P39" s="38"/>
      <c r="Q39" s="38"/>
      <c r="R39" s="38"/>
      <c r="S39" s="38"/>
      <c r="T39" s="38"/>
      <c r="U39" s="137"/>
      <c r="V39" s="137"/>
      <c r="W39" s="94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>
      <c r="A40" s="11"/>
      <c r="B40" s="138"/>
      <c r="C40" s="138"/>
      <c r="D40" s="138"/>
      <c r="E40" s="138"/>
      <c r="F40" s="138"/>
      <c r="G40" s="138"/>
      <c r="H40" s="138"/>
      <c r="I40" s="36"/>
      <c r="J40" s="36"/>
      <c r="K40" s="12"/>
      <c r="L40" s="38"/>
      <c r="M40" s="38"/>
      <c r="N40" s="38"/>
      <c r="O40" s="38"/>
      <c r="P40" s="38"/>
      <c r="Q40" s="38"/>
      <c r="R40" s="38"/>
      <c r="S40" s="38"/>
      <c r="T40" s="38"/>
      <c r="U40" s="137"/>
      <c r="V40" s="137"/>
      <c r="W40" s="94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>
      <c r="A41" s="11"/>
      <c r="B41" s="138"/>
      <c r="C41" s="138"/>
      <c r="D41" s="138"/>
      <c r="E41" s="138"/>
      <c r="F41" s="138"/>
      <c r="G41" s="138"/>
      <c r="H41" s="138"/>
      <c r="I41" s="36"/>
      <c r="J41" s="36"/>
      <c r="K41" s="12"/>
      <c r="L41" s="38"/>
      <c r="M41" s="38"/>
      <c r="N41" s="38"/>
      <c r="O41" s="38"/>
      <c r="P41" s="38"/>
      <c r="Q41" s="38"/>
      <c r="R41" s="38"/>
      <c r="S41" s="38"/>
      <c r="T41" s="38"/>
      <c r="U41" s="137"/>
      <c r="V41" s="137"/>
      <c r="W41" s="94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>
      <c r="A42" s="11"/>
      <c r="B42" s="138"/>
      <c r="C42" s="138"/>
      <c r="D42" s="138"/>
      <c r="E42" s="138"/>
      <c r="F42" s="138"/>
      <c r="G42" s="138"/>
      <c r="H42" s="138"/>
      <c r="I42" s="36"/>
      <c r="J42" s="36"/>
      <c r="K42" s="12"/>
      <c r="L42" s="38"/>
      <c r="M42" s="38"/>
      <c r="N42" s="38"/>
      <c r="O42" s="38"/>
      <c r="P42" s="38"/>
      <c r="Q42" s="38"/>
      <c r="R42" s="38"/>
      <c r="S42" s="38"/>
      <c r="T42" s="38"/>
      <c r="U42" s="137"/>
      <c r="V42" s="137"/>
      <c r="W42" s="94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>
      <c r="A43" s="11"/>
      <c r="B43" s="138"/>
      <c r="C43" s="138"/>
      <c r="D43" s="138"/>
      <c r="E43" s="138"/>
      <c r="F43" s="138"/>
      <c r="G43" s="138"/>
      <c r="H43" s="138"/>
      <c r="I43" s="36"/>
      <c r="J43" s="36"/>
      <c r="K43" s="12"/>
      <c r="L43" s="38"/>
      <c r="M43" s="38"/>
      <c r="N43" s="38"/>
      <c r="O43" s="38"/>
      <c r="P43" s="38"/>
      <c r="Q43" s="38"/>
      <c r="R43" s="38"/>
      <c r="S43" s="38"/>
      <c r="T43" s="38"/>
      <c r="U43" s="137"/>
      <c r="V43" s="137"/>
      <c r="W43" s="94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>
      <c r="A44" s="11"/>
      <c r="B44" s="138"/>
      <c r="C44" s="138"/>
      <c r="D44" s="138"/>
      <c r="E44" s="138"/>
      <c r="F44" s="138"/>
      <c r="G44" s="138"/>
      <c r="H44" s="138"/>
      <c r="I44" s="36"/>
      <c r="J44" s="36"/>
      <c r="K44" s="12"/>
      <c r="L44" s="38"/>
      <c r="M44" s="38"/>
      <c r="N44" s="38"/>
      <c r="O44" s="38"/>
      <c r="P44" s="38"/>
      <c r="Q44" s="38"/>
      <c r="R44" s="38"/>
      <c r="S44" s="38"/>
      <c r="T44" s="38"/>
      <c r="U44" s="137"/>
      <c r="V44" s="137"/>
      <c r="W44" s="94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>
      <c r="A45" s="11"/>
      <c r="B45" s="138"/>
      <c r="C45" s="138"/>
      <c r="D45" s="138"/>
      <c r="E45" s="138"/>
      <c r="F45" s="138"/>
      <c r="G45" s="138"/>
      <c r="H45" s="138"/>
      <c r="I45" s="36"/>
      <c r="J45" s="36"/>
      <c r="K45" s="12"/>
      <c r="L45" s="38"/>
      <c r="M45" s="38"/>
      <c r="N45" s="38"/>
      <c r="O45" s="38"/>
      <c r="P45" s="38"/>
      <c r="Q45" s="38"/>
      <c r="R45" s="38"/>
      <c r="S45" s="38"/>
      <c r="T45" s="38"/>
      <c r="U45" s="137"/>
      <c r="V45" s="137"/>
      <c r="W45" s="94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>
      <c r="A46" s="11"/>
      <c r="B46" s="138"/>
      <c r="C46" s="138"/>
      <c r="D46" s="138"/>
      <c r="E46" s="138"/>
      <c r="F46" s="138"/>
      <c r="G46" s="138"/>
      <c r="H46" s="138"/>
      <c r="I46" s="36"/>
      <c r="J46" s="36"/>
      <c r="K46" s="12"/>
      <c r="L46" s="38"/>
      <c r="M46" s="38"/>
      <c r="N46" s="38"/>
      <c r="O46" s="38"/>
      <c r="P46" s="38"/>
      <c r="Q46" s="38"/>
      <c r="R46" s="38"/>
      <c r="S46" s="38"/>
      <c r="T46" s="38"/>
      <c r="U46" s="137"/>
      <c r="V46" s="137"/>
      <c r="W46" s="94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>
      <c r="A47" s="11"/>
      <c r="B47" s="138"/>
      <c r="C47" s="138"/>
      <c r="D47" s="138"/>
      <c r="E47" s="138"/>
      <c r="F47" s="138"/>
      <c r="G47" s="138"/>
      <c r="H47" s="138"/>
      <c r="I47" s="36"/>
      <c r="J47" s="36"/>
      <c r="K47" s="12"/>
      <c r="L47" s="38"/>
      <c r="M47" s="38"/>
      <c r="N47" s="38"/>
      <c r="O47" s="38"/>
      <c r="P47" s="38"/>
      <c r="Q47" s="38"/>
      <c r="R47" s="38"/>
      <c r="S47" s="38"/>
      <c r="T47" s="38"/>
      <c r="U47" s="137"/>
      <c r="V47" s="137"/>
      <c r="W47" s="94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>
      <c r="A48" s="11"/>
      <c r="B48" s="138"/>
      <c r="C48" s="138"/>
      <c r="D48" s="138"/>
      <c r="E48" s="138"/>
      <c r="F48" s="138"/>
      <c r="G48" s="138"/>
      <c r="H48" s="138"/>
      <c r="I48" s="36"/>
      <c r="J48" s="36"/>
      <c r="K48" s="12"/>
      <c r="L48" s="38"/>
      <c r="M48" s="38"/>
      <c r="N48" s="38"/>
      <c r="O48" s="38"/>
      <c r="P48" s="38"/>
      <c r="Q48" s="38"/>
      <c r="R48" s="38"/>
      <c r="S48" s="38"/>
      <c r="T48" s="38"/>
      <c r="U48" s="137"/>
      <c r="V48" s="137"/>
      <c r="W48" s="94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>
      <c r="A49" s="11"/>
      <c r="B49" s="138"/>
      <c r="C49" s="138"/>
      <c r="D49" s="138"/>
      <c r="E49" s="138"/>
      <c r="F49" s="138"/>
      <c r="G49" s="138"/>
      <c r="H49" s="138"/>
      <c r="I49" s="36"/>
      <c r="J49" s="36"/>
      <c r="K49" s="12"/>
      <c r="L49" s="38"/>
      <c r="M49" s="38"/>
      <c r="N49" s="38"/>
      <c r="O49" s="38"/>
      <c r="P49" s="38"/>
      <c r="Q49" s="38"/>
      <c r="R49" s="38"/>
      <c r="S49" s="38"/>
      <c r="T49" s="38"/>
      <c r="U49" s="137"/>
      <c r="V49" s="137"/>
      <c r="W49" s="94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>
      <c r="A50" s="11"/>
      <c r="B50" s="138"/>
      <c r="C50" s="138"/>
      <c r="D50" s="138"/>
      <c r="E50" s="138"/>
      <c r="F50" s="138"/>
      <c r="G50" s="138"/>
      <c r="H50" s="138"/>
      <c r="I50" s="36"/>
      <c r="J50" s="36"/>
      <c r="K50" s="12"/>
      <c r="L50" s="38"/>
      <c r="M50" s="38"/>
      <c r="N50" s="38"/>
      <c r="O50" s="38"/>
      <c r="P50" s="38"/>
      <c r="Q50" s="38"/>
      <c r="R50" s="38"/>
      <c r="S50" s="38"/>
      <c r="T50" s="38"/>
      <c r="U50" s="137"/>
      <c r="V50" s="137"/>
      <c r="W50" s="94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>
      <c r="A51" s="11"/>
      <c r="B51" s="138"/>
      <c r="C51" s="138"/>
      <c r="D51" s="138"/>
      <c r="E51" s="138"/>
      <c r="F51" s="138"/>
      <c r="G51" s="138"/>
      <c r="H51" s="138"/>
      <c r="I51" s="36"/>
      <c r="J51" s="36"/>
      <c r="K51" s="12"/>
      <c r="L51" s="38"/>
      <c r="M51" s="38"/>
      <c r="N51" s="38"/>
      <c r="O51" s="38"/>
      <c r="P51" s="38"/>
      <c r="Q51" s="38"/>
      <c r="R51" s="38"/>
      <c r="S51" s="38"/>
      <c r="T51" s="38"/>
      <c r="U51" s="137"/>
      <c r="V51" s="137"/>
      <c r="W51" s="94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>
      <c r="A52" s="11"/>
      <c r="B52" s="138"/>
      <c r="C52" s="138"/>
      <c r="D52" s="138"/>
      <c r="E52" s="138"/>
      <c r="F52" s="138"/>
      <c r="G52" s="138"/>
      <c r="H52" s="138"/>
      <c r="I52" s="36"/>
      <c r="J52" s="36"/>
      <c r="K52" s="12"/>
      <c r="L52" s="38"/>
      <c r="M52" s="38"/>
      <c r="N52" s="38"/>
      <c r="O52" s="38"/>
      <c r="P52" s="38"/>
      <c r="Q52" s="38"/>
      <c r="R52" s="38"/>
      <c r="S52" s="38"/>
      <c r="T52" s="38"/>
      <c r="U52" s="137"/>
      <c r="V52" s="137"/>
      <c r="W52" s="94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>
      <c r="A53" s="11"/>
      <c r="B53" s="138"/>
      <c r="C53" s="138"/>
      <c r="D53" s="138"/>
      <c r="E53" s="138"/>
      <c r="F53" s="138"/>
      <c r="G53" s="138"/>
      <c r="H53" s="138"/>
      <c r="I53" s="36"/>
      <c r="J53" s="36"/>
      <c r="K53" s="12"/>
      <c r="L53" s="38"/>
      <c r="M53" s="38"/>
      <c r="N53" s="38"/>
      <c r="O53" s="38"/>
      <c r="P53" s="38"/>
      <c r="Q53" s="38"/>
      <c r="R53" s="38"/>
      <c r="S53" s="38"/>
      <c r="T53" s="38"/>
      <c r="U53" s="137"/>
      <c r="V53" s="137"/>
      <c r="W53" s="94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>
      <c r="A54" s="11"/>
      <c r="B54" s="138"/>
      <c r="C54" s="138"/>
      <c r="D54" s="138"/>
      <c r="E54" s="138"/>
      <c r="F54" s="138"/>
      <c r="G54" s="138"/>
      <c r="H54" s="138"/>
      <c r="I54" s="36"/>
      <c r="J54" s="36"/>
      <c r="K54" s="12"/>
      <c r="L54" s="38"/>
      <c r="M54" s="38"/>
      <c r="N54" s="38"/>
      <c r="O54" s="38"/>
      <c r="P54" s="38"/>
      <c r="Q54" s="38"/>
      <c r="R54" s="38"/>
      <c r="S54" s="38"/>
      <c r="T54" s="38"/>
      <c r="U54" s="137"/>
      <c r="V54" s="137"/>
      <c r="W54" s="94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>
      <c r="A55" s="11"/>
      <c r="B55" s="138"/>
      <c r="C55" s="138"/>
      <c r="D55" s="138"/>
      <c r="E55" s="138"/>
      <c r="F55" s="138"/>
      <c r="G55" s="138"/>
      <c r="H55" s="138"/>
      <c r="I55" s="36"/>
      <c r="J55" s="36"/>
      <c r="K55" s="12"/>
      <c r="L55" s="38"/>
      <c r="M55" s="38"/>
      <c r="N55" s="38"/>
      <c r="O55" s="38"/>
      <c r="P55" s="38"/>
      <c r="Q55" s="38"/>
      <c r="R55" s="38"/>
      <c r="S55" s="38"/>
      <c r="T55" s="38"/>
      <c r="U55" s="137"/>
      <c r="V55" s="137"/>
      <c r="W55" s="94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>
      <c r="A56" s="11"/>
      <c r="B56" s="138"/>
      <c r="C56" s="138"/>
      <c r="D56" s="138"/>
      <c r="E56" s="138"/>
      <c r="F56" s="152"/>
      <c r="G56" s="138"/>
      <c r="H56" s="138"/>
      <c r="I56" s="36"/>
      <c r="J56" s="36"/>
      <c r="K56" s="12"/>
      <c r="L56" s="38"/>
      <c r="M56" s="38"/>
      <c r="N56" s="38"/>
      <c r="O56" s="38"/>
      <c r="P56" s="38"/>
      <c r="Q56" s="38"/>
      <c r="R56" s="38"/>
      <c r="S56" s="38"/>
      <c r="T56" s="38"/>
      <c r="U56" s="137"/>
      <c r="V56" s="137"/>
      <c r="W56" s="94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>
      <c r="A57" s="11"/>
      <c r="E57" s="151" t="s">
        <v>654</v>
      </c>
      <c r="F57" s="40"/>
      <c r="G57" s="152"/>
      <c r="H57" s="152"/>
      <c r="I57" s="38"/>
      <c r="J57" s="38"/>
      <c r="K57" s="37"/>
      <c r="L57" s="23"/>
      <c r="M57" s="12"/>
      <c r="N57" s="12"/>
      <c r="O57" s="12"/>
      <c r="P57" s="12"/>
      <c r="Q57" s="764"/>
      <c r="R57" s="764"/>
      <c r="S57" s="764"/>
      <c r="T57" s="764"/>
      <c r="U57" s="97"/>
      <c r="V57" s="41"/>
      <c r="W57" s="94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>
      <c r="A58" s="11"/>
      <c r="E58" s="40"/>
      <c r="F58" s="40"/>
      <c r="G58" s="40"/>
      <c r="H58" s="12"/>
      <c r="I58" s="12"/>
      <c r="J58" s="12"/>
      <c r="K58" s="12"/>
      <c r="L58" s="38"/>
      <c r="M58" s="12"/>
      <c r="N58" s="12"/>
      <c r="O58" s="12"/>
      <c r="P58" s="12"/>
      <c r="Q58" s="764"/>
      <c r="R58" s="764"/>
      <c r="S58" s="764"/>
      <c r="T58" s="764"/>
      <c r="U58" s="97"/>
      <c r="V58" s="41"/>
      <c r="W58" s="94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>
      <c r="A59" s="11"/>
      <c r="E59" s="40"/>
      <c r="F59" s="40"/>
      <c r="G59" s="40"/>
      <c r="H59" s="12"/>
      <c r="I59" s="12"/>
      <c r="J59" s="12"/>
      <c r="K59" s="12"/>
      <c r="L59" s="12"/>
      <c r="M59" s="12"/>
      <c r="N59" s="12"/>
      <c r="O59" s="12"/>
      <c r="P59" s="12"/>
      <c r="Q59" s="764"/>
      <c r="R59" s="764"/>
      <c r="S59" s="764"/>
      <c r="T59" s="764"/>
      <c r="U59" s="97"/>
      <c r="V59" s="41"/>
      <c r="W59" s="94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>
      <c r="A60" s="11"/>
      <c r="E60" s="40"/>
      <c r="F60" s="40"/>
      <c r="G60" s="40"/>
      <c r="H60" s="12"/>
      <c r="I60" s="12"/>
      <c r="J60" s="12"/>
      <c r="K60" s="12"/>
      <c r="L60" s="12"/>
      <c r="M60" s="12"/>
      <c r="N60" s="12"/>
      <c r="O60" s="12"/>
      <c r="P60" s="12"/>
      <c r="Q60" s="764"/>
      <c r="R60" s="764"/>
      <c r="S60" s="764"/>
      <c r="T60" s="764"/>
      <c r="U60" s="97"/>
      <c r="V60" s="41"/>
      <c r="W60" s="94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>
      <c r="A61" s="11"/>
      <c r="E61" s="40"/>
      <c r="F61" s="40"/>
      <c r="G61" s="40"/>
      <c r="H61" s="12"/>
      <c r="I61" s="12"/>
      <c r="J61" s="12"/>
      <c r="K61" s="12"/>
      <c r="L61" s="12"/>
      <c r="M61" s="12"/>
      <c r="N61" s="12"/>
      <c r="O61" s="12"/>
      <c r="P61" s="12"/>
      <c r="Q61" s="764"/>
      <c r="R61" s="764"/>
      <c r="S61" s="764"/>
      <c r="T61" s="764"/>
      <c r="U61" s="97"/>
      <c r="V61" s="41"/>
      <c r="W61" s="94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>
      <c r="A62" s="11"/>
      <c r="E62" s="40"/>
      <c r="F62" s="154"/>
      <c r="G62" s="40"/>
      <c r="H62" s="12"/>
      <c r="I62" s="12"/>
      <c r="J62" s="12"/>
      <c r="K62" s="12"/>
      <c r="L62" s="12"/>
      <c r="M62" s="12"/>
      <c r="N62" s="12"/>
      <c r="O62" s="12"/>
      <c r="P62" s="12"/>
      <c r="Q62" s="764"/>
      <c r="R62" s="764"/>
      <c r="S62" s="764"/>
      <c r="T62" s="764"/>
      <c r="U62" s="97"/>
      <c r="V62" s="41"/>
      <c r="W62" s="94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>
      <c r="A63" s="11"/>
      <c r="E63" s="153" t="s">
        <v>655</v>
      </c>
      <c r="F63" s="42"/>
      <c r="G63" s="154"/>
      <c r="H63" s="154"/>
      <c r="I63" s="12"/>
      <c r="J63" s="12"/>
      <c r="K63" s="12"/>
      <c r="L63" s="12"/>
      <c r="M63" s="12"/>
      <c r="N63" s="12"/>
      <c r="O63" s="12"/>
      <c r="P63" s="12"/>
      <c r="Q63" s="764"/>
      <c r="R63" s="764"/>
      <c r="S63" s="764"/>
      <c r="T63" s="764"/>
      <c r="U63" s="97"/>
      <c r="V63" s="41"/>
      <c r="W63" s="94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>
      <c r="A64" s="11"/>
      <c r="E64" s="42"/>
      <c r="F64" s="42"/>
      <c r="G64" s="42"/>
      <c r="H64" s="12"/>
      <c r="I64" s="12"/>
      <c r="J64" s="12"/>
      <c r="K64" s="12"/>
      <c r="L64" s="12"/>
      <c r="M64" s="12"/>
      <c r="N64" s="12"/>
      <c r="O64" s="12"/>
      <c r="P64" s="12"/>
      <c r="Q64" s="764"/>
      <c r="R64" s="764"/>
      <c r="S64" s="764"/>
      <c r="T64" s="764"/>
      <c r="U64" s="97"/>
      <c r="V64" s="41"/>
      <c r="W64" s="94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>
      <c r="A65" s="11"/>
      <c r="E65" s="42"/>
      <c r="F65" s="42"/>
      <c r="G65" s="42"/>
      <c r="H65" s="12"/>
      <c r="I65" s="12"/>
      <c r="J65" s="12"/>
      <c r="K65" s="12"/>
      <c r="L65" s="12"/>
      <c r="M65" s="12"/>
      <c r="N65" s="12"/>
      <c r="O65" s="12"/>
      <c r="P65" s="12"/>
      <c r="Q65" s="764"/>
      <c r="R65" s="764"/>
      <c r="S65" s="764"/>
      <c r="T65" s="764"/>
      <c r="U65" s="97"/>
      <c r="V65" s="41"/>
      <c r="W65" s="94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>
      <c r="A66" s="11"/>
      <c r="E66" s="42"/>
      <c r="F66" s="42"/>
      <c r="G66" s="42"/>
      <c r="H66" s="12"/>
      <c r="I66" s="12"/>
      <c r="J66" s="12"/>
      <c r="K66" s="12"/>
      <c r="L66" s="12"/>
      <c r="M66" s="12"/>
      <c r="N66" s="12"/>
      <c r="O66" s="12"/>
      <c r="P66" s="12"/>
      <c r="Q66" s="764"/>
      <c r="R66" s="764"/>
      <c r="S66" s="764"/>
      <c r="T66" s="764"/>
      <c r="U66" s="97"/>
      <c r="V66" s="41"/>
      <c r="W66" s="94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>
      <c r="A67" s="11"/>
      <c r="E67" s="42"/>
      <c r="F67" s="42"/>
      <c r="G67" s="42"/>
      <c r="H67" s="12"/>
      <c r="I67" s="12"/>
      <c r="J67" s="12"/>
      <c r="K67" s="12"/>
      <c r="L67" s="12"/>
      <c r="M67" s="12"/>
      <c r="N67" s="12"/>
      <c r="O67" s="12"/>
      <c r="P67" s="12"/>
      <c r="Q67" s="764"/>
      <c r="R67" s="764"/>
      <c r="S67" s="764"/>
      <c r="T67" s="764"/>
      <c r="U67" s="97"/>
      <c r="V67" s="41"/>
      <c r="W67" s="94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>
      <c r="A68" s="11"/>
      <c r="E68" s="42"/>
      <c r="F68" s="42"/>
      <c r="G68" s="4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97"/>
      <c r="V68" s="41"/>
      <c r="W68" s="94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>
      <c r="A69" s="11"/>
      <c r="E69" s="42"/>
      <c r="F69" s="42"/>
      <c r="G69" s="4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97"/>
      <c r="V69" s="41"/>
      <c r="W69" s="94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>
      <c r="A70" s="11"/>
      <c r="E70" s="42"/>
      <c r="F70" s="109"/>
      <c r="G70" s="4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97"/>
      <c r="V70" s="41"/>
      <c r="W70" s="94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s="112" customFormat="1">
      <c r="A71" s="89"/>
      <c r="E71" s="109"/>
      <c r="F71" s="22"/>
      <c r="G71" s="109"/>
      <c r="H71" s="39"/>
      <c r="I71" s="12"/>
      <c r="J71" s="12"/>
      <c r="K71" s="12"/>
      <c r="L71" s="12"/>
      <c r="M71" s="39"/>
      <c r="N71" s="39"/>
      <c r="O71" s="39"/>
      <c r="P71" s="39"/>
      <c r="Q71" s="39"/>
      <c r="R71" s="39"/>
      <c r="S71" s="39"/>
      <c r="T71" s="39"/>
      <c r="U71" s="110"/>
      <c r="V71" s="111"/>
      <c r="W71" s="124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1:36">
      <c r="A72" s="11"/>
      <c r="B72" s="98"/>
      <c r="C72" s="108"/>
      <c r="D72" s="22"/>
      <c r="E72" s="22"/>
      <c r="F72" s="22"/>
      <c r="G72" s="2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97"/>
      <c r="V72" s="41"/>
      <c r="W72" s="94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>
      <c r="A73" s="11"/>
      <c r="B73" s="22"/>
      <c r="C73" s="22"/>
      <c r="D73" s="22"/>
      <c r="E73" s="22"/>
      <c r="F73" s="22"/>
      <c r="G73" s="22"/>
      <c r="H73" s="12"/>
      <c r="I73" s="39"/>
      <c r="J73" s="39"/>
      <c r="K73" s="39"/>
      <c r="L73" s="39"/>
      <c r="M73" s="12"/>
      <c r="N73" s="12"/>
      <c r="O73" s="12"/>
      <c r="P73" s="12"/>
      <c r="Q73" s="764"/>
      <c r="R73" s="764"/>
      <c r="S73" s="764"/>
      <c r="T73" s="764"/>
      <c r="U73" s="97"/>
      <c r="V73" s="41"/>
      <c r="W73" s="94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>
      <c r="A74" s="11"/>
      <c r="B74" s="22"/>
      <c r="C74" s="22"/>
      <c r="D74" s="22"/>
      <c r="E74" s="22"/>
      <c r="F74" s="22"/>
      <c r="G74" s="22"/>
      <c r="H74" s="12"/>
      <c r="I74" s="12"/>
      <c r="J74" s="12"/>
      <c r="K74" s="12"/>
      <c r="L74" s="12"/>
      <c r="M74" s="12"/>
      <c r="N74" s="12"/>
      <c r="O74" s="12"/>
      <c r="P74" s="12"/>
      <c r="Q74" s="764"/>
      <c r="R74" s="764"/>
      <c r="S74" s="764"/>
      <c r="T74" s="764"/>
      <c r="U74" s="97"/>
      <c r="V74" s="41"/>
      <c r="W74" s="94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>
      <c r="A75" s="11"/>
      <c r="B75" s="99" t="s">
        <v>656</v>
      </c>
      <c r="C75" s="100"/>
      <c r="D75" s="100"/>
      <c r="E75" s="22"/>
      <c r="F75" s="22"/>
      <c r="G75" s="22"/>
      <c r="H75" s="12"/>
      <c r="I75" s="12"/>
      <c r="J75" s="12"/>
      <c r="K75" s="12"/>
      <c r="L75" s="12"/>
      <c r="M75" s="12"/>
      <c r="N75" s="12"/>
      <c r="O75" s="12"/>
      <c r="P75" s="12"/>
      <c r="Q75" s="764"/>
      <c r="R75" s="764"/>
      <c r="S75" s="764"/>
      <c r="T75" s="764"/>
      <c r="U75" s="97"/>
      <c r="V75" s="41"/>
      <c r="W75" s="94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>
      <c r="A76" s="11"/>
      <c r="B76" s="40" t="s">
        <v>29</v>
      </c>
      <c r="C76" s="40" t="s">
        <v>657</v>
      </c>
      <c r="D76" s="40" t="s">
        <v>604</v>
      </c>
      <c r="E76" s="22"/>
      <c r="F76" s="12"/>
      <c r="G76" s="22"/>
      <c r="H76" s="12"/>
      <c r="I76" s="12"/>
      <c r="J76" s="12"/>
      <c r="K76" s="12"/>
      <c r="L76" s="12"/>
      <c r="M76" s="12"/>
      <c r="N76" s="12"/>
      <c r="O76" s="12"/>
      <c r="P76" s="764"/>
      <c r="Q76" s="764"/>
      <c r="R76" s="764"/>
      <c r="S76" s="764"/>
      <c r="T76" s="97"/>
      <c r="U76" s="41"/>
      <c r="V76" s="11"/>
      <c r="W76" s="94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6">
      <c r="A77" s="11"/>
      <c r="B77" s="40" t="s">
        <v>11</v>
      </c>
      <c r="C77" s="48">
        <f>Sheet7!C57</f>
        <v>955509.60062847682</v>
      </c>
      <c r="D77" s="48">
        <f>SUM(Sheet7!W65:W66)</f>
        <v>1894.52</v>
      </c>
      <c r="E77" s="12"/>
      <c r="F77" s="12"/>
      <c r="G77" s="12"/>
      <c r="H77" s="43"/>
      <c r="I77" s="12"/>
      <c r="J77" s="12"/>
      <c r="K77" s="12"/>
      <c r="L77" s="12"/>
      <c r="M77" s="22"/>
      <c r="N77" s="22"/>
      <c r="O77" s="22"/>
      <c r="P77" s="763"/>
      <c r="Q77" s="763"/>
      <c r="R77" s="763"/>
      <c r="S77" s="763"/>
      <c r="T77" s="96"/>
      <c r="U77" s="11"/>
      <c r="V77" s="11"/>
      <c r="W77" s="94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6">
      <c r="A78" s="11"/>
      <c r="B78" s="40" t="s">
        <v>19</v>
      </c>
      <c r="C78" s="48">
        <f>+Sheet7!AA57</f>
        <v>1027571.928618312</v>
      </c>
      <c r="D78" s="48">
        <f>SUM(Sheet7!O65:O66)</f>
        <v>498806.2104532122</v>
      </c>
      <c r="E78" s="12"/>
      <c r="F78" s="12"/>
      <c r="G78" s="12"/>
      <c r="H78" s="43"/>
      <c r="I78" s="12"/>
      <c r="J78" s="43"/>
      <c r="K78" s="12"/>
      <c r="L78" s="12"/>
      <c r="M78" s="22"/>
      <c r="N78" s="22"/>
      <c r="O78" s="22"/>
      <c r="P78" s="763"/>
      <c r="Q78" s="763"/>
      <c r="R78" s="763"/>
      <c r="S78" s="763"/>
      <c r="T78" s="96"/>
      <c r="U78" s="11"/>
      <c r="V78" s="11"/>
      <c r="W78" s="94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6">
      <c r="A79" s="11"/>
      <c r="B79" s="40" t="s">
        <v>16</v>
      </c>
      <c r="C79" s="48">
        <f>+Sheet7!O57</f>
        <v>258068.69653328764</v>
      </c>
      <c r="D79" s="48">
        <f>SUM(Sheet7!M65:M66)</f>
        <v>37161.305140906035</v>
      </c>
      <c r="E79" s="12"/>
      <c r="F79" s="12"/>
      <c r="G79" s="12"/>
      <c r="H79" s="43"/>
      <c r="I79" s="43"/>
      <c r="J79" s="43"/>
      <c r="K79" s="23"/>
      <c r="L79" s="27"/>
      <c r="M79" s="22"/>
      <c r="N79" s="22"/>
      <c r="O79" s="22"/>
      <c r="P79" s="763"/>
      <c r="Q79" s="763"/>
      <c r="R79" s="763"/>
      <c r="S79" s="763"/>
      <c r="T79" s="96"/>
      <c r="U79" s="11"/>
      <c r="V79" s="11"/>
      <c r="W79" s="94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6">
      <c r="A80" s="11"/>
      <c r="B80" s="40" t="s">
        <v>4</v>
      </c>
      <c r="C80" s="48">
        <f>+Sheet7!G57</f>
        <v>417051.86331920174</v>
      </c>
      <c r="D80" s="48">
        <f>SUM(Sheet7!U65:U66)</f>
        <v>840.78480836521226</v>
      </c>
      <c r="E80" s="12"/>
      <c r="F80" s="12"/>
      <c r="G80" s="12"/>
      <c r="H80" s="43"/>
      <c r="I80" s="43"/>
      <c r="J80" s="43"/>
      <c r="K80" s="23"/>
      <c r="L80" s="27"/>
      <c r="M80" s="22"/>
      <c r="N80" s="22"/>
      <c r="O80" s="22"/>
      <c r="P80" s="763"/>
      <c r="Q80" s="763"/>
      <c r="R80" s="763"/>
      <c r="S80" s="763"/>
      <c r="T80" s="96"/>
      <c r="U80" s="11"/>
      <c r="V80" s="11"/>
      <c r="W80" s="94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6">
      <c r="A81" s="11"/>
      <c r="B81" s="40" t="s">
        <v>2</v>
      </c>
      <c r="C81" s="48">
        <f>+Sheet7!M57</f>
        <v>2765862.94</v>
      </c>
      <c r="D81" s="48">
        <f>SUM(Sheet7!K65:K66)</f>
        <v>-367936.26</v>
      </c>
      <c r="E81" s="12"/>
      <c r="F81" s="11"/>
      <c r="G81" s="12"/>
      <c r="H81" s="43"/>
      <c r="I81" s="43"/>
      <c r="J81" s="43"/>
      <c r="K81" s="23"/>
      <c r="L81" s="27"/>
      <c r="M81" s="22"/>
      <c r="N81" s="22"/>
      <c r="O81" s="22"/>
      <c r="P81" s="763"/>
      <c r="Q81" s="763"/>
      <c r="R81" s="763"/>
      <c r="S81" s="763"/>
      <c r="T81" s="96"/>
      <c r="U81" s="11"/>
      <c r="V81" s="11"/>
      <c r="W81" s="94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6">
      <c r="A82" s="11"/>
      <c r="B82" s="40" t="s">
        <v>6</v>
      </c>
      <c r="C82" s="48">
        <f>Sheet7!K57</f>
        <v>10049644.944309672</v>
      </c>
      <c r="D82" s="48">
        <f>SUM(Sheet7!Q65:Q66)</f>
        <v>9677147.026070049</v>
      </c>
      <c r="E82" s="11"/>
      <c r="F82" s="11"/>
      <c r="G82" s="11"/>
      <c r="H82" s="43"/>
      <c r="I82" s="43"/>
      <c r="J82" s="43"/>
      <c r="K82" s="23"/>
      <c r="L82" s="27"/>
      <c r="M82" s="22"/>
      <c r="N82" s="22"/>
      <c r="O82" s="22"/>
      <c r="P82" s="763"/>
      <c r="Q82" s="763"/>
      <c r="R82" s="763"/>
      <c r="S82" s="763"/>
      <c r="T82" s="96"/>
      <c r="U82" s="11"/>
      <c r="V82" s="11"/>
      <c r="W82" s="94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6">
      <c r="A83" s="11"/>
      <c r="B83" s="40" t="s">
        <v>273</v>
      </c>
      <c r="C83" s="48">
        <f>+Sheet7!Y57</f>
        <v>115013.58196626429</v>
      </c>
      <c r="D83" s="48"/>
      <c r="E83" s="11"/>
      <c r="F83" s="22"/>
      <c r="G83" s="12"/>
      <c r="H83" s="43"/>
      <c r="I83" s="43"/>
      <c r="J83" s="43"/>
      <c r="K83" s="23"/>
      <c r="L83" s="27"/>
      <c r="M83" s="22"/>
      <c r="N83" s="22"/>
      <c r="O83" s="22"/>
      <c r="P83" s="763"/>
      <c r="Q83" s="763"/>
      <c r="R83" s="763"/>
      <c r="S83" s="763"/>
      <c r="T83" s="96"/>
      <c r="U83" s="11"/>
      <c r="V83" s="11"/>
      <c r="W83" s="94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6">
      <c r="A84" s="11"/>
      <c r="B84" s="40" t="s">
        <v>237</v>
      </c>
      <c r="C84" s="48">
        <f>+Sheet7!U57</f>
        <v>260683.54071493022</v>
      </c>
      <c r="D84" s="48"/>
      <c r="E84" s="22"/>
      <c r="F84" s="22"/>
      <c r="G84" s="12"/>
      <c r="H84" s="43"/>
      <c r="I84" s="43"/>
      <c r="J84" s="43"/>
      <c r="K84" s="23"/>
      <c r="L84" s="27"/>
      <c r="M84" s="22"/>
      <c r="N84" s="22"/>
      <c r="O84" s="22"/>
      <c r="P84" s="763"/>
      <c r="Q84" s="763"/>
      <c r="R84" s="763"/>
      <c r="S84" s="763"/>
      <c r="T84" s="96"/>
      <c r="U84" s="11"/>
      <c r="V84" s="11"/>
      <c r="W84" s="94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6">
      <c r="A85" s="11"/>
      <c r="B85" s="40" t="s">
        <v>23</v>
      </c>
      <c r="C85" s="48">
        <f>Sheet7!E57</f>
        <v>2740089.8003647304</v>
      </c>
      <c r="D85" s="48">
        <f>SUM(Sheet7!I65:I66)</f>
        <v>15119.779999999999</v>
      </c>
      <c r="E85" s="22"/>
      <c r="F85" s="22"/>
      <c r="G85" s="12"/>
      <c r="H85" s="43"/>
      <c r="I85" s="43"/>
      <c r="J85" s="43"/>
      <c r="K85" s="23"/>
      <c r="L85" s="27"/>
      <c r="M85" s="22"/>
      <c r="N85" s="22"/>
      <c r="O85" s="22"/>
      <c r="P85" s="763"/>
      <c r="Q85" s="763"/>
      <c r="R85" s="763"/>
      <c r="S85" s="763"/>
      <c r="T85" s="96"/>
      <c r="U85" s="11"/>
      <c r="V85" s="11"/>
      <c r="W85" s="94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6">
      <c r="A86" s="11"/>
      <c r="B86" s="40" t="s">
        <v>15</v>
      </c>
      <c r="C86" s="48">
        <f>+Sheet7!AC57</f>
        <v>3209046.7203887254</v>
      </c>
      <c r="D86" s="48">
        <f>SUM(Sheet7!S65:S66)</f>
        <v>45795.659999999996</v>
      </c>
      <c r="E86" s="22"/>
      <c r="F86" s="22"/>
      <c r="G86" s="12"/>
      <c r="H86" s="43"/>
      <c r="I86" s="43"/>
      <c r="J86" s="43"/>
      <c r="K86" s="23"/>
      <c r="L86" s="27"/>
      <c r="M86" s="22"/>
      <c r="N86" s="22"/>
      <c r="O86" s="22"/>
      <c r="P86" s="763"/>
      <c r="Q86" s="763"/>
      <c r="R86" s="763"/>
      <c r="S86" s="763"/>
      <c r="T86" s="96"/>
      <c r="U86" s="11"/>
      <c r="V86" s="11"/>
      <c r="W86" s="94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6">
      <c r="A87" s="11"/>
      <c r="B87" s="40" t="s">
        <v>9</v>
      </c>
      <c r="C87" s="48">
        <f>+Sheet7!S57</f>
        <v>883366.31114187778</v>
      </c>
      <c r="D87" s="48">
        <f>SUM(Sheet7!G65:G66)</f>
        <v>513.97</v>
      </c>
      <c r="E87" s="22"/>
      <c r="F87" s="22"/>
      <c r="G87" s="12"/>
      <c r="H87" s="43"/>
      <c r="I87" s="43"/>
      <c r="J87" s="43"/>
      <c r="K87" s="23"/>
      <c r="L87" s="27"/>
      <c r="M87" s="22"/>
      <c r="N87" s="22"/>
      <c r="O87" s="22"/>
      <c r="P87" s="763"/>
      <c r="Q87" s="763"/>
      <c r="R87" s="763"/>
      <c r="S87" s="763"/>
      <c r="T87" s="96"/>
      <c r="U87" s="11"/>
      <c r="V87" s="11"/>
      <c r="W87" s="94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6">
      <c r="A88" s="11"/>
      <c r="B88" s="40" t="s">
        <v>20</v>
      </c>
      <c r="C88" s="48">
        <f>+Sheet7!W57</f>
        <v>1348017.7187702835</v>
      </c>
      <c r="D88" s="48">
        <f>SUM(Sheet7!E65:E66)</f>
        <v>393.86</v>
      </c>
      <c r="E88" s="22"/>
      <c r="F88" s="22"/>
      <c r="G88" s="22"/>
      <c r="H88" s="36"/>
      <c r="I88" s="43"/>
      <c r="J88" s="43"/>
      <c r="K88" s="23"/>
      <c r="L88" s="27"/>
      <c r="M88" s="22"/>
      <c r="N88" s="22"/>
      <c r="O88" s="22"/>
      <c r="P88" s="22"/>
      <c r="Q88" s="22"/>
      <c r="R88" s="22"/>
      <c r="S88" s="22"/>
      <c r="T88" s="96"/>
      <c r="U88" s="11"/>
      <c r="V88" s="11"/>
      <c r="W88" s="94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6">
      <c r="A89" s="11"/>
      <c r="B89" s="40" t="s">
        <v>8</v>
      </c>
      <c r="C89" s="48">
        <f>+Sheet7!I57</f>
        <v>1014971.4564573427</v>
      </c>
      <c r="D89" s="48">
        <f>SUM(Sheet7!C65:C66)</f>
        <v>13073.049999999997</v>
      </c>
      <c r="E89" s="22"/>
      <c r="F89" s="22"/>
      <c r="G89" s="22"/>
      <c r="H89" s="36"/>
      <c r="I89" s="43"/>
      <c r="J89" s="43"/>
      <c r="K89" s="23"/>
      <c r="L89" s="27"/>
      <c r="M89" s="22"/>
      <c r="N89" s="22"/>
      <c r="O89" s="22"/>
      <c r="P89" s="22"/>
      <c r="Q89" s="22"/>
      <c r="R89" s="22"/>
      <c r="S89" s="22"/>
      <c r="T89" s="94"/>
      <c r="U89" s="11"/>
      <c r="V89" s="11"/>
      <c r="W89" s="94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6" ht="15" customHeight="1">
      <c r="A90" s="11"/>
      <c r="B90" s="40" t="s">
        <v>264</v>
      </c>
      <c r="C90" s="48">
        <f>+Sheet7!Q57</f>
        <v>60759.425189295958</v>
      </c>
      <c r="D90" s="48"/>
      <c r="E90" s="22"/>
      <c r="F90" s="22"/>
      <c r="G90" s="22"/>
      <c r="H90" s="36"/>
      <c r="I90" s="44"/>
      <c r="J90" s="44"/>
      <c r="K90" s="23"/>
      <c r="L90" s="27"/>
      <c r="M90" s="22"/>
      <c r="N90" s="22"/>
      <c r="O90" s="22"/>
      <c r="P90" s="22"/>
      <c r="Q90" s="22"/>
      <c r="R90" s="22"/>
      <c r="S90" s="22"/>
      <c r="T90" s="94"/>
      <c r="U90" s="11"/>
      <c r="V90" s="11"/>
      <c r="W90" s="94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6" s="47" customFormat="1">
      <c r="A91" s="39"/>
      <c r="B91" s="101"/>
      <c r="C91" s="102">
        <f>SUM(C77:C90)</f>
        <v>25105658.528402403</v>
      </c>
      <c r="D91" s="102">
        <f>SUM(D77:D90)</f>
        <v>9922809.9064725321</v>
      </c>
      <c r="E91" s="22"/>
      <c r="F91" s="22"/>
      <c r="G91" s="101"/>
      <c r="H91" s="101"/>
      <c r="I91" s="44"/>
      <c r="J91" s="44"/>
      <c r="K91" s="23"/>
      <c r="L91" s="27"/>
      <c r="M91" s="106"/>
      <c r="N91" s="101"/>
      <c r="O91" s="101"/>
      <c r="P91" s="101"/>
      <c r="Q91" s="101"/>
      <c r="R91" s="101"/>
      <c r="S91" s="101"/>
      <c r="T91" s="101"/>
      <c r="U91" s="107"/>
      <c r="V91" s="39"/>
      <c r="W91" s="107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</row>
    <row r="92" spans="1:36">
      <c r="A92" s="11"/>
      <c r="B92" s="22"/>
      <c r="C92" s="22"/>
      <c r="D92" s="22"/>
      <c r="E92" s="22"/>
      <c r="F92" s="22"/>
      <c r="G92" s="22"/>
      <c r="H92" s="22"/>
      <c r="I92" s="44"/>
      <c r="J92" s="44"/>
      <c r="K92" s="23"/>
      <c r="L92" s="27"/>
      <c r="M92" s="27"/>
      <c r="N92" s="22"/>
      <c r="O92" s="22"/>
      <c r="P92" s="22"/>
      <c r="Q92" s="22"/>
      <c r="R92" s="22"/>
      <c r="S92" s="22"/>
      <c r="T92" s="22"/>
      <c r="U92" s="94"/>
      <c r="V92" s="11"/>
      <c r="W92" s="94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>
      <c r="A93" s="11"/>
      <c r="B93" s="22"/>
      <c r="C93" s="22"/>
      <c r="D93" s="22"/>
      <c r="E93" s="22"/>
      <c r="F93" s="22"/>
      <c r="G93" s="22"/>
      <c r="H93" s="22"/>
      <c r="I93" s="103"/>
      <c r="J93" s="104"/>
      <c r="K93" s="104"/>
      <c r="L93" s="105"/>
      <c r="M93" s="27"/>
      <c r="N93" s="22"/>
      <c r="O93" s="22"/>
      <c r="P93" s="22"/>
      <c r="Q93" s="22"/>
      <c r="R93" s="22"/>
      <c r="S93" s="22"/>
      <c r="T93" s="22"/>
      <c r="U93" s="94"/>
      <c r="V93" s="11"/>
      <c r="W93" s="94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>
      <c r="A94" s="11"/>
      <c r="B94" s="22"/>
      <c r="C94" s="22"/>
      <c r="D94" s="22"/>
      <c r="E94" s="22"/>
      <c r="F94" s="22"/>
      <c r="G94" s="22"/>
      <c r="H94" s="22"/>
      <c r="I94" s="36"/>
      <c r="J94" s="44"/>
      <c r="K94" s="44"/>
      <c r="L94" s="23"/>
      <c r="M94" s="27"/>
      <c r="N94" s="22"/>
      <c r="O94" s="22"/>
      <c r="P94" s="22"/>
      <c r="Q94" s="22"/>
      <c r="R94" s="22"/>
      <c r="S94" s="22"/>
      <c r="T94" s="22"/>
      <c r="U94" s="94"/>
      <c r="V94" s="11"/>
      <c r="W94" s="94"/>
      <c r="X94" s="11"/>
      <c r="Y94" s="11" t="s">
        <v>561</v>
      </c>
      <c r="Z94" s="11" t="s">
        <v>281</v>
      </c>
      <c r="AA94" s="11" t="s">
        <v>276</v>
      </c>
      <c r="AB94" s="11" t="s">
        <v>658</v>
      </c>
      <c r="AC94" s="11" t="s">
        <v>659</v>
      </c>
      <c r="AD94" s="11" t="s">
        <v>660</v>
      </c>
      <c r="AE94" s="11" t="s">
        <v>661</v>
      </c>
      <c r="AF94" s="11" t="s">
        <v>662</v>
      </c>
      <c r="AG94" s="11" t="s">
        <v>663</v>
      </c>
      <c r="AH94" s="11" t="s">
        <v>664</v>
      </c>
      <c r="AI94" s="11" t="s">
        <v>589</v>
      </c>
      <c r="AJ94" s="11" t="s">
        <v>665</v>
      </c>
    </row>
    <row r="95" spans="1:36">
      <c r="A95" s="11"/>
      <c r="B95" s="22"/>
      <c r="C95" s="22"/>
      <c r="D95" s="22"/>
      <c r="E95" s="22"/>
      <c r="F95" s="22"/>
      <c r="G95" s="22"/>
      <c r="H95" s="22"/>
      <c r="I95" s="36"/>
      <c r="J95" s="44"/>
      <c r="K95" s="44"/>
      <c r="L95" s="23"/>
      <c r="M95" s="27"/>
      <c r="N95" s="22"/>
      <c r="O95" s="22"/>
      <c r="P95" s="22"/>
      <c r="Q95" s="22"/>
      <c r="R95" s="22"/>
      <c r="S95" s="22"/>
      <c r="T95" s="22"/>
      <c r="U95" s="94"/>
      <c r="V95" s="11"/>
      <c r="W95" s="94"/>
      <c r="X95" s="11"/>
      <c r="Y95" s="11" t="s">
        <v>330</v>
      </c>
      <c r="Z95" s="11">
        <v>1398052.99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>
      <c r="A96" s="11"/>
      <c r="B96" s="22"/>
      <c r="C96" s="22"/>
      <c r="D96" s="22"/>
      <c r="E96" s="22"/>
      <c r="F96" s="22"/>
      <c r="G96" s="22"/>
      <c r="H96" s="22"/>
      <c r="I96" s="36"/>
      <c r="J96" s="44"/>
      <c r="K96" s="44"/>
      <c r="L96" s="23"/>
      <c r="M96" s="27"/>
      <c r="N96" s="22"/>
      <c r="O96" s="22"/>
      <c r="P96" s="22"/>
      <c r="Q96" s="22"/>
      <c r="R96" s="22"/>
      <c r="S96" s="22"/>
      <c r="T96" s="22"/>
      <c r="U96" s="94"/>
      <c r="V96" s="11"/>
      <c r="W96" s="94"/>
      <c r="X96" s="11"/>
      <c r="Y96" s="11" t="s">
        <v>11</v>
      </c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>
      <c r="A97" s="11"/>
      <c r="B97" s="22"/>
      <c r="C97" s="22"/>
      <c r="D97" s="22"/>
      <c r="E97" s="22"/>
      <c r="F97" s="22"/>
      <c r="G97" s="22"/>
      <c r="H97" s="22"/>
      <c r="I97" s="36"/>
      <c r="J97" s="44"/>
      <c r="K97" s="44"/>
      <c r="L97" s="23"/>
      <c r="M97" s="27"/>
      <c r="N97" s="22"/>
      <c r="O97" s="22"/>
      <c r="P97" s="22"/>
      <c r="Q97" s="22"/>
      <c r="R97" s="22"/>
      <c r="S97" s="22"/>
      <c r="T97" s="22"/>
      <c r="U97" s="94"/>
      <c r="V97" s="11"/>
      <c r="W97" s="94"/>
      <c r="X97" s="11"/>
      <c r="Y97" s="11" t="s">
        <v>19</v>
      </c>
      <c r="Z97" s="11">
        <v>586754.47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>
      <c r="A98" s="11"/>
      <c r="B98" s="22"/>
      <c r="C98" s="22"/>
      <c r="D98" s="22"/>
      <c r="E98" s="22"/>
      <c r="F98" s="22"/>
      <c r="G98" s="22"/>
      <c r="H98" s="22"/>
      <c r="I98" s="36"/>
      <c r="J98" s="44"/>
      <c r="K98" s="44"/>
      <c r="L98" s="23"/>
      <c r="M98" s="27"/>
      <c r="N98" s="22"/>
      <c r="O98" s="22"/>
      <c r="P98" s="22"/>
      <c r="Q98" s="22"/>
      <c r="R98" s="22"/>
      <c r="S98" s="22"/>
      <c r="T98" s="22"/>
      <c r="U98" s="94"/>
      <c r="V98" s="11"/>
      <c r="W98" s="94"/>
      <c r="X98" s="11"/>
      <c r="Y98" s="11" t="s">
        <v>16</v>
      </c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>
      <c r="A99" s="11"/>
      <c r="B99" s="22"/>
      <c r="C99" s="22"/>
      <c r="D99" s="22"/>
      <c r="E99" s="22"/>
      <c r="F99" s="22"/>
      <c r="G99" s="22"/>
      <c r="H99" s="22"/>
      <c r="I99" s="36"/>
      <c r="J99" s="44"/>
      <c r="K99" s="44"/>
      <c r="L99" s="23"/>
      <c r="M99" s="27"/>
      <c r="N99" s="22"/>
      <c r="O99" s="22"/>
      <c r="P99" s="22"/>
      <c r="Q99" s="22"/>
      <c r="R99" s="22"/>
      <c r="S99" s="22"/>
      <c r="T99" s="22"/>
      <c r="U99" s="94"/>
      <c r="V99" s="11"/>
      <c r="W99" s="94"/>
      <c r="X99" s="11"/>
      <c r="Y99" s="11" t="s">
        <v>22</v>
      </c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>
      <c r="A100" s="11"/>
      <c r="B100" s="22"/>
      <c r="C100" s="22"/>
      <c r="D100" s="22"/>
      <c r="E100" s="22"/>
      <c r="F100" s="22"/>
      <c r="G100" s="22"/>
      <c r="H100" s="22"/>
      <c r="I100" s="36"/>
      <c r="J100" s="44"/>
      <c r="K100" s="44"/>
      <c r="L100" s="23"/>
      <c r="M100" s="27"/>
      <c r="N100" s="22"/>
      <c r="O100" s="22"/>
      <c r="P100" s="22"/>
      <c r="Q100" s="22"/>
      <c r="R100" s="22"/>
      <c r="S100" s="22"/>
      <c r="T100" s="22"/>
      <c r="U100" s="94"/>
      <c r="V100" s="11"/>
      <c r="W100" s="94"/>
      <c r="X100" s="11"/>
      <c r="Y100" s="11" t="s">
        <v>4</v>
      </c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>
      <c r="A101" s="11"/>
      <c r="B101" s="22"/>
      <c r="C101" s="22"/>
      <c r="D101" s="22"/>
      <c r="E101" s="22"/>
      <c r="F101" s="22"/>
      <c r="G101" s="22"/>
      <c r="H101" s="22"/>
      <c r="I101" s="36"/>
      <c r="J101" s="44"/>
      <c r="K101" s="44"/>
      <c r="L101" s="23"/>
      <c r="M101" s="27"/>
      <c r="N101" s="22"/>
      <c r="O101" s="22"/>
      <c r="P101" s="22"/>
      <c r="Q101" s="22"/>
      <c r="R101" s="22"/>
      <c r="S101" s="22"/>
      <c r="T101" s="22"/>
      <c r="U101" s="94"/>
      <c r="V101" s="11"/>
      <c r="W101" s="94"/>
      <c r="X101" s="11"/>
      <c r="Y101" s="11" t="s">
        <v>6</v>
      </c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>
      <c r="A102" s="11"/>
      <c r="B102" s="22"/>
      <c r="C102" s="22"/>
      <c r="D102" s="22"/>
      <c r="E102" s="22"/>
      <c r="F102" s="22"/>
      <c r="G102" s="22"/>
      <c r="H102" s="22"/>
      <c r="I102" s="36"/>
      <c r="J102" s="44"/>
      <c r="K102" s="44"/>
      <c r="L102" s="23"/>
      <c r="M102" s="27"/>
      <c r="N102" s="22"/>
      <c r="O102" s="22"/>
      <c r="P102" s="22"/>
      <c r="Q102" s="22"/>
      <c r="R102" s="22"/>
      <c r="S102" s="22"/>
      <c r="T102" s="22"/>
      <c r="U102" s="94"/>
      <c r="V102" s="11"/>
      <c r="W102" s="94"/>
      <c r="X102" s="11"/>
      <c r="Y102" s="11" t="s">
        <v>21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>
      <c r="A103" s="11"/>
      <c r="B103" s="22"/>
      <c r="C103" s="22"/>
      <c r="D103" s="22"/>
      <c r="E103" s="22"/>
      <c r="F103" s="22"/>
      <c r="G103" s="22"/>
      <c r="H103" s="22"/>
      <c r="I103" s="36"/>
      <c r="J103" s="44"/>
      <c r="K103" s="44"/>
      <c r="L103" s="23"/>
      <c r="M103" s="27"/>
      <c r="N103" s="22"/>
      <c r="O103" s="22"/>
      <c r="P103" s="22"/>
      <c r="Q103" s="22"/>
      <c r="R103" s="22"/>
      <c r="S103" s="22"/>
      <c r="T103" s="22"/>
      <c r="U103" s="94"/>
      <c r="V103" s="11"/>
      <c r="W103" s="94"/>
      <c r="X103" s="11"/>
      <c r="Y103" s="11" t="s">
        <v>273</v>
      </c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>
      <c r="A104" s="11"/>
      <c r="B104" s="22"/>
      <c r="C104" s="22"/>
      <c r="D104" s="22"/>
      <c r="E104" s="22"/>
      <c r="F104" s="22"/>
      <c r="G104" s="22"/>
      <c r="H104" s="22"/>
      <c r="I104" s="36"/>
      <c r="J104" s="44"/>
      <c r="K104" s="44"/>
      <c r="L104" s="23"/>
      <c r="M104" s="27"/>
      <c r="N104" s="22"/>
      <c r="O104" s="22"/>
      <c r="P104" s="22"/>
      <c r="Q104" s="22"/>
      <c r="R104" s="22"/>
      <c r="S104" s="22"/>
      <c r="T104" s="22"/>
      <c r="U104" s="94"/>
      <c r="V104" s="11"/>
      <c r="W104" s="94"/>
      <c r="X104" s="11"/>
      <c r="Y104" s="11" t="s">
        <v>237</v>
      </c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>
      <c r="A105" s="11"/>
      <c r="B105" s="22"/>
      <c r="C105" s="22"/>
      <c r="D105" s="22"/>
      <c r="E105" s="22"/>
      <c r="F105" s="22"/>
      <c r="G105" s="22"/>
      <c r="H105" s="22"/>
      <c r="I105" s="36"/>
      <c r="J105" s="44"/>
      <c r="K105" s="44"/>
      <c r="L105" s="23"/>
      <c r="M105" s="27"/>
      <c r="N105" s="22"/>
      <c r="O105" s="22"/>
      <c r="P105" s="22"/>
      <c r="Q105" s="22"/>
      <c r="R105" s="22"/>
      <c r="S105" s="22"/>
      <c r="T105" s="22"/>
      <c r="U105" s="94"/>
      <c r="V105" s="11"/>
      <c r="W105" s="94"/>
      <c r="X105" s="11"/>
      <c r="Y105" s="11" t="s">
        <v>23</v>
      </c>
      <c r="Z105" s="11">
        <v>109049.92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>
      <c r="A106" s="11"/>
      <c r="B106" s="22"/>
      <c r="C106" s="22"/>
      <c r="D106" s="22"/>
      <c r="E106" s="22"/>
      <c r="F106" s="22"/>
      <c r="G106" s="22"/>
      <c r="H106" s="22"/>
      <c r="I106" s="36"/>
      <c r="J106" s="44"/>
      <c r="K106" s="44"/>
      <c r="L106" s="23"/>
      <c r="M106" s="27"/>
      <c r="N106" s="22"/>
      <c r="O106" s="22"/>
      <c r="P106" s="22"/>
      <c r="Q106" s="22"/>
      <c r="R106" s="22"/>
      <c r="S106" s="22"/>
      <c r="T106" s="22"/>
      <c r="U106" s="94"/>
      <c r="V106" s="11"/>
      <c r="W106" s="94"/>
      <c r="X106" s="11"/>
      <c r="Y106" s="11" t="s">
        <v>15</v>
      </c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>
      <c r="A107" s="11"/>
      <c r="B107" s="22"/>
      <c r="C107" s="22"/>
      <c r="D107" s="22"/>
      <c r="E107" s="22"/>
      <c r="F107" s="22"/>
      <c r="G107" s="22"/>
      <c r="H107" s="22"/>
      <c r="I107" s="36"/>
      <c r="J107" s="44"/>
      <c r="K107" s="44"/>
      <c r="L107" s="23"/>
      <c r="M107" s="27"/>
      <c r="N107" s="22"/>
      <c r="O107" s="22"/>
      <c r="P107" s="22"/>
      <c r="Q107" s="22"/>
      <c r="R107" s="22"/>
      <c r="S107" s="22"/>
      <c r="T107" s="22"/>
      <c r="U107" s="94"/>
      <c r="V107" s="11"/>
      <c r="W107" s="94"/>
      <c r="X107" s="11"/>
      <c r="Y107" s="11" t="s">
        <v>9</v>
      </c>
      <c r="Z107" s="11">
        <v>18007233.260000002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>
      <c r="A108" s="11"/>
      <c r="B108" s="22"/>
      <c r="C108" s="22"/>
      <c r="D108" s="22"/>
      <c r="E108" s="22"/>
      <c r="F108" s="22"/>
      <c r="G108" s="22"/>
      <c r="H108" s="22"/>
      <c r="I108" s="36"/>
      <c r="J108" s="44"/>
      <c r="K108" s="44"/>
      <c r="L108" s="23"/>
      <c r="M108" s="27"/>
      <c r="N108" s="22"/>
      <c r="O108" s="22"/>
      <c r="P108" s="22"/>
      <c r="Q108" s="22"/>
      <c r="R108" s="22"/>
      <c r="S108" s="22"/>
      <c r="T108" s="22"/>
      <c r="U108" s="94"/>
      <c r="V108" s="11"/>
      <c r="W108" s="94"/>
      <c r="X108" s="11"/>
      <c r="Y108" s="11" t="s">
        <v>20</v>
      </c>
      <c r="Z108" s="11">
        <v>8161680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>
      <c r="A109" s="11"/>
      <c r="B109" s="22"/>
      <c r="C109" s="22"/>
      <c r="D109" s="22"/>
      <c r="E109" s="22"/>
      <c r="F109" s="22"/>
      <c r="G109" s="22"/>
      <c r="H109" s="22"/>
      <c r="I109" s="36"/>
      <c r="J109" s="44"/>
      <c r="K109" s="44"/>
      <c r="L109" s="23"/>
      <c r="M109" s="27"/>
      <c r="N109" s="22"/>
      <c r="O109" s="22"/>
      <c r="P109" s="22"/>
      <c r="Q109" s="22"/>
      <c r="R109" s="22"/>
      <c r="S109" s="22"/>
      <c r="T109" s="22"/>
      <c r="U109" s="94"/>
      <c r="V109" s="11"/>
      <c r="W109" s="94"/>
      <c r="X109" s="11"/>
      <c r="Y109" s="11" t="s">
        <v>8</v>
      </c>
      <c r="Z109" s="11">
        <v>1488025.46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>
      <c r="A110" s="11"/>
      <c r="B110" s="22"/>
      <c r="C110" s="22"/>
      <c r="D110" s="22"/>
      <c r="E110" s="22"/>
      <c r="F110" s="22"/>
      <c r="G110" s="22"/>
      <c r="H110" s="22"/>
      <c r="I110" s="36"/>
      <c r="J110" s="44"/>
      <c r="K110" s="44"/>
      <c r="L110" s="23"/>
      <c r="M110" s="27"/>
      <c r="N110" s="22"/>
      <c r="O110" s="22"/>
      <c r="P110" s="22"/>
      <c r="Q110" s="22"/>
      <c r="R110" s="22"/>
      <c r="S110" s="22"/>
      <c r="T110" s="22"/>
      <c r="U110" s="94"/>
      <c r="V110" s="11"/>
      <c r="W110" s="94"/>
      <c r="X110" s="11"/>
      <c r="Y110" s="11" t="s">
        <v>264</v>
      </c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>
      <c r="A111" s="11"/>
      <c r="B111" s="22"/>
      <c r="C111" s="22"/>
      <c r="D111" s="22"/>
      <c r="E111" s="22"/>
      <c r="F111" s="22"/>
      <c r="G111" s="22"/>
      <c r="H111" s="22"/>
      <c r="I111" s="36"/>
      <c r="J111" s="44"/>
      <c r="K111" s="44"/>
      <c r="L111" s="23"/>
      <c r="M111" s="27"/>
      <c r="N111" s="22"/>
      <c r="O111" s="22"/>
      <c r="P111" s="22"/>
      <c r="Q111" s="22"/>
      <c r="R111" s="22"/>
      <c r="S111" s="22"/>
      <c r="T111" s="22"/>
    </row>
    <row r="112" spans="1:36">
      <c r="A112" s="11"/>
      <c r="B112" s="22"/>
      <c r="C112" s="22"/>
      <c r="D112" s="22"/>
      <c r="E112" s="22"/>
      <c r="F112" s="22"/>
      <c r="G112" s="22"/>
      <c r="H112" s="22"/>
      <c r="I112" s="36"/>
      <c r="J112" s="44"/>
      <c r="K112" s="44"/>
      <c r="L112" s="23"/>
      <c r="M112" s="27"/>
      <c r="N112" s="22"/>
      <c r="O112" s="22"/>
      <c r="P112" s="22"/>
      <c r="Q112" s="22"/>
      <c r="R112" s="22"/>
      <c r="S112" s="22"/>
      <c r="T112" s="22"/>
    </row>
    <row r="113" spans="1:20">
      <c r="A113" s="11"/>
      <c r="B113" s="22"/>
      <c r="C113" s="22"/>
      <c r="D113" s="22"/>
      <c r="E113" s="22"/>
      <c r="G113" s="22"/>
      <c r="H113" s="22"/>
      <c r="I113" s="36"/>
      <c r="J113" s="44"/>
      <c r="K113" s="44"/>
      <c r="L113" s="23"/>
      <c r="M113" s="27"/>
      <c r="N113" s="22"/>
      <c r="O113" s="22"/>
      <c r="P113" s="22"/>
      <c r="Q113" s="22"/>
      <c r="R113" s="22"/>
      <c r="S113" s="22"/>
      <c r="T113" s="22"/>
    </row>
    <row r="114" spans="1:20">
      <c r="I114" s="36"/>
      <c r="J114" s="44"/>
      <c r="K114" s="44"/>
      <c r="L114" s="23"/>
    </row>
    <row r="115" spans="1:20">
      <c r="I115" s="36"/>
      <c r="J115" s="44"/>
      <c r="K115" s="44"/>
      <c r="L115" s="23"/>
    </row>
  </sheetData>
  <mergeCells count="72">
    <mergeCell ref="V3:W3"/>
    <mergeCell ref="Q10:R10"/>
    <mergeCell ref="Q1:R1"/>
    <mergeCell ref="S1:T1"/>
    <mergeCell ref="B2:U2"/>
    <mergeCell ref="T3:U3"/>
    <mergeCell ref="Q4:R4"/>
    <mergeCell ref="Q5:R5"/>
    <mergeCell ref="Q6:R6"/>
    <mergeCell ref="Q8:R8"/>
    <mergeCell ref="Q9:R9"/>
    <mergeCell ref="B17:H17"/>
    <mergeCell ref="U17:V17"/>
    <mergeCell ref="Q12:R12"/>
    <mergeCell ref="Q13:R13"/>
    <mergeCell ref="Q14:R14"/>
    <mergeCell ref="Q15:R15"/>
    <mergeCell ref="Q59:R59"/>
    <mergeCell ref="S59:T59"/>
    <mergeCell ref="Q16:R16"/>
    <mergeCell ref="S35:T35"/>
    <mergeCell ref="S32:U32"/>
    <mergeCell ref="Q57:R57"/>
    <mergeCell ref="S57:T57"/>
    <mergeCell ref="Q58:R58"/>
    <mergeCell ref="S58:T58"/>
    <mergeCell ref="Q65:R65"/>
    <mergeCell ref="S65:T65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6:Q86"/>
    <mergeCell ref="R86:S86"/>
    <mergeCell ref="P87:Q87"/>
    <mergeCell ref="R87:S87"/>
    <mergeCell ref="P83:Q83"/>
    <mergeCell ref="R83:S83"/>
    <mergeCell ref="P84:Q84"/>
    <mergeCell ref="R84:S84"/>
    <mergeCell ref="P85:Q85"/>
    <mergeCell ref="R85:S8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B82C-4AE5-4C4D-8628-8ACAEA3DCEAB}">
  <dimension ref="A1:AR115"/>
  <sheetViews>
    <sheetView showGridLines="0" topLeftCell="A6" zoomScale="80" zoomScaleNormal="100" workbookViewId="0">
      <selection activeCell="O5" sqref="O5"/>
    </sheetView>
  </sheetViews>
  <sheetFormatPr defaultRowHeight="15"/>
  <cols>
    <col min="1" max="1" width="7.7109375" customWidth="1"/>
    <col min="2" max="2" width="16.140625" customWidth="1"/>
    <col min="3" max="3" width="20.42578125" bestFit="1" customWidth="1"/>
    <col min="4" max="4" width="15" customWidth="1"/>
    <col min="5" max="5" width="20.42578125" bestFit="1" customWidth="1"/>
    <col min="7" max="7" width="5.42578125" customWidth="1"/>
    <col min="8" max="8" width="9.42578125" customWidth="1"/>
    <col min="9" max="9" width="15.85546875" customWidth="1"/>
    <col min="10" max="10" width="15.42578125" customWidth="1"/>
    <col min="11" max="11" width="9.85546875" bestFit="1" customWidth="1"/>
    <col min="13" max="13" width="18" customWidth="1"/>
    <col min="14" max="14" width="6.28515625" customWidth="1"/>
    <col min="15" max="15" width="13" customWidth="1"/>
    <col min="16" max="16" width="12.42578125" customWidth="1"/>
    <col min="17" max="17" width="13.42578125" customWidth="1"/>
    <col min="21" max="21" width="15.7109375" customWidth="1"/>
    <col min="22" max="22" width="12.42578125" style="13" customWidth="1"/>
    <col min="23" max="23" width="15.7109375" customWidth="1"/>
    <col min="24" max="24" width="9.7109375" style="13" customWidth="1"/>
    <col min="25" max="25" width="16.85546875" customWidth="1"/>
  </cols>
  <sheetData>
    <row r="1" spans="1:44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773"/>
      <c r="S1" s="773"/>
      <c r="T1" s="773"/>
      <c r="U1" s="773"/>
      <c r="V1" s="94"/>
      <c r="W1" s="11"/>
      <c r="X1" s="94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44" ht="15.75" thickBot="1">
      <c r="A2" s="774" t="s">
        <v>635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11"/>
      <c r="X2" s="9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44" ht="15.75" thickBot="1">
      <c r="A3" s="139"/>
      <c r="B3" s="140" t="s">
        <v>636</v>
      </c>
      <c r="C3" s="22"/>
      <c r="D3" s="22"/>
      <c r="E3" s="22"/>
      <c r="F3" s="22"/>
      <c r="G3" s="22"/>
      <c r="L3" s="23"/>
      <c r="M3" s="774" t="s">
        <v>762</v>
      </c>
      <c r="N3" s="775"/>
      <c r="O3" s="775"/>
      <c r="P3" s="775"/>
      <c r="Q3" s="775"/>
      <c r="R3" s="776"/>
      <c r="S3" s="23"/>
      <c r="T3" s="23"/>
      <c r="U3" s="23"/>
      <c r="V3" s="23"/>
      <c r="W3" s="23"/>
      <c r="X3" s="23"/>
      <c r="Y3" s="23"/>
      <c r="Z3" s="23"/>
      <c r="AA3" s="93"/>
      <c r="AB3" s="759" t="s">
        <v>637</v>
      </c>
      <c r="AC3" s="759"/>
      <c r="AD3" s="759" t="s">
        <v>619</v>
      </c>
      <c r="AE3" s="759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ht="15.75" thickBot="1">
      <c r="A4" s="141">
        <v>45658</v>
      </c>
      <c r="B4" s="142">
        <f>SUM('Lista contas'!$N$3:$N$95)+11000</f>
        <v>139332657.02696273</v>
      </c>
      <c r="C4" s="22"/>
      <c r="D4" s="22"/>
      <c r="E4" s="22"/>
      <c r="F4" s="22"/>
      <c r="G4" s="22"/>
      <c r="L4" s="27"/>
      <c r="M4" s="189"/>
      <c r="N4" s="190"/>
      <c r="O4" s="191" t="s">
        <v>786</v>
      </c>
      <c r="P4" s="191" t="s">
        <v>787</v>
      </c>
      <c r="Q4" s="191" t="s">
        <v>788</v>
      </c>
      <c r="R4" s="191" t="s">
        <v>666</v>
      </c>
      <c r="S4" s="22"/>
      <c r="T4" s="22"/>
      <c r="U4" s="22"/>
      <c r="V4" s="22"/>
      <c r="W4" s="22"/>
      <c r="X4" s="763"/>
      <c r="Y4" s="772"/>
      <c r="Z4" s="28"/>
      <c r="AA4" s="29" t="s">
        <v>638</v>
      </c>
      <c r="AB4" s="95" t="s">
        <v>639</v>
      </c>
      <c r="AC4" s="29" t="s">
        <v>638</v>
      </c>
      <c r="AD4" s="95" t="s">
        <v>639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4" ht="15.75" thickBot="1">
      <c r="A5" s="143" t="s">
        <v>621</v>
      </c>
      <c r="B5" s="142">
        <f>SUM('Lista contas'!$AC$3:$AC$95)+AC5+AD5+AA6</f>
        <v>102832675.20896223</v>
      </c>
      <c r="C5" s="22"/>
      <c r="D5" s="22"/>
      <c r="E5" s="22"/>
      <c r="F5" s="22"/>
      <c r="G5" s="22"/>
      <c r="L5" s="27"/>
      <c r="M5" s="192" t="s">
        <v>689</v>
      </c>
      <c r="N5" s="193">
        <v>29</v>
      </c>
      <c r="O5" s="194" t="s">
        <v>715</v>
      </c>
      <c r="P5" s="195" t="s">
        <v>739</v>
      </c>
      <c r="Q5" s="196" t="s">
        <v>763</v>
      </c>
      <c r="R5" s="197">
        <v>0.85129999999999995</v>
      </c>
      <c r="S5" s="22"/>
      <c r="T5" s="22"/>
      <c r="U5" s="22"/>
      <c r="V5" s="22"/>
      <c r="W5" s="22"/>
      <c r="X5" s="763"/>
      <c r="Y5" s="772"/>
      <c r="Z5" s="28" t="s">
        <v>621</v>
      </c>
      <c r="AA5" s="30">
        <f>SUMIFS('Term Deposits'!B:B,'Term Deposits'!A:A,"HSBC",'Term Deposits'!M:M,'teste v2'!Z5)</f>
        <v>16000000</v>
      </c>
      <c r="AB5" s="31">
        <f>SUMIFS('Term Deposits'!J:J,'Term Deposits'!A:A,"HSBC",'Term Deposits'!M:M,'teste v2'!Z5)</f>
        <v>33977.07</v>
      </c>
      <c r="AC5" s="134">
        <f>SUMIFS('Term Deposits'!B:B,'Term Deposits'!A:A,"MMF",'Term Deposits'!M:M,'teste v2'!Z5)</f>
        <v>53000000</v>
      </c>
      <c r="AD5" s="135">
        <f>+'Term Deposits'!J4</f>
        <v>141775.54999999999</v>
      </c>
      <c r="AE5" s="136">
        <f>AC5+AD5</f>
        <v>53141775.549999997</v>
      </c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44" ht="15.75" thickBot="1">
      <c r="A6" s="143" t="s">
        <v>640</v>
      </c>
      <c r="B6" s="142">
        <f>SUM('Lista contas'!$AO$3:$AO$95)+AE6+AA7</f>
        <v>96962025.517184228</v>
      </c>
      <c r="C6" s="22"/>
      <c r="D6" s="22"/>
      <c r="E6" s="22"/>
      <c r="F6" s="22"/>
      <c r="G6" s="22"/>
      <c r="L6" s="27"/>
      <c r="M6" s="198" t="s">
        <v>690</v>
      </c>
      <c r="N6" s="199">
        <v>30</v>
      </c>
      <c r="O6" s="200" t="s">
        <v>716</v>
      </c>
      <c r="P6" s="201" t="s">
        <v>740</v>
      </c>
      <c r="Q6" s="202" t="s">
        <v>764</v>
      </c>
      <c r="R6" s="197">
        <v>1.5786</v>
      </c>
      <c r="S6" s="22"/>
      <c r="T6" s="22"/>
      <c r="U6" s="22"/>
      <c r="V6" s="22"/>
      <c r="W6" s="22"/>
      <c r="X6" s="763"/>
      <c r="Y6" s="772"/>
      <c r="Z6" s="28" t="s">
        <v>622</v>
      </c>
      <c r="AA6" s="30">
        <f>SUMIFS('Term Deposits'!B:B,'Term Deposits'!A:A,"HSBC",'Term Deposits'!M:M,'teste v2'!Z6)</f>
        <v>17000000</v>
      </c>
      <c r="AB6" s="31">
        <f>SUMIFS('Term Deposits'!J:J,'Term Deposits'!A:A,"HSBC",'Term Deposits'!M:M,'teste v2'!Z6)</f>
        <v>34236.11</v>
      </c>
      <c r="AC6" s="134">
        <f>SUMIFS('Term Deposits'!B:B,'Term Deposits'!A:A,"MMF",'Term Deposits'!M:M,'teste v2'!Z6)</f>
        <v>69500000</v>
      </c>
      <c r="AD6" s="135">
        <f>+'Term Deposits'!J6+AD5</f>
        <v>331843.19999999995</v>
      </c>
      <c r="AE6" s="136">
        <f>AC6+AD6+135492.36</f>
        <v>69967335.560000002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44" ht="15.75" thickBot="1">
      <c r="A7" s="143" t="s">
        <v>623</v>
      </c>
      <c r="B7" s="144"/>
      <c r="C7" s="22"/>
      <c r="D7" s="22"/>
      <c r="E7" s="22"/>
      <c r="F7" s="22"/>
      <c r="G7" s="22"/>
      <c r="L7" s="27"/>
      <c r="M7" s="198" t="s">
        <v>691</v>
      </c>
      <c r="N7" s="199" t="s">
        <v>554</v>
      </c>
      <c r="O7" s="200" t="s">
        <v>717</v>
      </c>
      <c r="P7" s="201" t="s">
        <v>741</v>
      </c>
      <c r="Q7" s="203" t="s">
        <v>765</v>
      </c>
      <c r="R7" s="204">
        <v>1.399</v>
      </c>
      <c r="S7" s="22"/>
      <c r="T7" s="22"/>
      <c r="U7" s="22"/>
      <c r="V7" s="22"/>
      <c r="W7" s="22"/>
      <c r="X7" s="22"/>
      <c r="Y7" s="87"/>
      <c r="Z7" s="28" t="s">
        <v>623</v>
      </c>
      <c r="AA7" s="30">
        <f>SUMIFS('Term Deposits'!B:B,'Term Deposits'!A:A,"HSBC",'Term Deposits'!M:M,'teste v2'!Z7)</f>
        <v>0</v>
      </c>
      <c r="AB7" s="31"/>
      <c r="AC7" s="30"/>
      <c r="AD7" s="3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4" ht="15.75" thickBot="1">
      <c r="A8" s="143" t="s">
        <v>641</v>
      </c>
      <c r="B8" s="144"/>
      <c r="C8" s="22"/>
      <c r="D8" s="22"/>
      <c r="E8" s="22"/>
      <c r="F8" s="22"/>
      <c r="G8" s="22"/>
      <c r="L8" s="27"/>
      <c r="M8" s="198" t="s">
        <v>692</v>
      </c>
      <c r="N8" s="199">
        <v>61</v>
      </c>
      <c r="O8" s="200" t="s">
        <v>718</v>
      </c>
      <c r="P8" s="201" t="s">
        <v>742</v>
      </c>
      <c r="Q8" s="202" t="s">
        <v>766</v>
      </c>
      <c r="R8" s="205">
        <v>1.4649000000000001</v>
      </c>
      <c r="S8" s="22"/>
      <c r="T8" s="22"/>
      <c r="U8" s="22"/>
      <c r="V8" s="22"/>
      <c r="W8" s="22"/>
      <c r="X8" s="763"/>
      <c r="Y8" s="772"/>
      <c r="Z8" s="28" t="s">
        <v>641</v>
      </c>
      <c r="AA8" s="30"/>
      <c r="AB8" s="31"/>
      <c r="AC8" s="30"/>
      <c r="AD8" s="3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4" ht="15.75" thickBot="1">
      <c r="A9" s="143" t="s">
        <v>642</v>
      </c>
      <c r="B9" s="144"/>
      <c r="C9" s="22"/>
      <c r="D9" s="22"/>
      <c r="E9" s="22"/>
      <c r="F9" s="22"/>
      <c r="G9" s="22"/>
      <c r="L9" s="27"/>
      <c r="M9" s="198" t="s">
        <v>693</v>
      </c>
      <c r="N9" s="199">
        <v>51</v>
      </c>
      <c r="O9" s="200" t="s">
        <v>719</v>
      </c>
      <c r="P9" s="201" t="s">
        <v>743</v>
      </c>
      <c r="Q9" s="206" t="s">
        <v>767</v>
      </c>
      <c r="R9" s="197">
        <v>1.2385999999999999</v>
      </c>
      <c r="S9" s="22"/>
      <c r="T9" s="22"/>
      <c r="U9" s="22"/>
      <c r="V9" s="22"/>
      <c r="W9" s="22"/>
      <c r="X9" s="763"/>
      <c r="Y9" s="772"/>
      <c r="Z9" s="28" t="s">
        <v>642</v>
      </c>
      <c r="AA9" s="30"/>
      <c r="AB9" s="31"/>
      <c r="AC9" s="30"/>
      <c r="AD9" s="3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1:44" ht="15.75" thickBot="1">
      <c r="A10" s="143" t="s">
        <v>643</v>
      </c>
      <c r="B10" s="144"/>
      <c r="C10" s="22"/>
      <c r="D10" s="22"/>
      <c r="E10" s="22"/>
      <c r="F10" s="22"/>
      <c r="G10" s="22"/>
      <c r="L10" s="27"/>
      <c r="M10" s="198" t="s">
        <v>694</v>
      </c>
      <c r="N10" s="199" t="s">
        <v>534</v>
      </c>
      <c r="O10" s="200" t="s">
        <v>720</v>
      </c>
      <c r="P10" s="201" t="s">
        <v>744</v>
      </c>
      <c r="Q10" s="203" t="s">
        <v>768</v>
      </c>
      <c r="R10" s="204">
        <v>1.0535000000000001</v>
      </c>
      <c r="S10" s="22"/>
      <c r="T10" s="22"/>
      <c r="U10" s="22"/>
      <c r="V10" s="22"/>
      <c r="W10" s="22"/>
      <c r="X10" s="763"/>
      <c r="Y10" s="772"/>
      <c r="Z10" s="28" t="s">
        <v>643</v>
      </c>
      <c r="AA10" s="30"/>
      <c r="AB10" s="31"/>
      <c r="AC10" s="30"/>
      <c r="AD10" s="3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4" ht="15.75" thickBot="1">
      <c r="A11" s="143" t="s">
        <v>644</v>
      </c>
      <c r="B11" s="144"/>
      <c r="C11" s="22"/>
      <c r="D11" s="22"/>
      <c r="E11" s="22"/>
      <c r="F11" s="22"/>
      <c r="G11" s="22"/>
      <c r="L11" s="27"/>
      <c r="M11" s="198" t="s">
        <v>695</v>
      </c>
      <c r="N11" s="199" t="s">
        <v>548</v>
      </c>
      <c r="O11" s="200" t="s">
        <v>721</v>
      </c>
      <c r="P11" s="201" t="s">
        <v>745</v>
      </c>
      <c r="Q11" s="202" t="s">
        <v>769</v>
      </c>
      <c r="R11" s="205">
        <v>3.5914000000000001</v>
      </c>
      <c r="S11" s="22"/>
      <c r="T11" s="22"/>
      <c r="U11" s="22"/>
      <c r="V11" s="22"/>
      <c r="W11" s="22"/>
      <c r="X11" s="22"/>
      <c r="Y11" s="87"/>
      <c r="Z11" s="28" t="s">
        <v>644</v>
      </c>
      <c r="AA11" s="30"/>
      <c r="AB11" s="31"/>
      <c r="AC11" s="30"/>
      <c r="AD11" s="3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4" ht="15.75" thickBot="1">
      <c r="A12" s="143" t="s">
        <v>645</v>
      </c>
      <c r="B12" s="144"/>
      <c r="C12" s="22"/>
      <c r="D12" s="22"/>
      <c r="E12" s="22"/>
      <c r="F12" s="22"/>
      <c r="G12" s="22"/>
      <c r="L12" s="27"/>
      <c r="M12" s="198" t="s">
        <v>696</v>
      </c>
      <c r="N12" s="199" t="s">
        <v>449</v>
      </c>
      <c r="O12" s="200" t="s">
        <v>425</v>
      </c>
      <c r="P12" s="201" t="s">
        <v>746</v>
      </c>
      <c r="Q12" s="206" t="s">
        <v>746</v>
      </c>
      <c r="R12" s="197">
        <v>0</v>
      </c>
      <c r="S12" s="22"/>
      <c r="T12" s="22"/>
      <c r="U12" s="22"/>
      <c r="V12" s="22"/>
      <c r="W12" s="22"/>
      <c r="X12" s="763"/>
      <c r="Y12" s="772"/>
      <c r="Z12" s="28" t="s">
        <v>645</v>
      </c>
      <c r="AA12" s="33"/>
      <c r="AB12" s="31"/>
      <c r="AC12" s="33"/>
      <c r="AD12" s="3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4" ht="15.75" thickBot="1">
      <c r="A13" s="143" t="s">
        <v>646</v>
      </c>
      <c r="B13" s="144"/>
      <c r="C13" s="22"/>
      <c r="D13" s="22"/>
      <c r="E13" s="22"/>
      <c r="F13" s="22"/>
      <c r="G13" s="22"/>
      <c r="L13" s="27"/>
      <c r="M13" s="198" t="s">
        <v>697</v>
      </c>
      <c r="N13" s="199">
        <v>56</v>
      </c>
      <c r="O13" s="200" t="s">
        <v>722</v>
      </c>
      <c r="P13" s="201" t="s">
        <v>747</v>
      </c>
      <c r="Q13" s="206" t="s">
        <v>770</v>
      </c>
      <c r="R13" s="197">
        <v>1.0671999999999999</v>
      </c>
      <c r="S13" s="22"/>
      <c r="T13" s="22"/>
      <c r="U13" s="22"/>
      <c r="V13" s="22"/>
      <c r="W13" s="22"/>
      <c r="X13" s="763"/>
      <c r="Y13" s="772"/>
      <c r="Z13" s="28" t="s">
        <v>646</v>
      </c>
      <c r="AA13" s="33"/>
      <c r="AB13" s="31"/>
      <c r="AC13" s="33"/>
      <c r="AD13" s="3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4" ht="15.75" thickBot="1">
      <c r="A14" s="143" t="s">
        <v>647</v>
      </c>
      <c r="B14" s="145"/>
      <c r="C14" s="22"/>
      <c r="D14" s="22"/>
      <c r="E14" s="22"/>
      <c r="F14" s="22"/>
      <c r="G14" s="22"/>
      <c r="L14" s="27"/>
      <c r="M14" s="198" t="s">
        <v>698</v>
      </c>
      <c r="N14" s="199" t="s">
        <v>568</v>
      </c>
      <c r="O14" s="200" t="s">
        <v>723</v>
      </c>
      <c r="P14" s="201" t="s">
        <v>748</v>
      </c>
      <c r="Q14" s="206" t="s">
        <v>771</v>
      </c>
      <c r="R14" s="197">
        <v>1.2076</v>
      </c>
      <c r="S14" s="22"/>
      <c r="T14" s="22"/>
      <c r="U14" s="22"/>
      <c r="V14" s="22"/>
      <c r="W14" s="22"/>
      <c r="X14" s="763"/>
      <c r="Y14" s="772"/>
      <c r="Z14" s="28" t="s">
        <v>647</v>
      </c>
      <c r="AA14" s="33"/>
      <c r="AB14" s="31"/>
      <c r="AC14" s="33"/>
      <c r="AD14" s="3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4" ht="15.75" thickBot="1">
      <c r="A15" s="143" t="s">
        <v>648</v>
      </c>
      <c r="B15" s="145"/>
      <c r="C15" s="22"/>
      <c r="D15" s="22"/>
      <c r="E15" s="22"/>
      <c r="F15" s="22"/>
      <c r="G15" s="22"/>
      <c r="K15" s="23"/>
      <c r="L15" s="27"/>
      <c r="M15" s="198" t="s">
        <v>699</v>
      </c>
      <c r="N15" s="199" t="s">
        <v>524</v>
      </c>
      <c r="O15" s="200" t="s">
        <v>724</v>
      </c>
      <c r="P15" s="201" t="s">
        <v>749</v>
      </c>
      <c r="Q15" s="206" t="s">
        <v>772</v>
      </c>
      <c r="R15" s="197">
        <v>1.1588000000000001</v>
      </c>
      <c r="S15" s="22"/>
      <c r="T15" s="22"/>
      <c r="U15" s="22"/>
      <c r="V15" s="22"/>
      <c r="W15" s="22"/>
      <c r="X15" s="763"/>
      <c r="Y15" s="772"/>
      <c r="Z15" s="28" t="s">
        <v>648</v>
      </c>
      <c r="AA15" s="33"/>
      <c r="AB15" s="31"/>
      <c r="AC15" s="33"/>
      <c r="AD15" s="3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4" ht="15.75" thickBot="1">
      <c r="A16" s="143" t="s">
        <v>649</v>
      </c>
      <c r="B16" s="145"/>
      <c r="C16" s="22"/>
      <c r="D16" s="22"/>
      <c r="E16" s="22"/>
      <c r="F16" s="22"/>
      <c r="G16" s="22"/>
      <c r="K16" s="23"/>
      <c r="L16" s="27"/>
      <c r="M16" s="198" t="s">
        <v>700</v>
      </c>
      <c r="N16" s="199" t="s">
        <v>522</v>
      </c>
      <c r="O16" s="200" t="s">
        <v>725</v>
      </c>
      <c r="P16" s="201" t="s">
        <v>750</v>
      </c>
      <c r="Q16" s="206" t="s">
        <v>773</v>
      </c>
      <c r="R16" s="197">
        <v>1.2309000000000001</v>
      </c>
      <c r="S16" s="22"/>
      <c r="T16" s="22"/>
      <c r="U16" s="22"/>
      <c r="V16" s="22"/>
      <c r="W16" s="22"/>
      <c r="X16" s="763"/>
      <c r="Y16" s="763"/>
      <c r="Z16" s="28" t="s">
        <v>649</v>
      </c>
      <c r="AA16" s="33"/>
      <c r="AB16" s="31"/>
      <c r="AC16" s="33"/>
      <c r="AD16" s="3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15.75" thickBot="1">
      <c r="A17" s="774" t="s">
        <v>650</v>
      </c>
      <c r="B17" s="775"/>
      <c r="C17" s="775"/>
      <c r="D17" s="775"/>
      <c r="E17" s="775"/>
      <c r="F17" s="775"/>
      <c r="G17" s="776"/>
      <c r="H17" s="774" t="s">
        <v>789</v>
      </c>
      <c r="I17" s="775"/>
      <c r="J17" s="775"/>
      <c r="K17" s="775"/>
      <c r="L17" s="776"/>
      <c r="M17" s="198" t="s">
        <v>701</v>
      </c>
      <c r="N17" s="199" t="s">
        <v>437</v>
      </c>
      <c r="O17" s="200" t="s">
        <v>726</v>
      </c>
      <c r="P17" s="201" t="s">
        <v>751</v>
      </c>
      <c r="Q17" s="207" t="s">
        <v>774</v>
      </c>
      <c r="R17" s="197">
        <v>0.7792</v>
      </c>
      <c r="S17" s="38"/>
      <c r="T17" s="38"/>
      <c r="U17" s="38"/>
      <c r="V17" s="38"/>
      <c r="W17" s="38"/>
      <c r="X17" s="38"/>
      <c r="Y17" s="38"/>
      <c r="Z17" s="38"/>
      <c r="AA17" s="38"/>
      <c r="AB17" s="771"/>
      <c r="AC17" s="771"/>
      <c r="AD17" s="9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15.75" thickBot="1">
      <c r="A18" s="138"/>
      <c r="B18" s="138"/>
      <c r="C18" s="138"/>
      <c r="D18" s="138"/>
      <c r="E18" s="138"/>
      <c r="F18" s="138"/>
      <c r="G18" s="138"/>
      <c r="H18" s="36"/>
      <c r="I18" s="36"/>
      <c r="J18" s="12"/>
      <c r="K18" s="38"/>
      <c r="L18" s="38"/>
      <c r="M18" s="198" t="s">
        <v>702</v>
      </c>
      <c r="N18" s="199" t="s">
        <v>479</v>
      </c>
      <c r="O18" s="200" t="s">
        <v>727</v>
      </c>
      <c r="P18" s="201" t="s">
        <v>752</v>
      </c>
      <c r="Q18" s="206" t="s">
        <v>775</v>
      </c>
      <c r="R18" s="197">
        <v>2.8601000000000001</v>
      </c>
      <c r="S18" s="38"/>
      <c r="T18" s="38"/>
      <c r="U18" s="38"/>
      <c r="V18" s="38"/>
      <c r="W18" s="38"/>
      <c r="X18" s="38"/>
      <c r="Y18" s="38"/>
      <c r="Z18" s="757" t="s">
        <v>651</v>
      </c>
      <c r="AA18" s="759"/>
      <c r="AB18" s="146"/>
      <c r="AC18" s="119" t="s">
        <v>652</v>
      </c>
      <c r="AD18" s="9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15.75" thickBot="1">
      <c r="A19" s="138"/>
      <c r="B19" s="138"/>
      <c r="C19" s="138"/>
      <c r="D19" s="138"/>
      <c r="E19" s="138"/>
      <c r="F19" s="138"/>
      <c r="G19" s="138"/>
      <c r="H19" s="36"/>
      <c r="I19" s="36"/>
      <c r="J19" s="12"/>
      <c r="K19" s="38"/>
      <c r="L19" s="38"/>
      <c r="M19" s="198" t="s">
        <v>703</v>
      </c>
      <c r="N19" s="199" t="s">
        <v>556</v>
      </c>
      <c r="O19" s="200" t="s">
        <v>728</v>
      </c>
      <c r="P19" s="201" t="s">
        <v>753</v>
      </c>
      <c r="Q19" s="206" t="s">
        <v>776</v>
      </c>
      <c r="R19" s="197">
        <v>1.2277</v>
      </c>
      <c r="S19" s="38"/>
      <c r="T19" s="38"/>
      <c r="U19" s="38"/>
      <c r="V19" s="38"/>
      <c r="W19" s="38"/>
      <c r="X19" s="38"/>
      <c r="Y19" s="38"/>
      <c r="Z19" s="24" t="s">
        <v>11</v>
      </c>
      <c r="AA19" s="25">
        <f>SUMIF('Fx Deals'!C:C,'teste v2'!Z19,'Fx Deals'!B:B)</f>
        <v>3224000</v>
      </c>
      <c r="AB19" s="120">
        <f>SUMIF('Fx Deals'!C:C,'teste v2'!Z19,'Fx Deals'!E:E)</f>
        <v>1879160.9</v>
      </c>
      <c r="AC19" s="117"/>
      <c r="AD19" s="9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15.75" thickBot="1">
      <c r="A20" s="138"/>
      <c r="B20" s="138"/>
      <c r="C20" s="138"/>
      <c r="D20" s="138"/>
      <c r="E20" s="138"/>
      <c r="F20" s="138"/>
      <c r="G20" s="138"/>
      <c r="H20" s="36"/>
      <c r="L20" s="38"/>
      <c r="M20" s="198" t="s">
        <v>704</v>
      </c>
      <c r="N20" s="199" t="s">
        <v>440</v>
      </c>
      <c r="O20" s="200" t="s">
        <v>729</v>
      </c>
      <c r="P20" s="201" t="s">
        <v>754</v>
      </c>
      <c r="Q20" s="207" t="s">
        <v>777</v>
      </c>
      <c r="R20" s="197">
        <v>0.88139999999999996</v>
      </c>
      <c r="S20" s="38"/>
      <c r="T20" s="38"/>
      <c r="U20" s="38"/>
      <c r="V20" s="38"/>
      <c r="W20" s="38"/>
      <c r="X20" s="38"/>
      <c r="Y20" s="38"/>
      <c r="Z20" s="24" t="s">
        <v>19</v>
      </c>
      <c r="AA20" s="25">
        <f>SUMIF('Fx Deals'!C:C,'teste v2'!Z20,'Fx Deals'!B:B)</f>
        <v>2850000</v>
      </c>
      <c r="AB20" s="25">
        <f>SUMIF('Fx Deals'!C:C,'teste v2'!Z20,'Fx Deals'!E:E)</f>
        <v>1883548.5699999998</v>
      </c>
      <c r="AC20" s="117"/>
      <c r="AD20" s="9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15.75" thickBot="1">
      <c r="A21" s="138"/>
      <c r="B21" s="138"/>
      <c r="C21" s="138"/>
      <c r="D21" s="138"/>
      <c r="E21" s="138"/>
      <c r="F21" s="138"/>
      <c r="G21" s="138"/>
      <c r="H21" s="36"/>
      <c r="L21" s="38"/>
      <c r="M21" s="198" t="s">
        <v>705</v>
      </c>
      <c r="N21" s="199" t="s">
        <v>512</v>
      </c>
      <c r="O21" s="200" t="s">
        <v>425</v>
      </c>
      <c r="P21" s="201" t="s">
        <v>425</v>
      </c>
      <c r="Q21" s="208" t="s">
        <v>425</v>
      </c>
      <c r="R21" s="197">
        <v>0</v>
      </c>
      <c r="S21" s="38"/>
      <c r="T21" s="38"/>
      <c r="U21" s="38"/>
      <c r="V21" s="38"/>
      <c r="W21" s="38"/>
      <c r="X21" s="38"/>
      <c r="Y21" s="38"/>
      <c r="Z21" s="24" t="s">
        <v>16</v>
      </c>
      <c r="AA21" s="25">
        <f>SUMIF('Fx Deals'!C:C,'teste v2'!Z21,'Fx Deals'!B:B)</f>
        <v>300000</v>
      </c>
      <c r="AB21" s="25">
        <f>SUMIF('Fx Deals'!C:C,'teste v2'!Z21,'Fx Deals'!E:E)</f>
        <v>317854.32</v>
      </c>
      <c r="AC21" s="117"/>
      <c r="AD21" s="9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15.75" thickBot="1">
      <c r="A22" s="138"/>
      <c r="B22" s="138"/>
      <c r="C22" s="138"/>
      <c r="D22" s="138"/>
      <c r="E22" s="138"/>
      <c r="F22" s="138"/>
      <c r="G22" s="138"/>
      <c r="H22" s="36"/>
      <c r="L22" s="38"/>
      <c r="M22" s="198" t="s">
        <v>706</v>
      </c>
      <c r="N22" s="199" t="s">
        <v>558</v>
      </c>
      <c r="O22" s="200" t="s">
        <v>730</v>
      </c>
      <c r="P22" s="201" t="s">
        <v>755</v>
      </c>
      <c r="Q22" s="206" t="s">
        <v>778</v>
      </c>
      <c r="R22" s="197">
        <v>1.7054</v>
      </c>
      <c r="S22" s="38"/>
      <c r="T22" s="38"/>
      <c r="U22" s="38"/>
      <c r="V22" s="38"/>
      <c r="W22" s="38"/>
      <c r="X22" s="38"/>
      <c r="Y22" s="38"/>
      <c r="Z22" s="24" t="s">
        <v>4</v>
      </c>
      <c r="AA22" s="25">
        <f>SUMIF('Fx Deals'!C:C,'teste v2'!Z22,'Fx Deals'!B:B)</f>
        <v>3000000</v>
      </c>
      <c r="AB22" s="25">
        <f>SUMIF('Fx Deals'!C:C,'teste v2'!Z22,'Fx Deals'!E:E)</f>
        <v>401977.5</v>
      </c>
      <c r="AC22" s="117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15.75" thickBot="1">
      <c r="A23" s="138"/>
      <c r="B23" s="138"/>
      <c r="C23" s="138"/>
      <c r="D23" s="138"/>
      <c r="E23" s="138"/>
      <c r="F23" s="138"/>
      <c r="G23" s="138"/>
      <c r="H23" s="36"/>
      <c r="L23" s="38"/>
      <c r="M23" s="198" t="s">
        <v>707</v>
      </c>
      <c r="N23" s="199" t="s">
        <v>585</v>
      </c>
      <c r="O23" s="200" t="s">
        <v>425</v>
      </c>
      <c r="P23" s="201" t="s">
        <v>425</v>
      </c>
      <c r="Q23" s="209" t="s">
        <v>425</v>
      </c>
      <c r="R23" s="197">
        <v>0</v>
      </c>
      <c r="S23" s="38"/>
      <c r="T23" s="38"/>
      <c r="U23" s="38"/>
      <c r="V23" s="38"/>
      <c r="W23" s="38"/>
      <c r="X23" s="38"/>
      <c r="Y23" s="38"/>
      <c r="Z23" s="24" t="s">
        <v>6</v>
      </c>
      <c r="AA23" s="25">
        <f>SUMIF('Fx Deals'!C:C,'teste v2'!Z23,'Fx Deals'!B:B)</f>
        <v>11401000</v>
      </c>
      <c r="AB23" s="25">
        <f>SUMIF('Fx Deals'!C:C,'teste v2'!Z23,'Fx Deals'!E:E)</f>
        <v>13674106.879999999</v>
      </c>
      <c r="AC23" s="117"/>
      <c r="AD23" s="9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198" t="s">
        <v>708</v>
      </c>
      <c r="N24" s="199" t="s">
        <v>581</v>
      </c>
      <c r="O24" s="200" t="s">
        <v>731</v>
      </c>
      <c r="P24" s="201" t="s">
        <v>756</v>
      </c>
      <c r="Q24" s="207" t="s">
        <v>779</v>
      </c>
      <c r="R24" s="197">
        <v>0.8306</v>
      </c>
      <c r="S24" s="38"/>
      <c r="T24" s="38"/>
      <c r="U24" s="38"/>
      <c r="V24" s="38"/>
      <c r="W24" s="38"/>
      <c r="X24" s="38"/>
      <c r="Y24" s="38"/>
      <c r="Z24" s="24" t="s">
        <v>23</v>
      </c>
      <c r="AA24" s="25">
        <f>SUMIF('Fx Deals'!C:C,'teste v2'!Z24,'Fx Deals'!B:B)</f>
        <v>114000000</v>
      </c>
      <c r="AB24" s="25">
        <f>SUMIF('Fx Deals'!C:C,'teste v2'!Z24,'Fx Deals'!E:E)</f>
        <v>14522506.649999999</v>
      </c>
      <c r="AC24" s="117"/>
      <c r="AD24" s="94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15.75" thickBot="1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198" t="s">
        <v>709</v>
      </c>
      <c r="N25" s="199" t="s">
        <v>563</v>
      </c>
      <c r="O25" s="200" t="s">
        <v>732</v>
      </c>
      <c r="P25" s="201" t="s">
        <v>757</v>
      </c>
      <c r="Q25" s="207" t="s">
        <v>780</v>
      </c>
      <c r="R25" s="197">
        <v>0.99860000000000004</v>
      </c>
      <c r="S25" s="38"/>
      <c r="T25" s="38"/>
      <c r="U25" s="38"/>
      <c r="V25" s="38"/>
      <c r="W25" s="38"/>
      <c r="X25" s="38"/>
      <c r="Y25" s="38"/>
      <c r="Z25" s="24" t="s">
        <v>9</v>
      </c>
      <c r="AA25" s="25">
        <f>SUMIF('Fx Deals'!C:C,'teste v2'!Z25,'Fx Deals'!B:B)-10000000</f>
        <v>98000000</v>
      </c>
      <c r="AB25" s="25">
        <f>SUMIF('Fx Deals'!C:C,'teste v2'!Z25,'Fx Deals'!E:E)</f>
        <v>9039866.3000000007</v>
      </c>
      <c r="AC25" s="117">
        <v>735504</v>
      </c>
      <c r="AD25" s="94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15.75" thickBot="1">
      <c r="A26" s="138"/>
      <c r="B26" s="138"/>
      <c r="C26" s="138"/>
      <c r="D26" s="138"/>
      <c r="E26" s="138"/>
      <c r="F26" s="138"/>
      <c r="G26" s="138"/>
      <c r="H26" s="36"/>
      <c r="I26" s="36"/>
      <c r="J26" s="12"/>
      <c r="K26" s="38"/>
      <c r="L26" s="38"/>
      <c r="M26" s="198" t="s">
        <v>710</v>
      </c>
      <c r="N26" s="199" t="s">
        <v>527</v>
      </c>
      <c r="O26" s="200" t="s">
        <v>425</v>
      </c>
      <c r="P26" s="201" t="s">
        <v>425</v>
      </c>
      <c r="Q26" s="209" t="s">
        <v>425</v>
      </c>
      <c r="R26" s="197">
        <v>0</v>
      </c>
      <c r="S26" s="38"/>
      <c r="T26" s="38"/>
      <c r="U26" s="38"/>
      <c r="V26" s="38"/>
      <c r="W26" s="38"/>
      <c r="X26" s="38"/>
      <c r="Y26" s="38"/>
      <c r="Z26" s="24" t="s">
        <v>20</v>
      </c>
      <c r="AA26" s="25">
        <f>SUMIF('Fx Deals'!C:C,'teste v2'!Z26,'Fx Deals'!B:B)</f>
        <v>4099760</v>
      </c>
      <c r="AB26" s="25">
        <f>SUMIF('Fx Deals'!C:C,'teste v2'!Z26,'Fx Deals'!E:E)</f>
        <v>2882886.6</v>
      </c>
      <c r="AC26" s="117"/>
      <c r="AD26" s="94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t="15.75" thickBot="1">
      <c r="A27" s="138"/>
      <c r="B27" s="138"/>
      <c r="C27" s="138"/>
      <c r="D27" s="138"/>
      <c r="E27" s="138"/>
      <c r="F27" s="138"/>
      <c r="G27" s="138"/>
      <c r="H27" s="36"/>
      <c r="I27" s="36"/>
      <c r="J27" s="12"/>
      <c r="K27" s="38"/>
      <c r="L27" s="38"/>
      <c r="M27" s="198" t="s">
        <v>711</v>
      </c>
      <c r="N27" s="199" t="s">
        <v>487</v>
      </c>
      <c r="O27" s="200" t="s">
        <v>733</v>
      </c>
      <c r="P27" s="201" t="s">
        <v>758</v>
      </c>
      <c r="Q27" s="206" t="s">
        <v>781</v>
      </c>
      <c r="R27" s="197">
        <v>2.0592000000000001</v>
      </c>
      <c r="S27" s="38"/>
      <c r="T27" s="38"/>
      <c r="U27" s="38"/>
      <c r="V27" s="38"/>
      <c r="W27" s="38"/>
      <c r="X27" s="38"/>
      <c r="Y27" s="38"/>
      <c r="Z27" s="32" t="s">
        <v>8</v>
      </c>
      <c r="AA27" s="25">
        <f>SUMIF('Fx Deals'!C:C,'teste v2'!Z27,'Fx Deals'!B:B)</f>
        <v>5644513.6600000001</v>
      </c>
      <c r="AB27" s="25">
        <f>SUMIF('Fx Deals'!C:C,'teste v2'!Z27,'Fx Deals'!E:E)</f>
        <v>5392815.4299999997</v>
      </c>
      <c r="AC27" s="117"/>
      <c r="AD27" s="9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ht="15.75" thickBot="1">
      <c r="A28" s="138"/>
      <c r="B28" s="138"/>
      <c r="C28" s="138"/>
      <c r="D28" s="138"/>
      <c r="E28" s="138"/>
      <c r="F28" s="138"/>
      <c r="G28" s="138"/>
      <c r="H28" s="36"/>
      <c r="I28" s="36"/>
      <c r="J28" s="12"/>
      <c r="K28" s="38"/>
      <c r="L28" s="38"/>
      <c r="M28" s="198" t="s">
        <v>712</v>
      </c>
      <c r="N28" s="199" t="s">
        <v>493</v>
      </c>
      <c r="O28" s="200" t="s">
        <v>734</v>
      </c>
      <c r="P28" s="201" t="s">
        <v>759</v>
      </c>
      <c r="Q28" s="206" t="s">
        <v>782</v>
      </c>
      <c r="R28" s="197">
        <v>1.3128</v>
      </c>
      <c r="S28" s="38"/>
      <c r="T28" s="38"/>
      <c r="U28" s="38"/>
      <c r="V28" s="38"/>
      <c r="W28" s="38"/>
      <c r="X28" s="38"/>
      <c r="Y28" s="38"/>
      <c r="Z28" s="757" t="s">
        <v>597</v>
      </c>
      <c r="AA28" s="758"/>
      <c r="AB28" s="118">
        <f>SUM(AB20:AB27)</f>
        <v>48115562.25</v>
      </c>
      <c r="AC28" s="35">
        <f>SUM(AC20:AC27)</f>
        <v>735504</v>
      </c>
      <c r="AD28" s="9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ht="15.75" thickBot="1">
      <c r="A29" s="138"/>
      <c r="B29" s="138"/>
      <c r="C29" s="138"/>
      <c r="D29" s="138"/>
      <c r="E29" s="138"/>
      <c r="F29" s="138"/>
      <c r="G29" s="138"/>
      <c r="H29" s="36"/>
      <c r="I29" s="36"/>
      <c r="J29" s="12"/>
      <c r="K29" s="38"/>
      <c r="L29" s="38"/>
      <c r="M29" s="198" t="s">
        <v>713</v>
      </c>
      <c r="N29" s="199" t="s">
        <v>482</v>
      </c>
      <c r="O29" s="200" t="s">
        <v>735</v>
      </c>
      <c r="P29" s="201" t="s">
        <v>760</v>
      </c>
      <c r="Q29" s="206" t="s">
        <v>783</v>
      </c>
      <c r="R29" s="197">
        <v>1.2814000000000001</v>
      </c>
      <c r="S29" s="38"/>
      <c r="T29" s="38"/>
      <c r="U29" s="38"/>
      <c r="V29" s="38"/>
      <c r="W29" s="38"/>
      <c r="X29" s="38"/>
      <c r="Y29" s="38"/>
      <c r="Z29" s="149"/>
      <c r="AA29" s="149"/>
      <c r="AB29" s="121"/>
      <c r="AC29" s="122"/>
      <c r="AD29" s="94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ht="15.75" thickBot="1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198" t="s">
        <v>714</v>
      </c>
      <c r="N30" s="199" t="s">
        <v>414</v>
      </c>
      <c r="O30" s="200" t="s">
        <v>736</v>
      </c>
      <c r="P30" s="201" t="s">
        <v>761</v>
      </c>
      <c r="Q30" s="207" t="s">
        <v>784</v>
      </c>
      <c r="R30" s="197">
        <v>0.5444</v>
      </c>
      <c r="S30" s="38"/>
      <c r="T30" s="38"/>
      <c r="U30" s="38"/>
      <c r="V30" s="150"/>
      <c r="W30" s="150"/>
      <c r="X30" s="94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3" ht="15.75" thickBot="1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188"/>
      <c r="N31" s="188"/>
      <c r="O31" s="210" t="s">
        <v>737</v>
      </c>
      <c r="P31" s="211" t="s">
        <v>738</v>
      </c>
      <c r="Q31" s="212" t="s">
        <v>785</v>
      </c>
      <c r="R31" s="213">
        <v>1.1355999999999999</v>
      </c>
      <c r="S31" s="38"/>
      <c r="T31" s="38"/>
      <c r="U31" s="38"/>
      <c r="V31" s="150"/>
      <c r="W31" s="150"/>
      <c r="X31" s="94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3" ht="15.75" thickBot="1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38"/>
      <c r="P32" s="38"/>
      <c r="Q32" s="38"/>
      <c r="R32" s="38"/>
      <c r="S32" s="38"/>
      <c r="T32" s="765" t="s">
        <v>653</v>
      </c>
      <c r="U32" s="766"/>
      <c r="V32" s="767"/>
      <c r="W32" s="150"/>
      <c r="X32" s="94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38"/>
      <c r="P33" s="38"/>
      <c r="Q33" s="38"/>
      <c r="R33" s="38"/>
      <c r="S33" s="38"/>
      <c r="T33" s="34" t="s">
        <v>273</v>
      </c>
      <c r="U33" s="25">
        <f>SUMIF('Fx Deals'!M:M,'teste v2'!T33,'Fx Deals'!L:L)</f>
        <v>17146500000</v>
      </c>
      <c r="V33" s="26">
        <f>SUMIF('Fx Deals'!M:M,'teste v2'!T33,'Fx Deals'!O:O)</f>
        <v>1000000</v>
      </c>
      <c r="W33" s="150"/>
      <c r="X33" s="94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38"/>
      <c r="P34" s="38"/>
      <c r="Q34" s="38"/>
      <c r="R34" s="38"/>
      <c r="S34" s="38"/>
      <c r="T34" s="34" t="s">
        <v>6</v>
      </c>
      <c r="U34" s="25">
        <f>SUMIF('Fx Deals'!M:M,'teste v2'!T34,'Fx Deals'!L:L)</f>
        <v>5029814.4000000004</v>
      </c>
      <c r="V34" s="26">
        <f>SUMIF('Fx Deals'!M:M,'teste v2'!T34,'Fx Deals'!O:O)</f>
        <v>6000000</v>
      </c>
      <c r="W34" s="150"/>
      <c r="X34" s="94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38"/>
      <c r="P35" s="38"/>
      <c r="Q35" s="38"/>
      <c r="R35" s="38"/>
      <c r="S35" s="38"/>
      <c r="T35" s="757" t="s">
        <v>597</v>
      </c>
      <c r="U35" s="758"/>
      <c r="V35" s="35">
        <f>SUM(V33:V34)</f>
        <v>7000000</v>
      </c>
      <c r="W35" s="150"/>
      <c r="X35" s="94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150"/>
      <c r="W36" s="150"/>
      <c r="X36" s="94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150"/>
      <c r="W37" s="150"/>
      <c r="X37" s="94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150"/>
      <c r="W38" s="150"/>
      <c r="X38" s="9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50"/>
      <c r="W39" s="150"/>
      <c r="X39" s="94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150"/>
      <c r="W40" s="150"/>
      <c r="X40" s="94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150"/>
      <c r="W41" s="150"/>
      <c r="X41" s="94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150"/>
      <c r="W42" s="150"/>
      <c r="X42" s="9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150"/>
      <c r="W43" s="150"/>
      <c r="X43" s="9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150"/>
      <c r="W44" s="150"/>
      <c r="X44" s="9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150"/>
      <c r="W45" s="150"/>
      <c r="X45" s="9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150"/>
      <c r="W46" s="150"/>
      <c r="X46" s="9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150"/>
      <c r="W47" s="150"/>
      <c r="X47" s="9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150"/>
      <c r="W48" s="150"/>
      <c r="X48" s="9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150"/>
      <c r="W49" s="150"/>
      <c r="X49" s="9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150"/>
      <c r="W50" s="150"/>
      <c r="X50" s="94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150"/>
      <c r="W51" s="150"/>
      <c r="X51" s="94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150"/>
      <c r="W52" s="150"/>
      <c r="X52" s="94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150"/>
      <c r="W53" s="150"/>
      <c r="X53" s="9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150"/>
      <c r="W54" s="150"/>
      <c r="X54" s="94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150"/>
      <c r="W55" s="150"/>
      <c r="X55" s="94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>
      <c r="A56" s="138"/>
      <c r="B56" s="138"/>
      <c r="C56" s="138"/>
      <c r="D56" s="138"/>
      <c r="E56" s="152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150"/>
      <c r="W56" s="150"/>
      <c r="X56" s="94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>
      <c r="D57" s="151" t="s">
        <v>654</v>
      </c>
      <c r="E57" s="40"/>
      <c r="F57" s="152"/>
      <c r="G57" s="152"/>
      <c r="H57" s="38"/>
      <c r="I57" s="38"/>
      <c r="J57" s="37"/>
      <c r="K57" s="23"/>
      <c r="L57" s="12"/>
      <c r="M57" s="38"/>
      <c r="N57" s="38"/>
      <c r="O57" s="38"/>
      <c r="P57" s="38"/>
      <c r="Q57" s="38"/>
      <c r="R57" s="38"/>
      <c r="S57" s="155"/>
      <c r="T57" s="764"/>
      <c r="U57" s="764"/>
      <c r="V57" s="97"/>
      <c r="W57" s="41"/>
      <c r="X57" s="94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D58" s="40"/>
      <c r="E58" s="40"/>
      <c r="F58" s="40"/>
      <c r="G58" s="12"/>
      <c r="H58" s="12"/>
      <c r="I58" s="12"/>
      <c r="J58" s="12"/>
      <c r="K58" s="38"/>
      <c r="L58" s="12"/>
      <c r="M58" s="38"/>
      <c r="N58" s="38"/>
      <c r="O58" s="38"/>
      <c r="P58" s="38"/>
      <c r="Q58" s="38"/>
      <c r="R58" s="38"/>
      <c r="S58" s="155"/>
      <c r="T58" s="764"/>
      <c r="U58" s="764"/>
      <c r="V58" s="97"/>
      <c r="W58" s="41"/>
      <c r="X58" s="94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D59" s="40"/>
      <c r="E59" s="40"/>
      <c r="F59" s="4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55"/>
      <c r="S59" s="155"/>
      <c r="T59" s="764"/>
      <c r="U59" s="764"/>
      <c r="V59" s="97"/>
      <c r="W59" s="41"/>
      <c r="X59" s="94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D60" s="40"/>
      <c r="E60" s="40"/>
      <c r="F60" s="4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55"/>
      <c r="S60" s="155"/>
      <c r="T60" s="764"/>
      <c r="U60" s="764"/>
      <c r="V60" s="97"/>
      <c r="W60" s="41"/>
      <c r="X60" s="94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D61" s="40"/>
      <c r="E61" s="40"/>
      <c r="F61" s="4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55"/>
      <c r="S61" s="155"/>
      <c r="T61" s="764"/>
      <c r="U61" s="764"/>
      <c r="V61" s="97"/>
      <c r="W61" s="41"/>
      <c r="X61" s="94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D62" s="40"/>
      <c r="E62" s="154"/>
      <c r="F62" s="4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55"/>
      <c r="S62" s="155"/>
      <c r="T62" s="764"/>
      <c r="U62" s="764"/>
      <c r="V62" s="97"/>
      <c r="W62" s="41"/>
      <c r="X62" s="94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D63" s="153" t="s">
        <v>655</v>
      </c>
      <c r="E63" s="42"/>
      <c r="F63" s="154"/>
      <c r="G63" s="154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55"/>
      <c r="S63" s="155"/>
      <c r="T63" s="764"/>
      <c r="U63" s="764"/>
      <c r="V63" s="97"/>
      <c r="W63" s="41"/>
      <c r="X63" s="94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D64" s="42"/>
      <c r="E64" s="42"/>
      <c r="F64" s="4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55"/>
      <c r="S64" s="155"/>
      <c r="T64" s="764"/>
      <c r="U64" s="764"/>
      <c r="V64" s="97"/>
      <c r="W64" s="41"/>
      <c r="X64" s="94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D65" s="42"/>
      <c r="E65" s="42"/>
      <c r="F65" s="4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55"/>
      <c r="S65" s="155"/>
      <c r="T65" s="764"/>
      <c r="U65" s="764"/>
      <c r="V65" s="97"/>
      <c r="W65" s="41"/>
      <c r="X65" s="94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D66" s="42"/>
      <c r="E66" s="42"/>
      <c r="F66" s="4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55"/>
      <c r="S66" s="155"/>
      <c r="T66" s="764"/>
      <c r="U66" s="764"/>
      <c r="V66" s="97"/>
      <c r="W66" s="41"/>
      <c r="X66" s="94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D67" s="42"/>
      <c r="E67" s="42"/>
      <c r="F67" s="4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55"/>
      <c r="S67" s="155"/>
      <c r="T67" s="764"/>
      <c r="U67" s="764"/>
      <c r="V67" s="97"/>
      <c r="W67" s="41"/>
      <c r="X67" s="94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D68" s="42"/>
      <c r="E68" s="42"/>
      <c r="F68" s="4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55"/>
      <c r="S68" s="12"/>
      <c r="T68" s="12"/>
      <c r="U68" s="12"/>
      <c r="V68" s="97"/>
      <c r="W68" s="41"/>
      <c r="X68" s="94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D69" s="42"/>
      <c r="E69" s="42"/>
      <c r="F69" s="4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55"/>
      <c r="S69" s="12"/>
      <c r="T69" s="12"/>
      <c r="U69" s="12"/>
      <c r="V69" s="97"/>
      <c r="W69" s="41"/>
      <c r="X69" s="94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D70" s="42"/>
      <c r="E70" s="109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97"/>
      <c r="W70" s="41"/>
      <c r="X70" s="9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s="112" customFormat="1">
      <c r="D71" s="109"/>
      <c r="E71" s="22"/>
      <c r="F71" s="109"/>
      <c r="G71" s="39"/>
      <c r="H71" s="12"/>
      <c r="I71" s="12"/>
      <c r="J71" s="12"/>
      <c r="K71" s="12"/>
      <c r="L71" s="39"/>
      <c r="M71" s="12"/>
      <c r="N71" s="12"/>
      <c r="O71" s="12"/>
      <c r="P71" s="12"/>
      <c r="Q71" s="12"/>
      <c r="R71" s="12"/>
      <c r="S71" s="39"/>
      <c r="T71" s="39"/>
      <c r="U71" s="39"/>
      <c r="V71" s="110"/>
      <c r="W71" s="111"/>
      <c r="X71" s="124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</row>
    <row r="72" spans="1:37">
      <c r="A72" s="98"/>
      <c r="B72" s="108"/>
      <c r="C72" s="22"/>
      <c r="D72" s="22"/>
      <c r="E72" s="22"/>
      <c r="F72" s="2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97"/>
      <c r="W72" s="41"/>
      <c r="X72" s="94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22"/>
      <c r="B73" s="22"/>
      <c r="C73" s="22"/>
      <c r="D73" s="22"/>
      <c r="E73" s="22"/>
      <c r="F73" s="22"/>
      <c r="G73" s="12"/>
      <c r="H73" s="39"/>
      <c r="I73" s="39"/>
      <c r="J73" s="39"/>
      <c r="K73" s="39"/>
      <c r="L73" s="12"/>
      <c r="M73" s="39"/>
      <c r="N73" s="39"/>
      <c r="O73" s="39"/>
      <c r="P73" s="39"/>
      <c r="Q73" s="39"/>
      <c r="R73" s="39"/>
      <c r="S73" s="155"/>
      <c r="T73" s="764"/>
      <c r="U73" s="764"/>
      <c r="V73" s="97"/>
      <c r="W73" s="41"/>
      <c r="X73" s="9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22"/>
      <c r="B74" s="22"/>
      <c r="C74" s="22"/>
      <c r="D74" s="22"/>
      <c r="E74" s="22"/>
      <c r="F74" s="2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55"/>
      <c r="T74" s="764"/>
      <c r="U74" s="764"/>
      <c r="V74" s="97"/>
      <c r="W74" s="41"/>
      <c r="X74" s="9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99" t="s">
        <v>656</v>
      </c>
      <c r="B75" s="100"/>
      <c r="C75" s="100"/>
      <c r="D75" s="22"/>
      <c r="E75" s="22"/>
      <c r="F75" s="2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55"/>
      <c r="S75" s="155"/>
      <c r="T75" s="764"/>
      <c r="U75" s="764"/>
      <c r="V75" s="97"/>
      <c r="W75" s="41"/>
      <c r="X75" s="94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40" t="s">
        <v>29</v>
      </c>
      <c r="B76" s="40" t="s">
        <v>657</v>
      </c>
      <c r="C76" s="40" t="s">
        <v>604</v>
      </c>
      <c r="D76" s="22"/>
      <c r="E76" s="12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55"/>
      <c r="S76" s="764"/>
      <c r="T76" s="764"/>
      <c r="U76" s="97"/>
      <c r="V76" s="41"/>
      <c r="W76" s="11"/>
      <c r="X76" s="9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7">
      <c r="A77" s="40" t="s">
        <v>11</v>
      </c>
      <c r="B77" s="48">
        <f>Sheet7!C57</f>
        <v>955509.60062847682</v>
      </c>
      <c r="C77" s="48">
        <f>SUM(Sheet7!W65:W66)</f>
        <v>1894.52</v>
      </c>
      <c r="D77" s="12"/>
      <c r="E77" s="12"/>
      <c r="F77" s="12"/>
      <c r="G77" s="43"/>
      <c r="H77" s="12"/>
      <c r="I77" s="12"/>
      <c r="J77" s="12"/>
      <c r="K77" s="12"/>
      <c r="L77" s="22"/>
      <c r="M77" s="12"/>
      <c r="N77" s="12"/>
      <c r="O77" s="12"/>
      <c r="P77" s="12"/>
      <c r="Q77" s="12"/>
      <c r="R77" s="155"/>
      <c r="S77" s="763"/>
      <c r="T77" s="763"/>
      <c r="U77" s="96"/>
      <c r="V77" s="11"/>
      <c r="W77" s="11"/>
      <c r="X77" s="9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7">
      <c r="A78" s="40" t="s">
        <v>19</v>
      </c>
      <c r="B78" s="48">
        <f>+Sheet7!AA57</f>
        <v>1027571.928618312</v>
      </c>
      <c r="C78" s="48">
        <f>SUM(Sheet7!O65:O66)</f>
        <v>498806.2104532122</v>
      </c>
      <c r="D78" s="12"/>
      <c r="E78" s="12"/>
      <c r="F78" s="12"/>
      <c r="G78" s="43"/>
      <c r="H78" s="12"/>
      <c r="I78" s="43"/>
      <c r="J78" s="12"/>
      <c r="K78" s="12"/>
      <c r="L78" s="22"/>
      <c r="M78" s="12"/>
      <c r="N78" s="12"/>
      <c r="O78" s="12"/>
      <c r="P78" s="12"/>
      <c r="Q78" s="764"/>
      <c r="R78" s="764"/>
      <c r="S78" s="763"/>
      <c r="T78" s="763"/>
      <c r="U78" s="96"/>
      <c r="V78" s="11"/>
      <c r="W78" s="11"/>
      <c r="X78" s="9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7">
      <c r="A79" s="40" t="s">
        <v>16</v>
      </c>
      <c r="B79" s="48">
        <f>+Sheet7!O57</f>
        <v>258068.69653328764</v>
      </c>
      <c r="C79" s="48">
        <f>SUM(Sheet7!M65:M66)</f>
        <v>37161.305140906035</v>
      </c>
      <c r="D79" s="12"/>
      <c r="E79" s="12"/>
      <c r="F79" s="12"/>
      <c r="G79" s="43"/>
      <c r="H79" s="43"/>
      <c r="I79" s="43"/>
      <c r="J79" s="23"/>
      <c r="K79" s="27"/>
      <c r="L79" s="22"/>
      <c r="M79" s="22"/>
      <c r="N79" s="22"/>
      <c r="O79" s="22"/>
      <c r="P79" s="22"/>
      <c r="Q79" s="763"/>
      <c r="R79" s="763"/>
      <c r="S79" s="763"/>
      <c r="T79" s="763"/>
      <c r="U79" s="96"/>
      <c r="V79" s="11"/>
      <c r="W79" s="11"/>
      <c r="X79" s="9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7">
      <c r="A80" s="40" t="s">
        <v>4</v>
      </c>
      <c r="B80" s="48">
        <f>+Sheet7!G57</f>
        <v>417051.86331920174</v>
      </c>
      <c r="C80" s="48">
        <f>SUM(Sheet7!U65:U66)</f>
        <v>840.78480836521226</v>
      </c>
      <c r="D80" s="12"/>
      <c r="E80" s="12"/>
      <c r="F80" s="12"/>
      <c r="G80" s="43"/>
      <c r="H80" s="43"/>
      <c r="I80" s="43"/>
      <c r="J80" s="23"/>
      <c r="K80" s="27"/>
      <c r="L80" s="22"/>
      <c r="M80" s="22"/>
      <c r="N80" s="22"/>
      <c r="O80" s="22"/>
      <c r="P80" s="22"/>
      <c r="Q80" s="763"/>
      <c r="R80" s="763"/>
      <c r="S80" s="763"/>
      <c r="T80" s="763"/>
      <c r="U80" s="96"/>
      <c r="V80" s="11"/>
      <c r="W80" s="11"/>
      <c r="X80" s="9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7">
      <c r="A81" s="40" t="s">
        <v>2</v>
      </c>
      <c r="B81" s="48">
        <f>+Sheet7!M57</f>
        <v>2765862.94</v>
      </c>
      <c r="C81" s="48">
        <f>SUM(Sheet7!K65:K66)</f>
        <v>-367936.26</v>
      </c>
      <c r="D81" s="12"/>
      <c r="E81" s="11"/>
      <c r="F81" s="12"/>
      <c r="G81" s="43"/>
      <c r="H81" s="43"/>
      <c r="I81" s="43"/>
      <c r="J81" s="23"/>
      <c r="K81" s="27"/>
      <c r="L81" s="22"/>
      <c r="M81" s="22"/>
      <c r="N81" s="22"/>
      <c r="O81" s="22"/>
      <c r="P81" s="22"/>
      <c r="Q81" s="763"/>
      <c r="R81" s="763"/>
      <c r="S81" s="763"/>
      <c r="T81" s="763"/>
      <c r="U81" s="96"/>
      <c r="V81" s="11"/>
      <c r="W81" s="11"/>
      <c r="X81" s="9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7">
      <c r="A82" s="40" t="s">
        <v>6</v>
      </c>
      <c r="B82" s="48">
        <f>Sheet7!K57</f>
        <v>10049644.944309672</v>
      </c>
      <c r="C82" s="48">
        <f>SUM(Sheet7!Q65:Q66)</f>
        <v>9677147.026070049</v>
      </c>
      <c r="D82" s="11"/>
      <c r="E82" s="11"/>
      <c r="F82" s="11"/>
      <c r="G82" s="43"/>
      <c r="H82" s="43"/>
      <c r="I82" s="43"/>
      <c r="J82" s="23"/>
      <c r="K82" s="27"/>
      <c r="L82" s="22"/>
      <c r="M82" s="22"/>
      <c r="N82" s="22"/>
      <c r="O82" s="22"/>
      <c r="P82" s="22"/>
      <c r="Q82" s="763"/>
      <c r="R82" s="763"/>
      <c r="S82" s="763"/>
      <c r="T82" s="763"/>
      <c r="U82" s="96"/>
      <c r="V82" s="11"/>
      <c r="W82" s="11"/>
      <c r="X82" s="9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7">
      <c r="A83" s="40" t="s">
        <v>273</v>
      </c>
      <c r="B83" s="48">
        <f>+Sheet7!Y57</f>
        <v>115013.58196626429</v>
      </c>
      <c r="C83" s="48"/>
      <c r="D83" s="11"/>
      <c r="E83" s="22"/>
      <c r="F83" s="12"/>
      <c r="G83" s="43"/>
      <c r="H83" s="43"/>
      <c r="I83" s="43"/>
      <c r="J83" s="23"/>
      <c r="K83" s="27"/>
      <c r="L83" s="22"/>
      <c r="M83" s="22"/>
      <c r="N83" s="22"/>
      <c r="O83" s="22"/>
      <c r="P83" s="22"/>
      <c r="Q83" s="763"/>
      <c r="R83" s="763"/>
      <c r="S83" s="763"/>
      <c r="T83" s="763"/>
      <c r="U83" s="96"/>
      <c r="V83" s="11"/>
      <c r="W83" s="11"/>
      <c r="X83" s="9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7">
      <c r="A84" s="40" t="s">
        <v>237</v>
      </c>
      <c r="B84" s="48">
        <f>+Sheet7!U57</f>
        <v>260683.54071493022</v>
      </c>
      <c r="C84" s="48"/>
      <c r="D84" s="22"/>
      <c r="E84" s="22"/>
      <c r="F84" s="12"/>
      <c r="G84" s="43"/>
      <c r="H84" s="43"/>
      <c r="I84" s="43"/>
      <c r="J84" s="23"/>
      <c r="K84" s="27"/>
      <c r="L84" s="22"/>
      <c r="M84" s="22"/>
      <c r="N84" s="22"/>
      <c r="O84" s="22"/>
      <c r="P84" s="22"/>
      <c r="Q84" s="763"/>
      <c r="R84" s="763"/>
      <c r="S84" s="763"/>
      <c r="T84" s="763"/>
      <c r="U84" s="96"/>
      <c r="V84" s="11"/>
      <c r="W84" s="11"/>
      <c r="X84" s="9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7">
      <c r="A85" s="40" t="s">
        <v>23</v>
      </c>
      <c r="B85" s="48">
        <f>Sheet7!E57</f>
        <v>2740089.8003647304</v>
      </c>
      <c r="C85" s="48">
        <f>SUM(Sheet7!I65:I66)</f>
        <v>15119.779999999999</v>
      </c>
      <c r="D85" s="22"/>
      <c r="E85" s="2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763"/>
      <c r="R85" s="763"/>
      <c r="S85" s="763"/>
      <c r="T85" s="763"/>
      <c r="U85" s="96"/>
      <c r="V85" s="11"/>
      <c r="W85" s="11"/>
      <c r="X85" s="9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7">
      <c r="A86" s="40" t="s">
        <v>15</v>
      </c>
      <c r="B86" s="48">
        <f>+Sheet7!AC57</f>
        <v>3209046.7203887254</v>
      </c>
      <c r="C86" s="48">
        <f>SUM(Sheet7!S65:S66)</f>
        <v>45795.659999999996</v>
      </c>
      <c r="D86" s="22"/>
      <c r="E86" s="2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763"/>
      <c r="R86" s="763"/>
      <c r="S86" s="763"/>
      <c r="T86" s="763"/>
      <c r="U86" s="96"/>
      <c r="V86" s="11"/>
      <c r="W86" s="11"/>
      <c r="X86" s="9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7">
      <c r="A87" s="40" t="s">
        <v>9</v>
      </c>
      <c r="B87" s="48">
        <f>+Sheet7!S57</f>
        <v>883366.31114187778</v>
      </c>
      <c r="C87" s="48">
        <f>SUM(Sheet7!G65:G66)</f>
        <v>513.97</v>
      </c>
      <c r="D87" s="22"/>
      <c r="E87" s="22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763"/>
      <c r="R87" s="763"/>
      <c r="S87" s="763"/>
      <c r="T87" s="763"/>
      <c r="U87" s="96"/>
      <c r="V87" s="11"/>
      <c r="W87" s="11"/>
      <c r="X87" s="9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7">
      <c r="A88" s="40" t="s">
        <v>20</v>
      </c>
      <c r="B88" s="48">
        <f>+Sheet7!W57</f>
        <v>1348017.7187702835</v>
      </c>
      <c r="C88" s="48">
        <f>SUM(Sheet7!E65:E66)</f>
        <v>393.86</v>
      </c>
      <c r="D88" s="22"/>
      <c r="E88" s="22"/>
      <c r="F88" s="22"/>
      <c r="G88" s="36"/>
      <c r="H88" s="43"/>
      <c r="I88" s="43"/>
      <c r="J88" s="23"/>
      <c r="K88" s="27"/>
      <c r="L88" s="22"/>
      <c r="M88" s="22"/>
      <c r="N88" s="22"/>
      <c r="O88" s="22"/>
      <c r="P88" s="22"/>
      <c r="Q88" s="763"/>
      <c r="R88" s="763"/>
      <c r="S88" s="22"/>
      <c r="T88" s="22"/>
      <c r="U88" s="96"/>
      <c r="V88" s="11"/>
      <c r="W88" s="11"/>
      <c r="X88" s="9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7">
      <c r="A89" s="40" t="s">
        <v>8</v>
      </c>
      <c r="B89" s="48">
        <f>+Sheet7!I57</f>
        <v>1014971.4564573427</v>
      </c>
      <c r="C89" s="48">
        <f>SUM(Sheet7!C65:C66)</f>
        <v>13073.049999999997</v>
      </c>
      <c r="D89" s="22"/>
      <c r="E89" s="22"/>
      <c r="F89" s="22"/>
      <c r="G89" s="36"/>
      <c r="H89" s="43"/>
      <c r="I89" s="43"/>
      <c r="J89" s="23"/>
      <c r="K89" s="27"/>
      <c r="L89" s="22"/>
      <c r="M89" s="22"/>
      <c r="N89" s="22"/>
      <c r="O89" s="22"/>
      <c r="P89" s="22"/>
      <c r="Q89" s="763"/>
      <c r="R89" s="763"/>
      <c r="S89" s="22"/>
      <c r="T89" s="22"/>
      <c r="U89" s="94"/>
      <c r="V89" s="11"/>
      <c r="W89" s="11"/>
      <c r="X89" s="9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7" ht="15" customHeight="1">
      <c r="A90" s="40" t="s">
        <v>264</v>
      </c>
      <c r="B90" s="48">
        <f>+Sheet7!Q57</f>
        <v>60759.425189295958</v>
      </c>
      <c r="C90" s="48"/>
      <c r="D90" s="22"/>
      <c r="E90" s="22"/>
      <c r="F90" s="22"/>
      <c r="G90" s="36"/>
      <c r="H90" s="44"/>
      <c r="I90" s="44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94"/>
      <c r="V90" s="11"/>
      <c r="W90" s="11"/>
      <c r="X90" s="9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7" s="47" customFormat="1">
      <c r="A91" s="101"/>
      <c r="B91" s="102">
        <f>SUM(B77:B90)</f>
        <v>25105658.528402403</v>
      </c>
      <c r="C91" s="102">
        <f>SUM(C77:C90)</f>
        <v>9922809.9064725321</v>
      </c>
      <c r="D91" s="22"/>
      <c r="E91" s="22"/>
      <c r="F91" s="101"/>
      <c r="G91" s="101"/>
      <c r="H91" s="44"/>
      <c r="I91" s="44"/>
      <c r="J91" s="23"/>
      <c r="K91" s="27"/>
      <c r="L91" s="106"/>
      <c r="M91" s="22"/>
      <c r="N91" s="22"/>
      <c r="O91" s="22"/>
      <c r="P91" s="22"/>
      <c r="Q91" s="22"/>
      <c r="R91" s="22"/>
      <c r="S91" s="101"/>
      <c r="T91" s="101"/>
      <c r="U91" s="101"/>
      <c r="V91" s="107"/>
      <c r="W91" s="39"/>
      <c r="X91" s="107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>
      <c r="A92" s="22"/>
      <c r="B92" s="22"/>
      <c r="C92" s="22"/>
      <c r="D92" s="22"/>
      <c r="E92" s="22"/>
      <c r="F92" s="22"/>
      <c r="G92" s="22"/>
      <c r="H92" s="44"/>
      <c r="I92" s="44"/>
      <c r="J92" s="23"/>
      <c r="K92" s="27"/>
      <c r="L92" s="27"/>
      <c r="M92" s="22"/>
      <c r="N92" s="22"/>
      <c r="O92" s="22"/>
      <c r="P92" s="22"/>
      <c r="Q92" s="22"/>
      <c r="R92" s="22"/>
      <c r="S92" s="22"/>
      <c r="T92" s="22"/>
      <c r="U92" s="22"/>
      <c r="V92" s="94"/>
      <c r="W92" s="11"/>
      <c r="X92" s="9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22"/>
      <c r="B93" s="22"/>
      <c r="C93" s="22"/>
      <c r="D93" s="22"/>
      <c r="E93" s="22"/>
      <c r="F93" s="22"/>
      <c r="G93" s="22"/>
      <c r="H93" s="103"/>
      <c r="I93" s="104"/>
      <c r="J93" s="104"/>
      <c r="K93" s="105"/>
      <c r="L93" s="27"/>
      <c r="M93" s="101"/>
      <c r="N93" s="101"/>
      <c r="O93" s="101"/>
      <c r="P93" s="101"/>
      <c r="Q93" s="101"/>
      <c r="R93" s="101"/>
      <c r="S93" s="22"/>
      <c r="T93" s="22"/>
      <c r="U93" s="22"/>
      <c r="V93" s="94"/>
      <c r="W93" s="11"/>
      <c r="X93" s="9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22"/>
      <c r="B94" s="22"/>
      <c r="C94" s="22"/>
      <c r="D94" s="22"/>
      <c r="E94" s="22"/>
      <c r="F94" s="22"/>
      <c r="G94" s="22"/>
      <c r="H94" s="36"/>
      <c r="I94" s="44"/>
      <c r="J94" s="44"/>
      <c r="K94" s="23"/>
      <c r="L94" s="27"/>
      <c r="M94" s="22"/>
      <c r="N94" s="22"/>
      <c r="O94" s="22"/>
      <c r="P94" s="22"/>
      <c r="Q94" s="22"/>
      <c r="R94" s="22"/>
      <c r="S94" s="22"/>
      <c r="T94" s="22"/>
      <c r="U94" s="22"/>
      <c r="V94" s="94"/>
      <c r="W94" s="11"/>
      <c r="X94" s="94"/>
      <c r="Y94" s="11"/>
      <c r="Z94" s="11" t="s">
        <v>561</v>
      </c>
      <c r="AA94" s="11" t="s">
        <v>281</v>
      </c>
      <c r="AB94" s="11" t="s">
        <v>276</v>
      </c>
      <c r="AC94" s="11" t="s">
        <v>658</v>
      </c>
      <c r="AD94" s="11" t="s">
        <v>659</v>
      </c>
      <c r="AE94" s="11" t="s">
        <v>660</v>
      </c>
      <c r="AF94" s="11" t="s">
        <v>661</v>
      </c>
      <c r="AG94" s="11" t="s">
        <v>662</v>
      </c>
      <c r="AH94" s="11" t="s">
        <v>663</v>
      </c>
      <c r="AI94" s="11" t="s">
        <v>664</v>
      </c>
      <c r="AJ94" s="11" t="s">
        <v>589</v>
      </c>
      <c r="AK94" s="11" t="s">
        <v>665</v>
      </c>
    </row>
    <row r="95" spans="1:37">
      <c r="A95" s="22"/>
      <c r="B95" s="22"/>
      <c r="C95" s="22"/>
      <c r="D95" s="22"/>
      <c r="E95" s="22"/>
      <c r="F95" s="22"/>
      <c r="G95" s="22"/>
      <c r="H95" s="36"/>
      <c r="I95" s="44"/>
      <c r="J95" s="44"/>
      <c r="K95" s="23"/>
      <c r="L95" s="27"/>
      <c r="M95" s="22"/>
      <c r="N95" s="22"/>
      <c r="O95" s="22"/>
      <c r="P95" s="22"/>
      <c r="Q95" s="22"/>
      <c r="R95" s="22"/>
      <c r="S95" s="22"/>
      <c r="T95" s="22"/>
      <c r="U95" s="22"/>
      <c r="V95" s="94"/>
      <c r="W95" s="11"/>
      <c r="X95" s="94"/>
      <c r="Y95" s="11"/>
      <c r="Z95" s="11" t="s">
        <v>330</v>
      </c>
      <c r="AA95" s="11">
        <v>1398052.99</v>
      </c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22"/>
      <c r="B96" s="22"/>
      <c r="C96" s="22"/>
      <c r="D96" s="22"/>
      <c r="E96" s="22"/>
      <c r="F96" s="22"/>
      <c r="G96" s="22"/>
      <c r="H96" s="36"/>
      <c r="I96" s="44"/>
      <c r="J96" s="44"/>
      <c r="K96" s="23"/>
      <c r="L96" s="27"/>
      <c r="M96" s="22"/>
      <c r="N96" s="22"/>
      <c r="O96" s="22"/>
      <c r="P96" s="22"/>
      <c r="Q96" s="22"/>
      <c r="R96" s="22"/>
      <c r="S96" s="22"/>
      <c r="T96" s="22"/>
      <c r="U96" s="22"/>
      <c r="V96" s="94"/>
      <c r="W96" s="11"/>
      <c r="X96" s="94"/>
      <c r="Y96" s="11"/>
      <c r="Z96" s="11" t="s">
        <v>11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22"/>
      <c r="B97" s="22"/>
      <c r="C97" s="22"/>
      <c r="D97" s="22"/>
      <c r="E97" s="22"/>
      <c r="F97" s="22"/>
      <c r="G97" s="22"/>
      <c r="H97" s="36"/>
      <c r="I97" s="44"/>
      <c r="J97" s="44"/>
      <c r="K97" s="23"/>
      <c r="L97" s="27"/>
      <c r="M97" s="22"/>
      <c r="N97" s="22"/>
      <c r="O97" s="22"/>
      <c r="P97" s="22"/>
      <c r="Q97" s="22"/>
      <c r="R97" s="22"/>
      <c r="S97" s="22"/>
      <c r="T97" s="22"/>
      <c r="U97" s="22"/>
      <c r="V97" s="94"/>
      <c r="W97" s="11"/>
      <c r="X97" s="94"/>
      <c r="Y97" s="11"/>
      <c r="Z97" s="11" t="s">
        <v>19</v>
      </c>
      <c r="AA97" s="11">
        <v>586754.47</v>
      </c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22"/>
      <c r="B98" s="22"/>
      <c r="C98" s="22"/>
      <c r="D98" s="22"/>
      <c r="E98" s="22"/>
      <c r="F98" s="22"/>
      <c r="G98" s="22"/>
      <c r="H98" s="36"/>
      <c r="I98" s="44"/>
      <c r="J98" s="44"/>
      <c r="K98" s="23"/>
      <c r="L98" s="27"/>
      <c r="M98" s="22"/>
      <c r="N98" s="22"/>
      <c r="O98" s="22"/>
      <c r="P98" s="22"/>
      <c r="Q98" s="22"/>
      <c r="R98" s="22"/>
      <c r="S98" s="22"/>
      <c r="T98" s="22"/>
      <c r="U98" s="22"/>
      <c r="V98" s="94"/>
      <c r="W98" s="11"/>
      <c r="X98" s="94"/>
      <c r="Y98" s="11"/>
      <c r="Z98" s="11" t="s">
        <v>16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22"/>
      <c r="B99" s="22"/>
      <c r="C99" s="22"/>
      <c r="D99" s="22"/>
      <c r="E99" s="22"/>
      <c r="F99" s="22"/>
      <c r="G99" s="22"/>
      <c r="H99" s="36"/>
      <c r="I99" s="44"/>
      <c r="J99" s="44"/>
      <c r="K99" s="23"/>
      <c r="L99" s="27"/>
      <c r="M99" s="22"/>
      <c r="N99" s="22"/>
      <c r="O99" s="22"/>
      <c r="P99" s="22"/>
      <c r="Q99" s="22"/>
      <c r="R99" s="22"/>
      <c r="S99" s="22"/>
      <c r="T99" s="22"/>
      <c r="U99" s="22"/>
      <c r="V99" s="94"/>
      <c r="W99" s="11"/>
      <c r="X99" s="94"/>
      <c r="Y99" s="11"/>
      <c r="Z99" s="11" t="s">
        <v>22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2"/>
      <c r="N100" s="22"/>
      <c r="O100" s="22"/>
      <c r="P100" s="22"/>
      <c r="Q100" s="22"/>
      <c r="R100" s="22"/>
      <c r="S100" s="22"/>
      <c r="T100" s="22"/>
      <c r="U100" s="22"/>
      <c r="V100" s="94"/>
      <c r="W100" s="11"/>
      <c r="X100" s="94"/>
      <c r="Y100" s="11"/>
      <c r="Z100" s="11" t="s">
        <v>4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2"/>
      <c r="N101" s="22"/>
      <c r="O101" s="22"/>
      <c r="P101" s="22"/>
      <c r="Q101" s="22"/>
      <c r="R101" s="22"/>
      <c r="S101" s="22"/>
      <c r="T101" s="22"/>
      <c r="U101" s="22"/>
      <c r="V101" s="94"/>
      <c r="W101" s="11"/>
      <c r="X101" s="94"/>
      <c r="Y101" s="11"/>
      <c r="Z101" s="11" t="s">
        <v>6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2"/>
      <c r="N102" s="22"/>
      <c r="O102" s="22"/>
      <c r="P102" s="22"/>
      <c r="Q102" s="22"/>
      <c r="R102" s="22"/>
      <c r="S102" s="22"/>
      <c r="T102" s="22"/>
      <c r="U102" s="22"/>
      <c r="V102" s="94"/>
      <c r="W102" s="11"/>
      <c r="X102" s="94"/>
      <c r="Y102" s="11"/>
      <c r="Z102" s="11" t="s">
        <v>21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2"/>
      <c r="N103" s="22"/>
      <c r="O103" s="22"/>
      <c r="P103" s="22"/>
      <c r="Q103" s="22"/>
      <c r="R103" s="22"/>
      <c r="S103" s="22"/>
      <c r="T103" s="22"/>
      <c r="U103" s="22"/>
      <c r="V103" s="94"/>
      <c r="W103" s="11"/>
      <c r="X103" s="94"/>
      <c r="Y103" s="11"/>
      <c r="Z103" s="11" t="s">
        <v>273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2"/>
      <c r="N104" s="22"/>
      <c r="O104" s="22"/>
      <c r="P104" s="22"/>
      <c r="Q104" s="22"/>
      <c r="R104" s="22"/>
      <c r="S104" s="22"/>
      <c r="T104" s="22"/>
      <c r="U104" s="22"/>
      <c r="V104" s="94"/>
      <c r="W104" s="11"/>
      <c r="X104" s="94"/>
      <c r="Y104" s="11"/>
      <c r="Z104" s="11" t="s">
        <v>237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2"/>
      <c r="N105" s="22"/>
      <c r="O105" s="22"/>
      <c r="P105" s="22"/>
      <c r="Q105" s="22"/>
      <c r="R105" s="22"/>
      <c r="S105" s="22"/>
      <c r="T105" s="22"/>
      <c r="U105" s="22"/>
      <c r="V105" s="94"/>
      <c r="W105" s="11"/>
      <c r="X105" s="94"/>
      <c r="Y105" s="11"/>
      <c r="Z105" s="11" t="s">
        <v>23</v>
      </c>
      <c r="AA105" s="11">
        <v>109049.92</v>
      </c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2"/>
      <c r="N106" s="22"/>
      <c r="O106" s="22"/>
      <c r="P106" s="22"/>
      <c r="Q106" s="22"/>
      <c r="R106" s="22"/>
      <c r="S106" s="22"/>
      <c r="T106" s="22"/>
      <c r="U106" s="22"/>
      <c r="V106" s="94"/>
      <c r="W106" s="11"/>
      <c r="X106" s="94"/>
      <c r="Y106" s="11"/>
      <c r="Z106" s="11" t="s">
        <v>15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2"/>
      <c r="N107" s="22"/>
      <c r="O107" s="22"/>
      <c r="P107" s="22"/>
      <c r="Q107" s="22"/>
      <c r="R107" s="22"/>
      <c r="S107" s="22"/>
      <c r="T107" s="22"/>
      <c r="U107" s="22"/>
      <c r="V107" s="94"/>
      <c r="W107" s="11"/>
      <c r="X107" s="94"/>
      <c r="Y107" s="11"/>
      <c r="Z107" s="11" t="s">
        <v>9</v>
      </c>
      <c r="AA107" s="11">
        <v>18007233.260000002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2"/>
      <c r="N108" s="22"/>
      <c r="O108" s="22"/>
      <c r="P108" s="22"/>
      <c r="Q108" s="22"/>
      <c r="R108" s="22"/>
      <c r="S108" s="22"/>
      <c r="T108" s="22"/>
      <c r="U108" s="22"/>
      <c r="V108" s="94"/>
      <c r="W108" s="11"/>
      <c r="X108" s="94"/>
      <c r="Y108" s="11"/>
      <c r="Z108" s="11" t="s">
        <v>20</v>
      </c>
      <c r="AA108" s="11">
        <v>8161680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2"/>
      <c r="N109" s="22"/>
      <c r="O109" s="22"/>
      <c r="P109" s="22"/>
      <c r="Q109" s="22"/>
      <c r="R109" s="22"/>
      <c r="S109" s="22"/>
      <c r="T109" s="22"/>
      <c r="U109" s="22"/>
      <c r="V109" s="94"/>
      <c r="W109" s="11"/>
      <c r="X109" s="94"/>
      <c r="Y109" s="11"/>
      <c r="Z109" s="11" t="s">
        <v>8</v>
      </c>
      <c r="AA109" s="11">
        <v>1488025.46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2"/>
      <c r="N110" s="22"/>
      <c r="O110" s="22"/>
      <c r="P110" s="22"/>
      <c r="Q110" s="22"/>
      <c r="R110" s="22"/>
      <c r="S110" s="22"/>
      <c r="T110" s="22"/>
      <c r="U110" s="22"/>
      <c r="V110" s="94"/>
      <c r="W110" s="11"/>
      <c r="X110" s="94"/>
      <c r="Y110" s="11"/>
      <c r="Z110" s="11" t="s">
        <v>264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37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>
      <c r="A113" s="22"/>
      <c r="B113" s="22"/>
      <c r="C113" s="22"/>
      <c r="D113" s="22"/>
      <c r="F113" s="22"/>
      <c r="G113" s="22"/>
      <c r="H113" s="36"/>
      <c r="I113" s="44"/>
      <c r="J113" s="44"/>
      <c r="K113" s="23"/>
      <c r="L113" s="27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>
      <c r="H114" s="36"/>
      <c r="I114" s="44"/>
      <c r="J114" s="44"/>
      <c r="K114" s="23"/>
      <c r="M114" s="22"/>
      <c r="N114" s="22"/>
      <c r="O114" s="22"/>
      <c r="P114" s="22"/>
      <c r="Q114" s="22"/>
      <c r="R114" s="22"/>
    </row>
    <row r="115" spans="1:21">
      <c r="H115" s="36"/>
      <c r="I115" s="44"/>
      <c r="J115" s="44"/>
      <c r="K115" s="23"/>
      <c r="M115" s="22"/>
      <c r="N115" s="22"/>
      <c r="O115" s="22"/>
      <c r="P115" s="22"/>
      <c r="Q115" s="22"/>
      <c r="R115" s="22"/>
    </row>
  </sheetData>
  <mergeCells count="62">
    <mergeCell ref="Q89:R89"/>
    <mergeCell ref="S87:T87"/>
    <mergeCell ref="M3:R3"/>
    <mergeCell ref="H17:L17"/>
    <mergeCell ref="Q86:R86"/>
    <mergeCell ref="S84:T84"/>
    <mergeCell ref="Q87:R87"/>
    <mergeCell ref="S85:T85"/>
    <mergeCell ref="Q88:R88"/>
    <mergeCell ref="S86:T86"/>
    <mergeCell ref="Q83:R83"/>
    <mergeCell ref="S81:T81"/>
    <mergeCell ref="Q84:R84"/>
    <mergeCell ref="S82:T82"/>
    <mergeCell ref="Q85:R85"/>
    <mergeCell ref="S83:T83"/>
    <mergeCell ref="Q80:R80"/>
    <mergeCell ref="S78:T78"/>
    <mergeCell ref="Q81:R81"/>
    <mergeCell ref="S79:T79"/>
    <mergeCell ref="Q82:R82"/>
    <mergeCell ref="S80:T80"/>
    <mergeCell ref="T75:U75"/>
    <mergeCell ref="Q78:R78"/>
    <mergeCell ref="S76:T76"/>
    <mergeCell ref="Q79:R79"/>
    <mergeCell ref="S77:T77"/>
    <mergeCell ref="T67:U67"/>
    <mergeCell ref="T73:U73"/>
    <mergeCell ref="T74:U74"/>
    <mergeCell ref="T64:U64"/>
    <mergeCell ref="T65:U65"/>
    <mergeCell ref="T66:U66"/>
    <mergeCell ref="T35:U35"/>
    <mergeCell ref="T57:U57"/>
    <mergeCell ref="T61:U61"/>
    <mergeCell ref="T62:U62"/>
    <mergeCell ref="T63:U63"/>
    <mergeCell ref="T58:U58"/>
    <mergeCell ref="T59:U59"/>
    <mergeCell ref="T60:U60"/>
    <mergeCell ref="X4:Y4"/>
    <mergeCell ref="A17:G17"/>
    <mergeCell ref="Z18:AA18"/>
    <mergeCell ref="Z28:AA28"/>
    <mergeCell ref="T32:V32"/>
    <mergeCell ref="AB17:AC17"/>
    <mergeCell ref="X5:Y5"/>
    <mergeCell ref="X6:Y6"/>
    <mergeCell ref="X8:Y8"/>
    <mergeCell ref="X9:Y9"/>
    <mergeCell ref="X10:Y10"/>
    <mergeCell ref="X12:Y12"/>
    <mergeCell ref="X13:Y13"/>
    <mergeCell ref="X14:Y14"/>
    <mergeCell ref="X15:Y15"/>
    <mergeCell ref="X16:Y16"/>
    <mergeCell ref="R1:S1"/>
    <mergeCell ref="T1:U1"/>
    <mergeCell ref="A2:V2"/>
    <mergeCell ref="AB3:AC3"/>
    <mergeCell ref="AD3:AE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72F5-9191-4FC9-8B4D-4FA97395581B}">
  <dimension ref="A1:BH121"/>
  <sheetViews>
    <sheetView showGridLines="0" topLeftCell="A9" zoomScale="85" zoomScaleNormal="85" workbookViewId="0">
      <selection activeCell="B4" sqref="B4"/>
    </sheetView>
  </sheetViews>
  <sheetFormatPr defaultRowHeight="15"/>
  <cols>
    <col min="1" max="1" width="7.7109375" customWidth="1"/>
    <col min="2" max="2" width="15.85546875" customWidth="1"/>
    <col min="3" max="3" width="20.42578125" bestFit="1" customWidth="1"/>
    <col min="4" max="4" width="15" customWidth="1"/>
    <col min="5" max="5" width="22.140625" customWidth="1"/>
    <col min="7" max="7" width="5.42578125" customWidth="1"/>
    <col min="8" max="8" width="9.42578125" customWidth="1"/>
    <col min="9" max="9" width="15.85546875" customWidth="1"/>
    <col min="10" max="10" width="15.42578125" customWidth="1"/>
    <col min="11" max="11" width="9.85546875" bestFit="1" customWidth="1"/>
    <col min="12" max="12" width="9" customWidth="1"/>
    <col min="19" max="19" width="13.28515625" customWidth="1"/>
    <col min="30" max="30" width="18" customWidth="1"/>
    <col min="31" max="31" width="6.28515625" customWidth="1"/>
    <col min="32" max="32" width="13" customWidth="1"/>
    <col min="33" max="33" width="12.42578125" customWidth="1"/>
    <col min="34" max="34" width="13.42578125" customWidth="1"/>
    <col min="38" max="38" width="15.7109375" customWidth="1"/>
    <col min="39" max="39" width="12.42578125" style="13" customWidth="1"/>
    <col min="40" max="40" width="15.7109375" customWidth="1"/>
    <col min="41" max="41" width="9.7109375" style="13" customWidth="1"/>
    <col min="42" max="42" width="16.85546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73"/>
      <c r="AJ1" s="773"/>
      <c r="AK1" s="773"/>
      <c r="AL1" s="773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0" t="s">
        <v>635</v>
      </c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1"/>
      <c r="AK2" s="231"/>
      <c r="AL2" s="231"/>
      <c r="AM2" s="231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A3" s="777" t="s">
        <v>838</v>
      </c>
      <c r="B3" s="778"/>
      <c r="C3" s="778"/>
      <c r="D3" s="778"/>
      <c r="E3" s="779"/>
      <c r="F3" s="777" t="s">
        <v>837</v>
      </c>
      <c r="G3" s="778"/>
      <c r="H3" s="778"/>
      <c r="I3" s="778"/>
      <c r="J3" s="778"/>
      <c r="K3" s="778"/>
      <c r="L3" s="779"/>
      <c r="M3" s="777" t="s">
        <v>791</v>
      </c>
      <c r="N3" s="778"/>
      <c r="O3" s="778"/>
      <c r="P3" s="778"/>
      <c r="Q3" s="778"/>
      <c r="R3" s="778"/>
      <c r="S3" s="779"/>
      <c r="T3" s="777" t="s">
        <v>792</v>
      </c>
      <c r="U3" s="779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11"/>
      <c r="AO3" s="94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0" ht="15.75" thickBot="1">
      <c r="A4" s="248">
        <v>45658</v>
      </c>
      <c r="B4" s="249">
        <f>SUM('Lista contas'!$N$3:$N$95)+11000</f>
        <v>139332657.02696273</v>
      </c>
      <c r="C4" s="22"/>
      <c r="D4" s="22"/>
      <c r="E4" s="22"/>
      <c r="F4" s="22"/>
      <c r="G4" s="22"/>
      <c r="L4" s="27"/>
      <c r="M4" s="27"/>
      <c r="N4" s="27"/>
      <c r="O4" s="217"/>
      <c r="P4" s="217"/>
      <c r="Q4" s="217"/>
      <c r="R4" s="217"/>
      <c r="S4" s="217"/>
      <c r="T4" s="236"/>
      <c r="U4" s="236"/>
      <c r="V4" s="217"/>
      <c r="W4" s="217"/>
      <c r="X4" s="217"/>
      <c r="Y4" s="217"/>
      <c r="Z4" s="217"/>
      <c r="AA4" s="217"/>
      <c r="AB4" s="217"/>
      <c r="AC4" s="217"/>
      <c r="AD4" s="218"/>
      <c r="AE4" s="218"/>
      <c r="AF4" s="218"/>
      <c r="AG4" s="218"/>
      <c r="AH4" s="218"/>
      <c r="AI4" s="218"/>
      <c r="AJ4" s="22"/>
      <c r="AK4" s="22"/>
      <c r="AL4" s="22"/>
      <c r="AM4" s="22"/>
      <c r="AN4" s="22"/>
      <c r="AO4" s="763"/>
      <c r="AP4" s="772"/>
      <c r="AQ4" s="28"/>
      <c r="AR4" s="29" t="s">
        <v>638</v>
      </c>
      <c r="AS4" s="95" t="s">
        <v>639</v>
      </c>
      <c r="AT4" s="29" t="s">
        <v>638</v>
      </c>
      <c r="AU4" s="95" t="s">
        <v>639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A5" s="250" t="s">
        <v>621</v>
      </c>
      <c r="B5" s="249">
        <f>SUM('Lista contas'!$AC$3:$AC$95)+AT5+AU5+AR6</f>
        <v>102832675.20896223</v>
      </c>
      <c r="C5" s="22"/>
      <c r="D5" s="22"/>
      <c r="E5" s="22"/>
      <c r="F5" s="22"/>
      <c r="G5" s="22"/>
      <c r="L5" s="27"/>
      <c r="M5" s="27"/>
      <c r="N5" s="2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9"/>
      <c r="AE5" s="220"/>
      <c r="AF5" s="221"/>
      <c r="AG5" s="222"/>
      <c r="AH5" s="223"/>
      <c r="AI5" s="224"/>
      <c r="AJ5" s="22"/>
      <c r="AK5" s="22"/>
      <c r="AL5" s="22"/>
      <c r="AM5" s="22"/>
      <c r="AN5" s="22"/>
      <c r="AO5" s="763"/>
      <c r="AP5" s="772"/>
      <c r="AQ5" s="28" t="s">
        <v>621</v>
      </c>
      <c r="AR5" s="30">
        <f>SUMIFS('Term Deposits'!B:B,'Term Deposits'!A:A,"HSBC",'Term Deposits'!M:M,'teste v3'!AQ5)</f>
        <v>16000000</v>
      </c>
      <c r="AS5" s="31">
        <f>SUMIFS('Term Deposits'!J:J,'Term Deposits'!A:A,"HSBC",'Term Deposits'!M:M,'teste v3'!AQ5)</f>
        <v>33977.07</v>
      </c>
      <c r="AT5" s="134">
        <f>SUMIFS('Term Deposits'!B:B,'Term Deposits'!A:A,"MMF",'Term Deposits'!M:M,'teste v3'!AQ5)</f>
        <v>53000000</v>
      </c>
      <c r="AU5" s="135">
        <f>+'Term Deposits'!J4</f>
        <v>141775.54999999999</v>
      </c>
      <c r="AV5" s="136">
        <f>AT5+AU5</f>
        <v>53141775.549999997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A6" s="250" t="s">
        <v>640</v>
      </c>
      <c r="B6" s="249">
        <f>SUM('Lista contas'!$AO$3:$AO$95)+AV6+AR7</f>
        <v>96962025.517184228</v>
      </c>
      <c r="C6" s="22"/>
      <c r="D6" s="22"/>
      <c r="E6" s="22"/>
      <c r="F6" s="22"/>
      <c r="G6" s="22"/>
      <c r="L6" s="27"/>
      <c r="M6" s="27"/>
      <c r="N6" s="2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9"/>
      <c r="AE6" s="220"/>
      <c r="AF6" s="221"/>
      <c r="AG6" s="222"/>
      <c r="AH6" s="225"/>
      <c r="AI6" s="224"/>
      <c r="AJ6" s="22"/>
      <c r="AK6" s="22"/>
      <c r="AL6" s="22"/>
      <c r="AM6" s="22"/>
      <c r="AN6" s="22"/>
      <c r="AO6" s="763"/>
      <c r="AP6" s="772"/>
      <c r="AQ6" s="28" t="s">
        <v>622</v>
      </c>
      <c r="AR6" s="30">
        <f>SUMIFS('Term Deposits'!B:B,'Term Deposits'!A:A,"HSBC",'Term Deposits'!M:M,'teste v3'!AQ6)</f>
        <v>17000000</v>
      </c>
      <c r="AS6" s="31">
        <f>SUMIFS('Term Deposits'!J:J,'Term Deposits'!A:A,"HSBC",'Term Deposits'!M:M,'teste v3'!AQ6)</f>
        <v>34236.11</v>
      </c>
      <c r="AT6" s="134">
        <f>SUMIFS('Term Deposits'!B:B,'Term Deposits'!A:A,"MMF",'Term Deposits'!M:M,'teste v3'!AQ6)</f>
        <v>69500000</v>
      </c>
      <c r="AU6" s="135">
        <f>+'Term Deposits'!J6+AU5</f>
        <v>331843.19999999995</v>
      </c>
      <c r="AV6" s="136">
        <f>AT6+AU6+135492.36</f>
        <v>69967335.560000002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A7" s="250" t="s">
        <v>623</v>
      </c>
      <c r="B7" s="108"/>
      <c r="C7" s="22"/>
      <c r="D7" s="22"/>
      <c r="E7" s="22"/>
      <c r="F7" s="22"/>
      <c r="G7" s="22"/>
      <c r="L7" s="27"/>
      <c r="M7" s="27"/>
      <c r="N7" s="2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9"/>
      <c r="AE7" s="220"/>
      <c r="AF7" s="221"/>
      <c r="AG7" s="222"/>
      <c r="AH7" s="225"/>
      <c r="AI7" s="224"/>
      <c r="AJ7" s="22"/>
      <c r="AK7" s="22"/>
      <c r="AL7" s="22"/>
      <c r="AM7" s="22"/>
      <c r="AN7" s="22"/>
      <c r="AO7" s="22"/>
      <c r="AP7" s="87"/>
      <c r="AQ7" s="28" t="s">
        <v>623</v>
      </c>
      <c r="AR7" s="30">
        <f>SUMIFS('Term Deposits'!B:B,'Term Deposits'!A:A,"HSBC",'Term Deposits'!M:M,'teste v3'!AQ7)</f>
        <v>0</v>
      </c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A8" s="250" t="s">
        <v>641</v>
      </c>
      <c r="B8" s="108"/>
      <c r="C8" s="22"/>
      <c r="D8" s="22"/>
      <c r="E8" s="22"/>
      <c r="F8" s="22"/>
      <c r="G8" s="22"/>
      <c r="L8" s="27"/>
      <c r="M8" s="27"/>
      <c r="N8" s="2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9"/>
      <c r="AE8" s="220"/>
      <c r="AF8" s="221"/>
      <c r="AG8" s="222"/>
      <c r="AH8" s="225"/>
      <c r="AI8" s="224"/>
      <c r="AJ8" s="22"/>
      <c r="AK8" s="22"/>
      <c r="AL8" s="22"/>
      <c r="AM8" s="22"/>
      <c r="AN8" s="22"/>
      <c r="AO8" s="763"/>
      <c r="AP8" s="772"/>
      <c r="AQ8" s="28" t="s">
        <v>641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A9" s="250" t="s">
        <v>642</v>
      </c>
      <c r="B9" s="108"/>
      <c r="C9" s="22"/>
      <c r="D9" s="22"/>
      <c r="E9" s="22"/>
      <c r="F9" s="22"/>
      <c r="G9" s="22"/>
      <c r="L9" s="27"/>
      <c r="M9" s="27"/>
      <c r="N9" s="2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9"/>
      <c r="AE9" s="220"/>
      <c r="AF9" s="221"/>
      <c r="AG9" s="222"/>
      <c r="AH9" s="225"/>
      <c r="AI9" s="224"/>
      <c r="AJ9" s="22"/>
      <c r="AK9" s="22"/>
      <c r="AL9" s="22"/>
      <c r="AM9" s="22"/>
      <c r="AN9" s="22"/>
      <c r="AO9" s="763"/>
      <c r="AP9" s="772"/>
      <c r="AQ9" s="28" t="s">
        <v>642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A10" s="250" t="s">
        <v>643</v>
      </c>
      <c r="B10" s="108"/>
      <c r="C10" s="22"/>
      <c r="D10" s="22"/>
      <c r="E10" s="22"/>
      <c r="F10" s="22"/>
      <c r="G10" s="22"/>
      <c r="L10" s="27"/>
      <c r="M10" s="27"/>
      <c r="N10" s="2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9"/>
      <c r="AE10" s="220"/>
      <c r="AF10" s="221"/>
      <c r="AG10" s="222"/>
      <c r="AH10" s="225"/>
      <c r="AI10" s="224"/>
      <c r="AJ10" s="22"/>
      <c r="AK10" s="22"/>
      <c r="AL10" s="22"/>
      <c r="AM10" s="22"/>
      <c r="AN10" s="22"/>
      <c r="AO10" s="763"/>
      <c r="AP10" s="772"/>
      <c r="AQ10" s="28" t="s">
        <v>643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A11" s="250" t="s">
        <v>644</v>
      </c>
      <c r="B11" s="108"/>
      <c r="C11" s="22"/>
      <c r="D11" s="22"/>
      <c r="E11" s="22"/>
      <c r="F11" s="22"/>
      <c r="G11" s="22"/>
      <c r="L11" s="27"/>
      <c r="M11" s="27"/>
      <c r="N11" s="2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9"/>
      <c r="AE11" s="220"/>
      <c r="AF11" s="221"/>
      <c r="AG11" s="222"/>
      <c r="AH11" s="225"/>
      <c r="AI11" s="224"/>
      <c r="AJ11" s="22"/>
      <c r="AK11" s="22"/>
      <c r="AL11" s="22"/>
      <c r="AM11" s="22"/>
      <c r="AN11" s="22"/>
      <c r="AO11" s="22"/>
      <c r="AP11" s="87"/>
      <c r="AQ11" s="28" t="s">
        <v>644</v>
      </c>
      <c r="AR11" s="30"/>
      <c r="AS11" s="31"/>
      <c r="AT11" s="30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A12" s="250" t="s">
        <v>645</v>
      </c>
      <c r="B12" s="108"/>
      <c r="C12" s="22"/>
      <c r="D12" s="22"/>
      <c r="E12" s="22"/>
      <c r="F12" s="22"/>
      <c r="G12" s="22"/>
      <c r="L12" s="27"/>
      <c r="M12" s="27"/>
      <c r="N12" s="2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9"/>
      <c r="AE12" s="220"/>
      <c r="AF12" s="221"/>
      <c r="AG12" s="222"/>
      <c r="AH12" s="225"/>
      <c r="AI12" s="224"/>
      <c r="AJ12" s="22"/>
      <c r="AK12" s="22"/>
      <c r="AL12" s="22"/>
      <c r="AM12" s="22"/>
      <c r="AN12" s="22"/>
      <c r="AO12" s="763"/>
      <c r="AP12" s="772"/>
      <c r="AQ12" s="28" t="s">
        <v>645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A13" s="250" t="s">
        <v>646</v>
      </c>
      <c r="B13" s="108"/>
      <c r="C13" s="22"/>
      <c r="D13" s="22"/>
      <c r="E13" s="22"/>
      <c r="F13" s="22"/>
      <c r="G13" s="22"/>
      <c r="L13" s="27"/>
      <c r="M13" s="27"/>
      <c r="N13" s="2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9"/>
      <c r="AE13" s="220"/>
      <c r="AF13" s="221"/>
      <c r="AG13" s="222"/>
      <c r="AH13" s="225"/>
      <c r="AI13" s="224"/>
      <c r="AJ13" s="22"/>
      <c r="AK13" s="22"/>
      <c r="AL13" s="22"/>
      <c r="AM13" s="22"/>
      <c r="AN13" s="22"/>
      <c r="AO13" s="763"/>
      <c r="AP13" s="772"/>
      <c r="AQ13" s="28" t="s">
        <v>646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A14" s="250" t="s">
        <v>647</v>
      </c>
      <c r="B14" s="98"/>
      <c r="C14" s="22"/>
      <c r="D14" s="22"/>
      <c r="E14" s="22"/>
      <c r="F14" s="22"/>
      <c r="G14" s="22"/>
      <c r="L14" s="27"/>
      <c r="M14" s="27"/>
      <c r="N14" s="2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9"/>
      <c r="AE14" s="220"/>
      <c r="AF14" s="221"/>
      <c r="AG14" s="222"/>
      <c r="AH14" s="225"/>
      <c r="AI14" s="224"/>
      <c r="AJ14" s="22"/>
      <c r="AK14" s="22"/>
      <c r="AL14" s="22"/>
      <c r="AM14" s="22"/>
      <c r="AN14" s="22"/>
      <c r="AO14" s="763"/>
      <c r="AP14" s="772"/>
      <c r="AQ14" s="28" t="s">
        <v>647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thickBot="1">
      <c r="A15" s="250" t="s">
        <v>648</v>
      </c>
      <c r="B15" s="98"/>
      <c r="C15" s="22"/>
      <c r="D15" s="22"/>
      <c r="E15" s="22"/>
      <c r="F15" s="22"/>
      <c r="G15" s="22"/>
      <c r="K15" s="23"/>
      <c r="L15" s="27"/>
      <c r="M15" s="27"/>
      <c r="N15" s="2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9"/>
      <c r="AE15" s="220"/>
      <c r="AF15" s="221"/>
      <c r="AG15" s="222"/>
      <c r="AH15" s="225"/>
      <c r="AI15" s="224"/>
      <c r="AJ15" s="22"/>
      <c r="AK15" s="22"/>
      <c r="AL15" s="22"/>
      <c r="AM15" s="22"/>
      <c r="AN15" s="22"/>
      <c r="AO15" s="763"/>
      <c r="AP15" s="772"/>
      <c r="AQ15" s="28" t="s">
        <v>648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4.25" customHeight="1" thickBot="1">
      <c r="A16" s="250" t="s">
        <v>649</v>
      </c>
      <c r="B16" s="98"/>
      <c r="C16" s="22"/>
      <c r="D16" s="22"/>
      <c r="E16" s="22"/>
      <c r="F16" s="22"/>
      <c r="G16" s="22"/>
      <c r="K16" s="23"/>
      <c r="L16" s="27"/>
      <c r="M16" s="27"/>
      <c r="N16" s="2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9"/>
      <c r="AE16" s="220"/>
      <c r="AF16" s="221"/>
      <c r="AG16" s="222"/>
      <c r="AH16" s="225"/>
      <c r="AI16" s="224"/>
      <c r="AJ16" s="22"/>
      <c r="AK16" s="22"/>
      <c r="AL16" s="22"/>
      <c r="AM16" s="22"/>
      <c r="AN16" s="22"/>
      <c r="AO16" s="763"/>
      <c r="AP16" s="763"/>
      <c r="AQ16" s="28" t="s">
        <v>649</v>
      </c>
      <c r="AR16" s="33"/>
      <c r="AS16" s="31"/>
      <c r="AT16" s="33"/>
      <c r="AU16" s="3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thickBot="1">
      <c r="A17" s="777" t="s">
        <v>794</v>
      </c>
      <c r="B17" s="778"/>
      <c r="C17" s="778"/>
      <c r="D17" s="778"/>
      <c r="E17" s="779"/>
      <c r="F17" s="777" t="s">
        <v>793</v>
      </c>
      <c r="G17" s="778"/>
      <c r="H17" s="778"/>
      <c r="I17" s="778"/>
      <c r="J17" s="778"/>
      <c r="K17" s="778"/>
      <c r="L17" s="779"/>
      <c r="M17" s="27"/>
      <c r="N17" s="2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9"/>
      <c r="AE17" s="220"/>
      <c r="AF17" s="221"/>
      <c r="AG17" s="222"/>
      <c r="AH17" s="225"/>
      <c r="AI17" s="224"/>
      <c r="AJ17" s="22"/>
      <c r="AK17" s="22"/>
      <c r="AL17" s="22"/>
      <c r="AM17" s="22"/>
      <c r="AN17" s="22"/>
      <c r="AO17" s="215"/>
      <c r="AP17" s="215"/>
      <c r="AQ17" s="234"/>
      <c r="AR17" s="234"/>
      <c r="AS17" s="235"/>
      <c r="AT17" s="234"/>
      <c r="AU17" s="23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9"/>
      <c r="AE18" s="220"/>
      <c r="AF18" s="221"/>
      <c r="AG18" s="222"/>
      <c r="AH18" s="225"/>
      <c r="AI18" s="224"/>
      <c r="AJ18" s="22"/>
      <c r="AK18" s="22"/>
      <c r="AL18" s="22"/>
      <c r="AM18" s="22"/>
      <c r="AN18" s="22"/>
      <c r="AO18" s="215"/>
      <c r="AP18" s="215"/>
      <c r="AQ18" s="234"/>
      <c r="AR18" s="234"/>
      <c r="AS18" s="235"/>
      <c r="AT18" s="234"/>
      <c r="AU18" s="23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9"/>
      <c r="AE19" s="220"/>
      <c r="AF19" s="221"/>
      <c r="AG19" s="222"/>
      <c r="AH19" s="225"/>
      <c r="AI19" s="224"/>
      <c r="AJ19" s="22"/>
      <c r="AK19" s="22"/>
      <c r="AL19" s="22"/>
      <c r="AM19" s="22"/>
      <c r="AN19" s="22"/>
      <c r="AO19" s="215"/>
      <c r="AP19" s="215"/>
      <c r="AQ19" s="234"/>
      <c r="AR19" s="234"/>
      <c r="AS19" s="235"/>
      <c r="AT19" s="234"/>
      <c r="AU19" s="23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9"/>
      <c r="AE20" s="220"/>
      <c r="AF20" s="221"/>
      <c r="AG20" s="222"/>
      <c r="AH20" s="225"/>
      <c r="AI20" s="224"/>
      <c r="AJ20" s="22"/>
      <c r="AK20" s="22"/>
      <c r="AL20" s="22"/>
      <c r="AM20" s="22"/>
      <c r="AN20" s="22"/>
      <c r="AO20" s="215"/>
      <c r="AP20" s="215"/>
      <c r="AQ20" s="234"/>
      <c r="AR20" s="234"/>
      <c r="AS20" s="235"/>
      <c r="AT20" s="234"/>
      <c r="AU20" s="23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>
      <c r="A21" s="143"/>
      <c r="B21" s="145"/>
      <c r="C21" s="22"/>
      <c r="D21" s="22"/>
      <c r="E21" s="22"/>
      <c r="F21" s="22"/>
      <c r="G21" s="22"/>
      <c r="K21" s="23"/>
      <c r="L21" s="27"/>
      <c r="M21" s="27"/>
      <c r="N21" s="2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9"/>
      <c r="AE21" s="220"/>
      <c r="AF21" s="221"/>
      <c r="AG21" s="222"/>
      <c r="AH21" s="225"/>
      <c r="AI21" s="224"/>
      <c r="AJ21" s="22"/>
      <c r="AK21" s="22"/>
      <c r="AL21" s="22"/>
      <c r="AM21" s="22"/>
      <c r="AN21" s="22"/>
      <c r="AO21" s="215"/>
      <c r="AP21" s="215"/>
      <c r="AQ21" s="234"/>
      <c r="AR21" s="234"/>
      <c r="AS21" s="235"/>
      <c r="AT21" s="234"/>
      <c r="AU21" s="235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>
      <c r="A22" s="143"/>
      <c r="B22" s="145"/>
      <c r="C22" s="22"/>
      <c r="D22" s="22"/>
      <c r="E22" s="22"/>
      <c r="F22" s="22"/>
      <c r="G22" s="22"/>
      <c r="K22" s="23"/>
      <c r="L22" s="27"/>
      <c r="M22" s="27"/>
      <c r="N22" s="2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9"/>
      <c r="AE22" s="220"/>
      <c r="AF22" s="221"/>
      <c r="AG22" s="222"/>
      <c r="AH22" s="225"/>
      <c r="AI22" s="224"/>
      <c r="AJ22" s="22"/>
      <c r="AK22" s="22"/>
      <c r="AL22" s="22"/>
      <c r="AM22" s="22"/>
      <c r="AN22" s="22"/>
      <c r="AO22" s="215"/>
      <c r="AP22" s="215"/>
      <c r="AQ22" s="234"/>
      <c r="AR22" s="234"/>
      <c r="AS22" s="235"/>
      <c r="AT22" s="234"/>
      <c r="AU22" s="235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s="243" customFormat="1" ht="15.75" thickBot="1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7"/>
      <c r="N23" s="23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9"/>
      <c r="AE23" s="220"/>
      <c r="AF23" s="221"/>
      <c r="AG23" s="222"/>
      <c r="AH23" s="223"/>
      <c r="AI23" s="224"/>
      <c r="AJ23" s="239"/>
      <c r="AK23" s="239"/>
      <c r="AL23" s="239"/>
      <c r="AM23" s="239"/>
      <c r="AN23" s="239"/>
      <c r="AO23" s="239"/>
      <c r="AP23" s="239"/>
      <c r="AQ23" s="239"/>
      <c r="AR23" s="239"/>
      <c r="AS23" s="240"/>
      <c r="AT23" s="240"/>
      <c r="AU23" s="241"/>
      <c r="AV23" s="242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</row>
    <row r="24" spans="1:60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38"/>
      <c r="N24" s="38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9"/>
      <c r="AE24" s="220"/>
      <c r="AF24" s="221"/>
      <c r="AG24" s="222"/>
      <c r="AH24" s="225"/>
      <c r="AI24" s="224"/>
      <c r="AJ24" s="38"/>
      <c r="AK24" s="38"/>
      <c r="AL24" s="38"/>
      <c r="AM24" s="38"/>
      <c r="AN24" s="38"/>
      <c r="AO24" s="38"/>
      <c r="AP24" s="38"/>
      <c r="AQ24" s="757" t="s">
        <v>651</v>
      </c>
      <c r="AR24" s="759"/>
      <c r="AS24" s="146"/>
      <c r="AT24" s="119" t="s">
        <v>652</v>
      </c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38"/>
      <c r="N25" s="38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9"/>
      <c r="AE25" s="220"/>
      <c r="AF25" s="221"/>
      <c r="AG25" s="222"/>
      <c r="AH25" s="225"/>
      <c r="AI25" s="224"/>
      <c r="AJ25" s="38"/>
      <c r="AK25" s="38"/>
      <c r="AL25" s="38"/>
      <c r="AM25" s="38"/>
      <c r="AN25" s="38"/>
      <c r="AO25" s="38"/>
      <c r="AP25" s="38"/>
      <c r="AQ25" s="24" t="s">
        <v>11</v>
      </c>
      <c r="AR25" s="25">
        <f>SUMIF('Fx Deals'!C:C,'teste v3'!AQ25,'Fx Deals'!B:B)</f>
        <v>3224000</v>
      </c>
      <c r="AS25" s="120">
        <f>SUMIF('Fx Deals'!C:C,'teste v3'!AQ25,'Fx Deals'!E:E)</f>
        <v>1879160.9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9"/>
      <c r="AE26" s="220"/>
      <c r="AF26" s="221"/>
      <c r="AG26" s="222"/>
      <c r="AH26" s="223"/>
      <c r="AI26" s="224"/>
      <c r="AJ26" s="38"/>
      <c r="AK26" s="38"/>
      <c r="AL26" s="38"/>
      <c r="AM26" s="38"/>
      <c r="AN26" s="38"/>
      <c r="AO26" s="38"/>
      <c r="AP26" s="38"/>
      <c r="AQ26" s="24" t="s">
        <v>19</v>
      </c>
      <c r="AR26" s="25">
        <f>SUMIF('Fx Deals'!C:C,'teste v3'!AQ26,'Fx Deals'!B:B)</f>
        <v>2850000</v>
      </c>
      <c r="AS26" s="25">
        <f>SUMIF('Fx Deals'!C:C,'teste v3'!AQ26,'Fx Deals'!E:E)</f>
        <v>1883548.5699999998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9"/>
      <c r="AE27" s="220"/>
      <c r="AF27" s="221"/>
      <c r="AG27" s="222"/>
      <c r="AH27" s="226"/>
      <c r="AI27" s="224"/>
      <c r="AJ27" s="38"/>
      <c r="AK27" s="38"/>
      <c r="AL27" s="38"/>
      <c r="AM27" s="38"/>
      <c r="AN27" s="38"/>
      <c r="AO27" s="38"/>
      <c r="AP27" s="38"/>
      <c r="AQ27" s="24" t="s">
        <v>16</v>
      </c>
      <c r="AR27" s="25">
        <f>SUMIF('Fx Deals'!C:C,'teste v3'!AQ27,'Fx Deals'!B:B)</f>
        <v>300000</v>
      </c>
      <c r="AS27" s="25">
        <f>SUMIF('Fx Deals'!C:C,'teste v3'!AQ27,'Fx Deals'!E:E)</f>
        <v>317854.32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>
      <c r="A28" s="138"/>
      <c r="B28" s="138"/>
      <c r="C28" s="138"/>
      <c r="D28" s="138"/>
      <c r="E28" s="138"/>
      <c r="F28" s="138"/>
      <c r="G28" s="138"/>
      <c r="H28" s="36"/>
      <c r="L28" s="38"/>
      <c r="M28" s="38"/>
      <c r="N28" s="38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9"/>
      <c r="AE28" s="220"/>
      <c r="AF28" s="221"/>
      <c r="AG28" s="222"/>
      <c r="AH28" s="225"/>
      <c r="AI28" s="224"/>
      <c r="AJ28" s="38"/>
      <c r="AK28" s="38"/>
      <c r="AL28" s="38"/>
      <c r="AM28" s="38"/>
      <c r="AN28" s="38"/>
      <c r="AO28" s="38"/>
      <c r="AP28" s="38"/>
      <c r="AQ28" s="24" t="s">
        <v>4</v>
      </c>
      <c r="AR28" s="25">
        <f>SUMIF('Fx Deals'!C:C,'teste v3'!AQ28,'Fx Deals'!B:B)</f>
        <v>3000000</v>
      </c>
      <c r="AS28" s="25">
        <f>SUMIF('Fx Deals'!C:C,'teste v3'!AQ28,'Fx Deals'!E:E)</f>
        <v>401977.5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>
      <c r="A29" s="138"/>
      <c r="B29" s="138"/>
      <c r="C29" s="138"/>
      <c r="D29" s="138"/>
      <c r="E29" s="138"/>
      <c r="F29" s="138"/>
      <c r="G29" s="138"/>
      <c r="H29" s="36"/>
      <c r="L29" s="38"/>
      <c r="M29" s="38"/>
      <c r="N29" s="38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9"/>
      <c r="AE29" s="220"/>
      <c r="AF29" s="221"/>
      <c r="AG29" s="222"/>
      <c r="AH29" s="220"/>
      <c r="AI29" s="224"/>
      <c r="AJ29" s="38"/>
      <c r="AK29" s="38"/>
      <c r="AL29" s="38"/>
      <c r="AM29" s="38"/>
      <c r="AN29" s="38"/>
      <c r="AO29" s="38"/>
      <c r="AP29" s="38"/>
      <c r="AQ29" s="24" t="s">
        <v>6</v>
      </c>
      <c r="AR29" s="25">
        <f>SUMIF('Fx Deals'!C:C,'teste v3'!AQ29,'Fx Deals'!B:B)</f>
        <v>11401000</v>
      </c>
      <c r="AS29" s="25">
        <f>SUMIF('Fx Deals'!C:C,'teste v3'!AQ29,'Fx Deals'!E:E)</f>
        <v>13674106.879999999</v>
      </c>
      <c r="AT29" s="117"/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9"/>
      <c r="AE30" s="220"/>
      <c r="AF30" s="221"/>
      <c r="AG30" s="222"/>
      <c r="AH30" s="223"/>
      <c r="AI30" s="224"/>
      <c r="AJ30" s="38"/>
      <c r="AK30" s="38"/>
      <c r="AL30" s="38"/>
      <c r="AM30" s="38"/>
      <c r="AN30" s="38"/>
      <c r="AO30" s="38"/>
      <c r="AP30" s="38"/>
      <c r="AQ30" s="24" t="s">
        <v>23</v>
      </c>
      <c r="AR30" s="25">
        <f>SUMIF('Fx Deals'!C:C,'teste v3'!AQ30,'Fx Deals'!B:B)</f>
        <v>114000000</v>
      </c>
      <c r="AS30" s="25">
        <f>SUMIF('Fx Deals'!C:C,'teste v3'!AQ30,'Fx Deals'!E:E)</f>
        <v>14522506.649999999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9"/>
      <c r="AE31" s="220"/>
      <c r="AF31" s="221"/>
      <c r="AG31" s="222"/>
      <c r="AH31" s="223"/>
      <c r="AI31" s="224"/>
      <c r="AJ31" s="38"/>
      <c r="AK31" s="38"/>
      <c r="AL31" s="38"/>
      <c r="AM31" s="38"/>
      <c r="AN31" s="38"/>
      <c r="AO31" s="38"/>
      <c r="AP31" s="38"/>
      <c r="AQ31" s="24" t="s">
        <v>9</v>
      </c>
      <c r="AR31" s="25">
        <f>SUMIF('Fx Deals'!C:C,'teste v3'!AQ31,'Fx Deals'!B:B)-10000000</f>
        <v>98000000</v>
      </c>
      <c r="AS31" s="25">
        <f>SUMIF('Fx Deals'!C:C,'teste v3'!AQ31,'Fx Deals'!E:E)</f>
        <v>9039866.3000000007</v>
      </c>
      <c r="AT31" s="117">
        <v>735504</v>
      </c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9"/>
      <c r="AE32" s="220"/>
      <c r="AF32" s="221"/>
      <c r="AG32" s="222"/>
      <c r="AH32" s="220"/>
      <c r="AI32" s="224"/>
      <c r="AJ32" s="38"/>
      <c r="AK32" s="38"/>
      <c r="AL32" s="38"/>
      <c r="AM32" s="38"/>
      <c r="AN32" s="38"/>
      <c r="AO32" s="38"/>
      <c r="AP32" s="38"/>
      <c r="AQ32" s="24" t="s">
        <v>20</v>
      </c>
      <c r="AR32" s="25">
        <f>SUMIF('Fx Deals'!C:C,'teste v3'!AQ32,'Fx Deals'!B:B)</f>
        <v>4099760</v>
      </c>
      <c r="AS32" s="25">
        <f>SUMIF('Fx Deals'!C:C,'teste v3'!AQ32,'Fx Deals'!E:E)</f>
        <v>2882886.6</v>
      </c>
      <c r="AT32" s="117"/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9"/>
      <c r="AE33" s="220"/>
      <c r="AF33" s="221"/>
      <c r="AG33" s="222"/>
      <c r="AH33" s="225"/>
      <c r="AI33" s="224"/>
      <c r="AJ33" s="38"/>
      <c r="AK33" s="38"/>
      <c r="AL33" s="38"/>
      <c r="AM33" s="38"/>
      <c r="AN33" s="38"/>
      <c r="AO33" s="38"/>
      <c r="AP33" s="38"/>
      <c r="AQ33" s="32" t="s">
        <v>8</v>
      </c>
      <c r="AR33" s="25">
        <f>SUMIF('Fx Deals'!C:C,'teste v3'!AQ33,'Fx Deals'!B:B)</f>
        <v>5644513.6600000001</v>
      </c>
      <c r="AS33" s="25">
        <f>SUMIF('Fx Deals'!C:C,'teste v3'!AQ33,'Fx Deals'!E:E)</f>
        <v>5392815.4299999997</v>
      </c>
      <c r="AT33" s="117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9"/>
      <c r="AE34" s="220"/>
      <c r="AF34" s="221"/>
      <c r="AG34" s="222"/>
      <c r="AH34" s="225"/>
      <c r="AI34" s="224"/>
      <c r="AJ34" s="38"/>
      <c r="AK34" s="38"/>
      <c r="AL34" s="38"/>
      <c r="AM34" s="38"/>
      <c r="AN34" s="38"/>
      <c r="AO34" s="38"/>
      <c r="AP34" s="38"/>
      <c r="AQ34" s="757" t="s">
        <v>597</v>
      </c>
      <c r="AR34" s="758"/>
      <c r="AS34" s="118">
        <f>SUM(AS25:AS33)</f>
        <v>49994723.149999999</v>
      </c>
      <c r="AT34" s="35">
        <f>SUM(AT26:AT33)</f>
        <v>735504</v>
      </c>
      <c r="AU34" s="9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9"/>
      <c r="AE35" s="220"/>
      <c r="AF35" s="221"/>
      <c r="AG35" s="222"/>
      <c r="AH35" s="225"/>
      <c r="AI35" s="224"/>
      <c r="AJ35" s="38"/>
      <c r="AK35" s="38"/>
      <c r="AL35" s="38"/>
      <c r="AM35" s="38"/>
      <c r="AN35" s="38"/>
      <c r="AO35" s="38"/>
      <c r="AP35" s="38"/>
      <c r="AQ35" s="149"/>
      <c r="AR35" s="149"/>
      <c r="AS35" s="121"/>
      <c r="AT35" s="122"/>
      <c r="AU35" s="9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9"/>
      <c r="AE36" s="220"/>
      <c r="AF36" s="221"/>
      <c r="AG36" s="222"/>
      <c r="AH36" s="223"/>
      <c r="AI36" s="224"/>
      <c r="AJ36" s="38"/>
      <c r="AK36" s="38"/>
      <c r="AL36" s="38"/>
      <c r="AM36" s="150"/>
      <c r="AN36" s="150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.75" thickBot="1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27"/>
      <c r="AE37" s="227"/>
      <c r="AF37" s="228"/>
      <c r="AG37" s="228"/>
      <c r="AH37" s="229"/>
      <c r="AI37" s="230"/>
      <c r="AJ37" s="38"/>
      <c r="AK37" s="38"/>
      <c r="AL37" s="38"/>
      <c r="AM37" s="150"/>
      <c r="AN37" s="150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38"/>
      <c r="AK38" s="765" t="s">
        <v>653</v>
      </c>
      <c r="AL38" s="766"/>
      <c r="AM38" s="767"/>
      <c r="AN38" s="150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38"/>
      <c r="AK39" s="34" t="s">
        <v>273</v>
      </c>
      <c r="AL39" s="25">
        <f>SUMIF('Fx Deals'!M:M,'teste v3'!AK39,'Fx Deals'!L:L)</f>
        <v>17146500000</v>
      </c>
      <c r="AM39" s="26">
        <f>SUMIF('Fx Deals'!M:M,'teste v3'!AK39,'Fx Deals'!O:O)</f>
        <v>1000000</v>
      </c>
      <c r="AN39" s="150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.75" thickBot="1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4" t="s">
        <v>6</v>
      </c>
      <c r="AL40" s="25">
        <f>SUMIF('Fx Deals'!M:M,'teste v3'!AK40,'Fx Deals'!L:L)</f>
        <v>5029814.4000000004</v>
      </c>
      <c r="AM40" s="26">
        <f>SUMIF('Fx Deals'!M:M,'teste v3'!AK40,'Fx Deals'!O:O)</f>
        <v>6000000</v>
      </c>
      <c r="AN40" s="150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.75" thickBot="1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757" t="s">
        <v>597</v>
      </c>
      <c r="AL41" s="758"/>
      <c r="AM41" s="35">
        <f>SUM(AM39:AM40)</f>
        <v>7000000</v>
      </c>
      <c r="AN41" s="150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150"/>
      <c r="AN42" s="150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150"/>
      <c r="AN43" s="150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150"/>
      <c r="AN44" s="150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150"/>
      <c r="AN45" s="150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150"/>
      <c r="AN46" s="150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150"/>
      <c r="AN47" s="150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150"/>
      <c r="AN48" s="150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150"/>
      <c r="AN49" s="150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150"/>
      <c r="AN50" s="150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150"/>
      <c r="AN51" s="150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150"/>
      <c r="AN52" s="150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150"/>
      <c r="AN53" s="150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150"/>
      <c r="AN54" s="150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150"/>
      <c r="AN55" s="150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150"/>
      <c r="AN56" s="150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150"/>
      <c r="AN57" s="150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150"/>
      <c r="AN58" s="150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150"/>
      <c r="AN59" s="150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>
      <c r="A60" s="138"/>
      <c r="B60" s="138"/>
      <c r="C60" s="138"/>
      <c r="D60" s="138"/>
      <c r="E60" s="138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150"/>
      <c r="AN60" s="150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>
      <c r="A61" s="138"/>
      <c r="B61" s="138"/>
      <c r="C61" s="138"/>
      <c r="D61" s="138"/>
      <c r="E61" s="138"/>
      <c r="F61" s="138"/>
      <c r="G61" s="138"/>
      <c r="H61" s="36"/>
      <c r="I61" s="36"/>
      <c r="J61" s="12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150"/>
      <c r="AN61" s="150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>
      <c r="A62" s="138"/>
      <c r="B62" s="138"/>
      <c r="C62" s="138"/>
      <c r="D62" s="138"/>
      <c r="E62" s="152"/>
      <c r="F62" s="138"/>
      <c r="G62" s="138"/>
      <c r="H62" s="36"/>
      <c r="I62" s="36"/>
      <c r="J62" s="12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150"/>
      <c r="AN62" s="150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>
      <c r="D63" s="151" t="s">
        <v>654</v>
      </c>
      <c r="E63" s="40"/>
      <c r="F63" s="152"/>
      <c r="G63" s="152"/>
      <c r="H63" s="38"/>
      <c r="I63" s="38"/>
      <c r="J63" s="37"/>
      <c r="K63" s="2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8"/>
      <c r="AE63" s="38"/>
      <c r="AF63" s="38"/>
      <c r="AG63" s="38"/>
      <c r="AH63" s="38"/>
      <c r="AI63" s="38"/>
      <c r="AJ63" s="155"/>
      <c r="AK63" s="764"/>
      <c r="AL63" s="764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>
      <c r="D64" s="40"/>
      <c r="E64" s="40"/>
      <c r="F64" s="40"/>
      <c r="G64" s="12"/>
      <c r="H64" s="12"/>
      <c r="I64" s="12"/>
      <c r="J64" s="12"/>
      <c r="K64" s="3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8"/>
      <c r="AE64" s="38"/>
      <c r="AF64" s="38"/>
      <c r="AG64" s="38"/>
      <c r="AH64" s="38"/>
      <c r="AI64" s="38"/>
      <c r="AJ64" s="155"/>
      <c r="AK64" s="764"/>
      <c r="AL64" s="764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55"/>
      <c r="AJ65" s="155"/>
      <c r="AK65" s="764"/>
      <c r="AL65" s="764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>
      <c r="D66" s="40"/>
      <c r="E66" s="40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55"/>
      <c r="AJ66" s="155"/>
      <c r="AK66" s="764"/>
      <c r="AL66" s="764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>
      <c r="D67" s="40"/>
      <c r="E67" s="40"/>
      <c r="F67" s="4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55"/>
      <c r="AJ67" s="155"/>
      <c r="AK67" s="764"/>
      <c r="AL67" s="764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>
      <c r="D68" s="40"/>
      <c r="E68" s="154"/>
      <c r="F68" s="4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55"/>
      <c r="AJ68" s="155"/>
      <c r="AK68" s="764"/>
      <c r="AL68" s="764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>
      <c r="D69" s="153" t="s">
        <v>655</v>
      </c>
      <c r="E69" s="42"/>
      <c r="F69" s="154"/>
      <c r="G69" s="154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55"/>
      <c r="AJ69" s="155"/>
      <c r="AK69" s="764"/>
      <c r="AL69" s="764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55"/>
      <c r="AJ70" s="155"/>
      <c r="AK70" s="764"/>
      <c r="AL70" s="764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55"/>
      <c r="AJ71" s="155"/>
      <c r="AK71" s="764"/>
      <c r="AL71" s="764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55"/>
      <c r="AJ72" s="155"/>
      <c r="AK72" s="764"/>
      <c r="AL72" s="764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55"/>
      <c r="AJ73" s="155"/>
      <c r="AK73" s="764"/>
      <c r="AL73" s="764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>
      <c r="D74" s="42"/>
      <c r="E74" s="42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55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>
      <c r="D75" s="42"/>
      <c r="E75" s="42"/>
      <c r="F75" s="4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55"/>
      <c r="AJ75" s="12"/>
      <c r="AK75" s="12"/>
      <c r="AL75" s="12"/>
      <c r="AM75" s="97"/>
      <c r="AN75" s="41"/>
      <c r="AO75" s="94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>
      <c r="D76" s="42"/>
      <c r="E76" s="109"/>
      <c r="F76" s="4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s="112" customFormat="1">
      <c r="D77" s="109"/>
      <c r="E77" s="22"/>
      <c r="F77" s="109"/>
      <c r="G77" s="39"/>
      <c r="H77" s="12"/>
      <c r="I77" s="12"/>
      <c r="J77" s="12"/>
      <c r="K77" s="1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12"/>
      <c r="AE77" s="12"/>
      <c r="AF77" s="12"/>
      <c r="AG77" s="12"/>
      <c r="AH77" s="12"/>
      <c r="AI77" s="12"/>
      <c r="AJ77" s="39"/>
      <c r="AK77" s="39"/>
      <c r="AL77" s="39"/>
      <c r="AM77" s="110"/>
      <c r="AN77" s="111"/>
      <c r="AO77" s="12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>
      <c r="A78" s="98"/>
      <c r="B78" s="108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>
      <c r="A79" s="22"/>
      <c r="B79" s="22"/>
      <c r="C79" s="22"/>
      <c r="D79" s="22"/>
      <c r="E79" s="22"/>
      <c r="F79" s="22"/>
      <c r="G79" s="12"/>
      <c r="H79" s="39"/>
      <c r="I79" s="39"/>
      <c r="J79" s="39"/>
      <c r="K79" s="3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9"/>
      <c r="AE79" s="39"/>
      <c r="AF79" s="39"/>
      <c r="AG79" s="39"/>
      <c r="AH79" s="39"/>
      <c r="AI79" s="39"/>
      <c r="AJ79" s="155"/>
      <c r="AK79" s="764"/>
      <c r="AL79" s="764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>
      <c r="A80" s="22"/>
      <c r="B80" s="22"/>
      <c r="C80" s="22"/>
      <c r="D80" s="22"/>
      <c r="E80" s="22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55"/>
      <c r="AK80" s="764"/>
      <c r="AL80" s="764"/>
      <c r="AM80" s="97"/>
      <c r="AN80" s="4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>
      <c r="A81" s="99" t="s">
        <v>656</v>
      </c>
      <c r="B81" s="100"/>
      <c r="C81" s="100"/>
      <c r="D81" s="22"/>
      <c r="E81" s="22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55"/>
      <c r="AJ81" s="155"/>
      <c r="AK81" s="764"/>
      <c r="AL81" s="764"/>
      <c r="AM81" s="97"/>
      <c r="AN81" s="4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>
      <c r="A82" s="40" t="s">
        <v>29</v>
      </c>
      <c r="B82" s="40" t="s">
        <v>657</v>
      </c>
      <c r="C82" s="40" t="s">
        <v>604</v>
      </c>
      <c r="D82" s="22"/>
      <c r="E82" s="12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55"/>
      <c r="AJ82" s="764"/>
      <c r="AK82" s="764"/>
      <c r="AL82" s="97"/>
      <c r="AM82" s="4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>
      <c r="A83" s="40" t="s">
        <v>11</v>
      </c>
      <c r="B83" s="48">
        <f>Sheet7!C57</f>
        <v>955509.60062847682</v>
      </c>
      <c r="C83" s="48">
        <f>SUM(Sheet7!W65:W66)</f>
        <v>1894.52</v>
      </c>
      <c r="D83" s="12"/>
      <c r="E83" s="12"/>
      <c r="F83" s="12"/>
      <c r="G83" s="43"/>
      <c r="H83" s="12"/>
      <c r="I83" s="12"/>
      <c r="J83" s="12"/>
      <c r="K83" s="1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12"/>
      <c r="AE83" s="12"/>
      <c r="AF83" s="12"/>
      <c r="AG83" s="12"/>
      <c r="AH83" s="12"/>
      <c r="AI83" s="155"/>
      <c r="AJ83" s="763"/>
      <c r="AK83" s="763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>
      <c r="A84" s="40" t="s">
        <v>19</v>
      </c>
      <c r="B84" s="48">
        <f>+Sheet7!AA57</f>
        <v>1027571.928618312</v>
      </c>
      <c r="C84" s="48">
        <f>SUM(Sheet7!O65:O66)</f>
        <v>498806.2104532122</v>
      </c>
      <c r="D84" s="12"/>
      <c r="E84" s="12"/>
      <c r="F84" s="12"/>
      <c r="G84" s="43"/>
      <c r="H84" s="12"/>
      <c r="I84" s="43"/>
      <c r="J84" s="12"/>
      <c r="K84" s="1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12"/>
      <c r="AE84" s="12"/>
      <c r="AF84" s="12"/>
      <c r="AG84" s="12"/>
      <c r="AH84" s="764"/>
      <c r="AI84" s="764"/>
      <c r="AJ84" s="763"/>
      <c r="AK84" s="763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>
      <c r="A85" s="40" t="s">
        <v>16</v>
      </c>
      <c r="B85" s="48">
        <f>+Sheet7!O57</f>
        <v>258068.69653328764</v>
      </c>
      <c r="C85" s="48">
        <f>SUM(Sheet7!M65:M66)</f>
        <v>37161.305140906035</v>
      </c>
      <c r="D85" s="12"/>
      <c r="E85" s="1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63"/>
      <c r="AI85" s="763"/>
      <c r="AJ85" s="763"/>
      <c r="AK85" s="763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>
      <c r="A86" s="40" t="s">
        <v>4</v>
      </c>
      <c r="B86" s="48">
        <f>+Sheet7!G57</f>
        <v>417051.86331920174</v>
      </c>
      <c r="C86" s="48">
        <f>SUM(Sheet7!U65:U66)</f>
        <v>840.78480836521226</v>
      </c>
      <c r="D86" s="12"/>
      <c r="E86" s="1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63"/>
      <c r="AI86" s="763"/>
      <c r="AJ86" s="763"/>
      <c r="AK86" s="763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>
      <c r="A87" s="40" t="s">
        <v>2</v>
      </c>
      <c r="B87" s="48">
        <f>+Sheet7!M57</f>
        <v>2765862.94</v>
      </c>
      <c r="C87" s="48">
        <f>SUM(Sheet7!K65:K66)</f>
        <v>-367936.26</v>
      </c>
      <c r="D87" s="12"/>
      <c r="E87" s="11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63"/>
      <c r="AI87" s="763"/>
      <c r="AJ87" s="763"/>
      <c r="AK87" s="763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>
      <c r="A88" s="40" t="s">
        <v>6</v>
      </c>
      <c r="B88" s="48">
        <f>Sheet7!K57</f>
        <v>10049644.944309672</v>
      </c>
      <c r="C88" s="48">
        <f>SUM(Sheet7!Q65:Q66)</f>
        <v>9677147.026070049</v>
      </c>
      <c r="D88" s="11"/>
      <c r="E88" s="11"/>
      <c r="F88" s="11"/>
      <c r="G88" s="4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63"/>
      <c r="AI88" s="763"/>
      <c r="AJ88" s="763"/>
      <c r="AK88" s="763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>
      <c r="A89" s="40" t="s">
        <v>273</v>
      </c>
      <c r="B89" s="48">
        <f>+Sheet7!Y57</f>
        <v>115013.58196626429</v>
      </c>
      <c r="C89" s="48"/>
      <c r="D89" s="11"/>
      <c r="E89" s="22"/>
      <c r="F89" s="12"/>
      <c r="G89" s="4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63"/>
      <c r="AI89" s="763"/>
      <c r="AJ89" s="763"/>
      <c r="AK89" s="763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>
      <c r="A90" s="40" t="s">
        <v>237</v>
      </c>
      <c r="B90" s="48">
        <f>+Sheet7!U57</f>
        <v>260683.54071493022</v>
      </c>
      <c r="C90" s="48"/>
      <c r="D90" s="22"/>
      <c r="E90" s="22"/>
      <c r="F90" s="12"/>
      <c r="G90" s="4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63"/>
      <c r="AI90" s="763"/>
      <c r="AJ90" s="763"/>
      <c r="AK90" s="763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>
      <c r="A91" s="40" t="s">
        <v>23</v>
      </c>
      <c r="B91" s="48">
        <f>Sheet7!E57</f>
        <v>2740089.8003647304</v>
      </c>
      <c r="C91" s="48">
        <f>SUM(Sheet7!I65:I66)</f>
        <v>15119.779999999999</v>
      </c>
      <c r="D91" s="22"/>
      <c r="E91" s="22"/>
      <c r="F91" s="12"/>
      <c r="G91" s="4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63"/>
      <c r="AI91" s="763"/>
      <c r="AJ91" s="763"/>
      <c r="AK91" s="763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>
      <c r="A92" s="40" t="s">
        <v>15</v>
      </c>
      <c r="B92" s="48">
        <f>+Sheet7!AC57</f>
        <v>3209046.7203887254</v>
      </c>
      <c r="C92" s="48">
        <f>SUM(Sheet7!S65:S66)</f>
        <v>45795.659999999996</v>
      </c>
      <c r="D92" s="22"/>
      <c r="E92" s="22"/>
      <c r="F92" s="12"/>
      <c r="G92" s="4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63"/>
      <c r="AI92" s="763"/>
      <c r="AJ92" s="763"/>
      <c r="AK92" s="763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>
      <c r="A93" s="40" t="s">
        <v>9</v>
      </c>
      <c r="B93" s="48">
        <f>+Sheet7!S57</f>
        <v>883366.31114187778</v>
      </c>
      <c r="C93" s="48">
        <f>SUM(Sheet7!G65:G66)</f>
        <v>513.97</v>
      </c>
      <c r="D93" s="22"/>
      <c r="E93" s="22"/>
      <c r="F93" s="12"/>
      <c r="G93" s="43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63"/>
      <c r="AI93" s="763"/>
      <c r="AJ93" s="763"/>
      <c r="AK93" s="763"/>
      <c r="AL93" s="96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>
      <c r="A94" s="40" t="s">
        <v>20</v>
      </c>
      <c r="B94" s="48">
        <f>+Sheet7!W57</f>
        <v>1348017.7187702835</v>
      </c>
      <c r="C94" s="48">
        <f>SUM(Sheet7!E65:E66)</f>
        <v>393.86</v>
      </c>
      <c r="D94" s="22"/>
      <c r="E94" s="22"/>
      <c r="F94" s="22"/>
      <c r="G94" s="36"/>
      <c r="H94" s="43"/>
      <c r="I94" s="43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63"/>
      <c r="AI94" s="763"/>
      <c r="AJ94" s="22"/>
      <c r="AK94" s="22"/>
      <c r="AL94" s="96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>
      <c r="A95" s="40" t="s">
        <v>8</v>
      </c>
      <c r="B95" s="48">
        <f>+Sheet7!I57</f>
        <v>1014971.4564573427</v>
      </c>
      <c r="C95" s="48">
        <f>SUM(Sheet7!C65:C66)</f>
        <v>13073.049999999997</v>
      </c>
      <c r="D95" s="22"/>
      <c r="E95" s="22"/>
      <c r="F95" s="22"/>
      <c r="G95" s="36"/>
      <c r="H95" s="43"/>
      <c r="I95" s="43"/>
      <c r="J95" s="23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63"/>
      <c r="AI95" s="763"/>
      <c r="AJ95" s="22"/>
      <c r="AK95" s="22"/>
      <c r="AL95" s="94"/>
      <c r="AM95" s="11"/>
      <c r="AN95" s="11"/>
      <c r="AO95" s="94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4" ht="15" customHeight="1">
      <c r="A96" s="40" t="s">
        <v>264</v>
      </c>
      <c r="B96" s="48">
        <f>+Sheet7!Q57</f>
        <v>60759.425189295958</v>
      </c>
      <c r="C96" s="48"/>
      <c r="D96" s="22"/>
      <c r="E96" s="22"/>
      <c r="F96" s="22"/>
      <c r="G96" s="36"/>
      <c r="H96" s="44"/>
      <c r="I96" s="44"/>
      <c r="J96" s="23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94"/>
      <c r="AM96" s="11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4" s="47" customFormat="1">
      <c r="A97" s="101"/>
      <c r="B97" s="102">
        <f>SUM(B83:B96)</f>
        <v>25105658.528402403</v>
      </c>
      <c r="C97" s="102">
        <f>SUM(C83:C96)</f>
        <v>9922809.9064725321</v>
      </c>
      <c r="D97" s="22"/>
      <c r="E97" s="22"/>
      <c r="F97" s="101"/>
      <c r="G97" s="101"/>
      <c r="H97" s="44"/>
      <c r="I97" s="44"/>
      <c r="J97" s="23"/>
      <c r="K97" s="27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22"/>
      <c r="AE97" s="22"/>
      <c r="AF97" s="22"/>
      <c r="AG97" s="22"/>
      <c r="AH97" s="22"/>
      <c r="AI97" s="22"/>
      <c r="AJ97" s="101"/>
      <c r="AK97" s="101"/>
      <c r="AL97" s="101"/>
      <c r="AM97" s="107"/>
      <c r="AN97" s="39"/>
      <c r="AO97" s="107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>
      <c r="A98" s="22"/>
      <c r="B98" s="22"/>
      <c r="C98" s="22"/>
      <c r="D98" s="22"/>
      <c r="E98" s="22"/>
      <c r="F98" s="22"/>
      <c r="G98" s="22"/>
      <c r="H98" s="44"/>
      <c r="I98" s="44"/>
      <c r="J98" s="2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>
      <c r="A99" s="22"/>
      <c r="B99" s="22"/>
      <c r="C99" s="22"/>
      <c r="D99" s="22"/>
      <c r="E99" s="22"/>
      <c r="F99" s="22"/>
      <c r="G99" s="22"/>
      <c r="H99" s="103"/>
      <c r="I99" s="104"/>
      <c r="J99" s="104"/>
      <c r="K99" s="10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101"/>
      <c r="AE99" s="101"/>
      <c r="AF99" s="101"/>
      <c r="AG99" s="101"/>
      <c r="AH99" s="101"/>
      <c r="AI99" s="101"/>
      <c r="AJ99" s="22"/>
      <c r="AK99" s="22"/>
      <c r="AL99" s="22"/>
      <c r="AM99" s="94"/>
      <c r="AN99" s="11"/>
      <c r="AO99" s="94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561</v>
      </c>
      <c r="AR100" s="11" t="s">
        <v>281</v>
      </c>
      <c r="AS100" s="11" t="s">
        <v>276</v>
      </c>
      <c r="AT100" s="11" t="s">
        <v>658</v>
      </c>
      <c r="AU100" s="11" t="s">
        <v>659</v>
      </c>
      <c r="AV100" s="11" t="s">
        <v>660</v>
      </c>
      <c r="AW100" s="11" t="s">
        <v>661</v>
      </c>
      <c r="AX100" s="11" t="s">
        <v>662</v>
      </c>
      <c r="AY100" s="11" t="s">
        <v>663</v>
      </c>
      <c r="AZ100" s="11" t="s">
        <v>664</v>
      </c>
      <c r="BA100" s="11" t="s">
        <v>589</v>
      </c>
      <c r="BB100" s="11" t="s">
        <v>665</v>
      </c>
    </row>
    <row r="101" spans="1:54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330</v>
      </c>
      <c r="AR101" s="11">
        <v>1398052.99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11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19</v>
      </c>
      <c r="AR103" s="11">
        <v>586754.47</v>
      </c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16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22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4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6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21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273</v>
      </c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237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23</v>
      </c>
      <c r="AR111" s="11">
        <v>109049.92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15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9</v>
      </c>
      <c r="AR113" s="11">
        <v>18007233.260000002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20</v>
      </c>
      <c r="AR114" s="11">
        <v>8161680</v>
      </c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  <c r="AM115" s="94"/>
      <c r="AN115" s="11"/>
      <c r="AO115" s="94"/>
      <c r="AP115" s="11"/>
      <c r="AQ115" s="11" t="s">
        <v>8</v>
      </c>
      <c r="AR115" s="11">
        <v>1488025.46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spans="1:54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  <c r="AM116" s="94"/>
      <c r="AN116" s="11"/>
      <c r="AO116" s="94"/>
      <c r="AP116" s="11"/>
      <c r="AQ116" s="11" t="s">
        <v>264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spans="1:54">
      <c r="A117" s="22"/>
      <c r="B117" s="22"/>
      <c r="C117" s="22"/>
      <c r="D117" s="22"/>
      <c r="E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>
      <c r="A118" s="22"/>
      <c r="B118" s="22"/>
      <c r="C118" s="22"/>
      <c r="D118" s="22"/>
      <c r="E118" s="22"/>
      <c r="F118" s="22"/>
      <c r="G118" s="22"/>
      <c r="H118" s="36"/>
      <c r="I118" s="44"/>
      <c r="J118" s="44"/>
      <c r="K118" s="23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1:54">
      <c r="A119" s="22"/>
      <c r="B119" s="22"/>
      <c r="C119" s="22"/>
      <c r="D119" s="22"/>
      <c r="F119" s="22"/>
      <c r="G119" s="22"/>
      <c r="H119" s="36"/>
      <c r="I119" s="44"/>
      <c r="J119" s="44"/>
      <c r="K119" s="23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1:54">
      <c r="H120" s="36"/>
      <c r="I120" s="44"/>
      <c r="J120" s="44"/>
      <c r="K120" s="23"/>
      <c r="AD120" s="22"/>
      <c r="AE120" s="22"/>
      <c r="AF120" s="22"/>
      <c r="AG120" s="22"/>
      <c r="AH120" s="22"/>
      <c r="AI120" s="22"/>
    </row>
    <row r="121" spans="1:54">
      <c r="H121" s="36"/>
      <c r="I121" s="44"/>
      <c r="J121" s="44"/>
      <c r="K121" s="23"/>
      <c r="AD121" s="22"/>
      <c r="AE121" s="22"/>
      <c r="AF121" s="22"/>
      <c r="AG121" s="22"/>
      <c r="AH121" s="22"/>
      <c r="AI121" s="22"/>
    </row>
  </sheetData>
  <mergeCells count="62">
    <mergeCell ref="AH95:AI95"/>
    <mergeCell ref="AH89:AI89"/>
    <mergeCell ref="AJ89:AK89"/>
    <mergeCell ref="AH90:AI90"/>
    <mergeCell ref="AJ90:AK90"/>
    <mergeCell ref="AH91:AI91"/>
    <mergeCell ref="AJ91:AK91"/>
    <mergeCell ref="AH92:AI92"/>
    <mergeCell ref="AJ92:AK92"/>
    <mergeCell ref="AH93:AI93"/>
    <mergeCell ref="AJ93:AK93"/>
    <mergeCell ref="AH94:AI94"/>
    <mergeCell ref="AJ87:AK87"/>
    <mergeCell ref="AH88:AI88"/>
    <mergeCell ref="AJ88:AK88"/>
    <mergeCell ref="AH85:AI85"/>
    <mergeCell ref="AJ85:AK85"/>
    <mergeCell ref="AH86:AI86"/>
    <mergeCell ref="AJ86:AK86"/>
    <mergeCell ref="AH87:AI87"/>
    <mergeCell ref="AJ82:AK82"/>
    <mergeCell ref="AJ83:AK83"/>
    <mergeCell ref="AH84:AI84"/>
    <mergeCell ref="AJ84:AK84"/>
    <mergeCell ref="AK70:AL70"/>
    <mergeCell ref="AK71:AL71"/>
    <mergeCell ref="AK72:AL72"/>
    <mergeCell ref="AK73:AL73"/>
    <mergeCell ref="AK79:AL79"/>
    <mergeCell ref="AO16:AP16"/>
    <mergeCell ref="AO10:AP10"/>
    <mergeCell ref="AO12:AP12"/>
    <mergeCell ref="AK80:AL80"/>
    <mergeCell ref="AK81:AL81"/>
    <mergeCell ref="AK69:AL69"/>
    <mergeCell ref="AK64:AL64"/>
    <mergeCell ref="AK65:AL65"/>
    <mergeCell ref="AK66:AL66"/>
    <mergeCell ref="AK67:AL67"/>
    <mergeCell ref="AK68:AL68"/>
    <mergeCell ref="AO13:AP13"/>
    <mergeCell ref="AO14:AP14"/>
    <mergeCell ref="AO15:AP15"/>
    <mergeCell ref="AQ24:AR24"/>
    <mergeCell ref="AQ34:AR34"/>
    <mergeCell ref="AK38:AM38"/>
    <mergeCell ref="AK41:AL41"/>
    <mergeCell ref="AK63:AL63"/>
    <mergeCell ref="A17:E17"/>
    <mergeCell ref="AI1:AJ1"/>
    <mergeCell ref="AK1:AL1"/>
    <mergeCell ref="A2:U2"/>
    <mergeCell ref="A3:E3"/>
    <mergeCell ref="M3:S3"/>
    <mergeCell ref="T3:U3"/>
    <mergeCell ref="F3:L3"/>
    <mergeCell ref="F17:L17"/>
    <mergeCell ref="AO4:AP4"/>
    <mergeCell ref="AO5:AP5"/>
    <mergeCell ref="AO6:AP6"/>
    <mergeCell ref="AO8:AP8"/>
    <mergeCell ref="AO9:AP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C5F-4B7E-4293-9A2C-6CCF429D7840}">
  <dimension ref="A1:BH121"/>
  <sheetViews>
    <sheetView showGridLines="0" zoomScale="85" zoomScaleNormal="85" workbookViewId="0">
      <selection activeCell="B7" sqref="B7"/>
    </sheetView>
  </sheetViews>
  <sheetFormatPr defaultRowHeight="15"/>
  <cols>
    <col min="1" max="1" width="7.7109375" customWidth="1"/>
    <col min="2" max="2" width="15.85546875" customWidth="1"/>
    <col min="3" max="3" width="20.42578125" bestFit="1" customWidth="1"/>
    <col min="4" max="4" width="15" customWidth="1"/>
    <col min="5" max="5" width="22.140625" customWidth="1"/>
    <col min="6" max="6" width="9.140625" customWidth="1"/>
    <col min="7" max="7" width="5.42578125" customWidth="1"/>
    <col min="8" max="8" width="9.42578125" customWidth="1"/>
    <col min="9" max="9" width="15.85546875" customWidth="1"/>
    <col min="10" max="10" width="15.42578125" customWidth="1"/>
    <col min="11" max="11" width="9.85546875" bestFit="1" customWidth="1"/>
    <col min="12" max="12" width="9" customWidth="1"/>
    <col min="19" max="19" width="13.28515625" customWidth="1"/>
    <col min="30" max="30" width="18" customWidth="1"/>
    <col min="31" max="31" width="6.28515625" customWidth="1"/>
    <col min="32" max="32" width="13" customWidth="1"/>
    <col min="33" max="33" width="12.42578125" customWidth="1"/>
    <col min="34" max="34" width="13.42578125" customWidth="1"/>
    <col min="38" max="38" width="15.7109375" customWidth="1"/>
    <col min="39" max="39" width="12.42578125" style="13" customWidth="1"/>
    <col min="40" max="40" width="15.7109375" customWidth="1"/>
    <col min="41" max="41" width="9.7109375" style="13" customWidth="1"/>
    <col min="42" max="42" width="16.85546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73"/>
      <c r="AJ1" s="773"/>
      <c r="AK1" s="773"/>
      <c r="AL1" s="773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3" t="s">
        <v>635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5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1"/>
      <c r="AK2" s="231"/>
      <c r="AL2" s="231"/>
      <c r="AM2" s="231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A3" s="786" t="s">
        <v>838</v>
      </c>
      <c r="B3" s="787"/>
      <c r="C3" s="787"/>
      <c r="D3" s="787"/>
      <c r="E3" s="788"/>
      <c r="F3" s="786" t="s">
        <v>837</v>
      </c>
      <c r="G3" s="787"/>
      <c r="H3" s="787"/>
      <c r="I3" s="787"/>
      <c r="J3" s="787"/>
      <c r="K3" s="787"/>
      <c r="L3" s="788"/>
      <c r="M3" s="786" t="s">
        <v>791</v>
      </c>
      <c r="N3" s="787"/>
      <c r="O3" s="787"/>
      <c r="P3" s="787"/>
      <c r="Q3" s="787"/>
      <c r="R3" s="787"/>
      <c r="S3" s="788"/>
      <c r="T3" s="786" t="s">
        <v>792</v>
      </c>
      <c r="U3" s="788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11"/>
      <c r="AO3" s="94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0" ht="15.75" thickBot="1">
      <c r="A4" s="329">
        <v>45658</v>
      </c>
      <c r="B4" s="330">
        <f>SUM('Lista contas'!$N$3:$N$95)+11000</f>
        <v>139332657.02696273</v>
      </c>
      <c r="C4" s="22"/>
      <c r="D4" s="22"/>
      <c r="E4" s="22"/>
      <c r="F4" s="22"/>
      <c r="G4" s="22"/>
      <c r="L4" s="27"/>
      <c r="M4" s="27"/>
      <c r="N4" s="27"/>
      <c r="O4" s="217"/>
      <c r="P4" s="217"/>
      <c r="Q4" s="217"/>
      <c r="R4" s="217"/>
      <c r="S4" s="217"/>
      <c r="T4" s="236"/>
      <c r="U4" s="236"/>
      <c r="V4" s="217"/>
      <c r="W4" s="217"/>
      <c r="X4" s="217"/>
      <c r="Y4" s="217"/>
      <c r="Z4" s="217"/>
      <c r="AA4" s="217"/>
      <c r="AB4" s="217"/>
      <c r="AC4" s="217"/>
      <c r="AD4" s="218"/>
      <c r="AE4" s="218"/>
      <c r="AF4" s="218"/>
      <c r="AG4" s="218"/>
      <c r="AH4" s="218"/>
      <c r="AI4" s="218"/>
      <c r="AJ4" s="22"/>
      <c r="AK4" s="22"/>
      <c r="AL4" s="22"/>
      <c r="AM4" s="22"/>
      <c r="AN4" s="22"/>
      <c r="AO4" s="763"/>
      <c r="AP4" s="772"/>
      <c r="AQ4" s="28"/>
      <c r="AR4" s="29" t="s">
        <v>638</v>
      </c>
      <c r="AS4" s="95" t="s">
        <v>639</v>
      </c>
      <c r="AT4" s="29" t="s">
        <v>638</v>
      </c>
      <c r="AU4" s="95" t="s">
        <v>639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A5" s="331" t="s">
        <v>621</v>
      </c>
      <c r="B5" s="330">
        <f>SUM('Lista contas'!$AC$3:$AC$95)+AT5+AU5+AR6</f>
        <v>102832675.20896223</v>
      </c>
      <c r="C5" s="22"/>
      <c r="D5" s="22"/>
      <c r="E5" s="22"/>
      <c r="F5" s="22"/>
      <c r="G5" s="22"/>
      <c r="L5" s="27"/>
      <c r="M5" s="27"/>
      <c r="N5" s="2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9"/>
      <c r="AE5" s="220"/>
      <c r="AF5" s="221"/>
      <c r="AG5" s="222"/>
      <c r="AH5" s="223"/>
      <c r="AI5" s="224"/>
      <c r="AJ5" s="22"/>
      <c r="AK5" s="22"/>
      <c r="AL5" s="22"/>
      <c r="AM5" s="22"/>
      <c r="AN5" s="22"/>
      <c r="AO5" s="763"/>
      <c r="AP5" s="772"/>
      <c r="AQ5" s="28" t="s">
        <v>621</v>
      </c>
      <c r="AR5" s="30">
        <f>SUMIFS('Term Deposits'!B:B,'Term Deposits'!A:A,"HSBC",'Term Deposits'!M:M,'teste v4'!AQ5)</f>
        <v>16000000</v>
      </c>
      <c r="AS5" s="31">
        <f>SUMIFS('Term Deposits'!J:J,'Term Deposits'!A:A,"HSBC",'Term Deposits'!M:M,'teste v4'!AQ5)</f>
        <v>33977.07</v>
      </c>
      <c r="AT5" s="134">
        <f>SUMIFS('Term Deposits'!B:B,'Term Deposits'!A:A,"MMF",'Term Deposits'!M:M,'teste v4'!AQ5)</f>
        <v>53000000</v>
      </c>
      <c r="AU5" s="135">
        <f>+'Term Deposits'!J4</f>
        <v>141775.54999999999</v>
      </c>
      <c r="AV5" s="136">
        <f>AT5+AU5</f>
        <v>53141775.549999997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A6" s="331" t="s">
        <v>640</v>
      </c>
      <c r="B6" s="330">
        <f>SUM('Lista contas'!$AO$3:$AO$95)+AV6+AR7</f>
        <v>96962025.517184228</v>
      </c>
      <c r="C6" s="22"/>
      <c r="D6" s="22"/>
      <c r="E6" s="22"/>
      <c r="F6" s="22"/>
      <c r="G6" s="22"/>
      <c r="L6" s="27"/>
      <c r="M6" s="27"/>
      <c r="N6" s="2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9"/>
      <c r="AE6" s="220"/>
      <c r="AF6" s="221"/>
      <c r="AG6" s="222"/>
      <c r="AH6" s="225"/>
      <c r="AI6" s="224"/>
      <c r="AJ6" s="22"/>
      <c r="AK6" s="22"/>
      <c r="AL6" s="22"/>
      <c r="AM6" s="22"/>
      <c r="AN6" s="22"/>
      <c r="AO6" s="763"/>
      <c r="AP6" s="772"/>
      <c r="AQ6" s="28" t="s">
        <v>622</v>
      </c>
      <c r="AR6" s="30">
        <f>SUMIFS('Term Deposits'!B:B,'Term Deposits'!A:A,"HSBC",'Term Deposits'!M:M,'teste v4'!AQ6)</f>
        <v>17000000</v>
      </c>
      <c r="AS6" s="31">
        <f>SUMIFS('Term Deposits'!J:J,'Term Deposits'!A:A,"HSBC",'Term Deposits'!M:M,'teste v4'!AQ6)</f>
        <v>34236.11</v>
      </c>
      <c r="AT6" s="134">
        <f>SUMIFS('Term Deposits'!B:B,'Term Deposits'!A:A,"MMF",'Term Deposits'!M:M,'teste v4'!AQ6)</f>
        <v>69500000</v>
      </c>
      <c r="AU6" s="135">
        <f>+'Term Deposits'!J6+AU5</f>
        <v>331843.19999999995</v>
      </c>
      <c r="AV6" s="136">
        <f>AT6+AU6+135492.36</f>
        <v>69967335.560000002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A7" s="331" t="s">
        <v>623</v>
      </c>
      <c r="B7" s="332"/>
      <c r="C7" s="22"/>
      <c r="D7" s="22"/>
      <c r="E7" s="22"/>
      <c r="F7" s="22"/>
      <c r="G7" s="22"/>
      <c r="L7" s="27"/>
      <c r="M7" s="27"/>
      <c r="N7" s="2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9"/>
      <c r="AE7" s="220"/>
      <c r="AF7" s="221"/>
      <c r="AG7" s="222"/>
      <c r="AH7" s="225"/>
      <c r="AI7" s="224"/>
      <c r="AJ7" s="22"/>
      <c r="AK7" s="22"/>
      <c r="AL7" s="22"/>
      <c r="AM7" s="22"/>
      <c r="AN7" s="22"/>
      <c r="AO7" s="22"/>
      <c r="AP7" s="87"/>
      <c r="AQ7" s="28" t="s">
        <v>623</v>
      </c>
      <c r="AR7" s="30">
        <f>SUMIFS('Term Deposits'!B:B,'Term Deposits'!A:A,"HSBC",'Term Deposits'!M:M,'teste v4'!AQ7)</f>
        <v>0</v>
      </c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A8" s="331" t="s">
        <v>641</v>
      </c>
      <c r="B8" s="332"/>
      <c r="C8" s="22"/>
      <c r="D8" s="22"/>
      <c r="E8" s="22"/>
      <c r="F8" s="22"/>
      <c r="G8" s="22"/>
      <c r="L8" s="27"/>
      <c r="M8" s="27"/>
      <c r="N8" s="2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9"/>
      <c r="AE8" s="220"/>
      <c r="AF8" s="221"/>
      <c r="AG8" s="222"/>
      <c r="AH8" s="225"/>
      <c r="AI8" s="224"/>
      <c r="AJ8" s="22"/>
      <c r="AK8" s="22"/>
      <c r="AL8" s="22"/>
      <c r="AM8" s="22"/>
      <c r="AN8" s="22"/>
      <c r="AO8" s="763"/>
      <c r="AP8" s="772"/>
      <c r="AQ8" s="28" t="s">
        <v>641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A9" s="331" t="s">
        <v>642</v>
      </c>
      <c r="B9" s="332"/>
      <c r="C9" s="22"/>
      <c r="D9" s="22"/>
      <c r="E9" s="22"/>
      <c r="F9" s="22"/>
      <c r="G9" s="22"/>
      <c r="L9" s="27"/>
      <c r="M9" s="27"/>
      <c r="N9" s="2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9"/>
      <c r="AE9" s="220"/>
      <c r="AF9" s="221"/>
      <c r="AG9" s="222"/>
      <c r="AH9" s="225"/>
      <c r="AI9" s="224"/>
      <c r="AJ9" s="22"/>
      <c r="AK9" s="22"/>
      <c r="AL9" s="22"/>
      <c r="AM9" s="22"/>
      <c r="AN9" s="22"/>
      <c r="AO9" s="763"/>
      <c r="AP9" s="772"/>
      <c r="AQ9" s="28" t="s">
        <v>642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A10" s="331" t="s">
        <v>643</v>
      </c>
      <c r="B10" s="332"/>
      <c r="C10" s="22"/>
      <c r="D10" s="22"/>
      <c r="E10" s="22"/>
      <c r="F10" s="22"/>
      <c r="G10" s="22"/>
      <c r="L10" s="27"/>
      <c r="M10" s="27"/>
      <c r="N10" s="2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9"/>
      <c r="AE10" s="220"/>
      <c r="AF10" s="221"/>
      <c r="AG10" s="222"/>
      <c r="AH10" s="225"/>
      <c r="AI10" s="224"/>
      <c r="AJ10" s="22"/>
      <c r="AK10" s="22"/>
      <c r="AL10" s="22"/>
      <c r="AM10" s="22"/>
      <c r="AN10" s="22"/>
      <c r="AO10" s="763"/>
      <c r="AP10" s="772"/>
      <c r="AQ10" s="28" t="s">
        <v>643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A11" s="331" t="s">
        <v>644</v>
      </c>
      <c r="B11" s="332"/>
      <c r="C11" s="22"/>
      <c r="D11" s="22"/>
      <c r="E11" s="22"/>
      <c r="F11" s="22"/>
      <c r="G11" s="22"/>
      <c r="L11" s="27"/>
      <c r="M11" s="27"/>
      <c r="N11" s="2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9"/>
      <c r="AE11" s="220"/>
      <c r="AF11" s="221"/>
      <c r="AG11" s="222"/>
      <c r="AH11" s="225"/>
      <c r="AI11" s="224"/>
      <c r="AJ11" s="22"/>
      <c r="AK11" s="22"/>
      <c r="AL11" s="22"/>
      <c r="AM11" s="22"/>
      <c r="AN11" s="22"/>
      <c r="AO11" s="22"/>
      <c r="AP11" s="87"/>
      <c r="AQ11" s="28" t="s">
        <v>644</v>
      </c>
      <c r="AR11" s="30"/>
      <c r="AS11" s="31"/>
      <c r="AT11" s="30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A12" s="331" t="s">
        <v>645</v>
      </c>
      <c r="B12" s="332"/>
      <c r="C12" s="22"/>
      <c r="D12" s="22"/>
      <c r="E12" s="22"/>
      <c r="F12" s="22"/>
      <c r="G12" s="22"/>
      <c r="L12" s="27"/>
      <c r="M12" s="27"/>
      <c r="N12" s="2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9"/>
      <c r="AE12" s="220"/>
      <c r="AF12" s="221"/>
      <c r="AG12" s="222"/>
      <c r="AH12" s="225"/>
      <c r="AI12" s="224"/>
      <c r="AJ12" s="22"/>
      <c r="AK12" s="22"/>
      <c r="AL12" s="22"/>
      <c r="AM12" s="22"/>
      <c r="AN12" s="22"/>
      <c r="AO12" s="763"/>
      <c r="AP12" s="772"/>
      <c r="AQ12" s="28" t="s">
        <v>645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A13" s="331" t="s">
        <v>646</v>
      </c>
      <c r="B13" s="332"/>
      <c r="C13" s="22"/>
      <c r="D13" s="22"/>
      <c r="E13" s="22"/>
      <c r="F13" s="22"/>
      <c r="G13" s="22"/>
      <c r="L13" s="27"/>
      <c r="M13" s="27"/>
      <c r="N13" s="2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9"/>
      <c r="AE13" s="220"/>
      <c r="AF13" s="221"/>
      <c r="AG13" s="222"/>
      <c r="AH13" s="225"/>
      <c r="AI13" s="224"/>
      <c r="AJ13" s="22"/>
      <c r="AK13" s="22"/>
      <c r="AL13" s="22"/>
      <c r="AM13" s="22"/>
      <c r="AN13" s="22"/>
      <c r="AO13" s="763"/>
      <c r="AP13" s="772"/>
      <c r="AQ13" s="28" t="s">
        <v>646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A14" s="331" t="s">
        <v>647</v>
      </c>
      <c r="B14" s="332"/>
      <c r="C14" s="22"/>
      <c r="D14" s="22"/>
      <c r="E14" s="22"/>
      <c r="F14" s="22"/>
      <c r="G14" s="22"/>
      <c r="L14" s="27"/>
      <c r="M14" s="27"/>
      <c r="N14" s="2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9"/>
      <c r="AE14" s="220"/>
      <c r="AF14" s="221"/>
      <c r="AG14" s="222"/>
      <c r="AH14" s="225"/>
      <c r="AI14" s="224"/>
      <c r="AJ14" s="22"/>
      <c r="AK14" s="22"/>
      <c r="AL14" s="22"/>
      <c r="AM14" s="22"/>
      <c r="AN14" s="22"/>
      <c r="AO14" s="763"/>
      <c r="AP14" s="772"/>
      <c r="AQ14" s="28" t="s">
        <v>647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thickBot="1">
      <c r="A15" s="331" t="s">
        <v>648</v>
      </c>
      <c r="B15" s="332"/>
      <c r="C15" s="22"/>
      <c r="D15" s="22"/>
      <c r="E15" s="22"/>
      <c r="F15" s="22"/>
      <c r="G15" s="22"/>
      <c r="K15" s="23"/>
      <c r="L15" s="27"/>
      <c r="M15" s="27"/>
      <c r="N15" s="2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9"/>
      <c r="AE15" s="220"/>
      <c r="AF15" s="221"/>
      <c r="AG15" s="222"/>
      <c r="AH15" s="225"/>
      <c r="AI15" s="224"/>
      <c r="AJ15" s="22"/>
      <c r="AK15" s="22"/>
      <c r="AL15" s="22"/>
      <c r="AM15" s="22"/>
      <c r="AN15" s="22"/>
      <c r="AO15" s="763"/>
      <c r="AP15" s="772"/>
      <c r="AQ15" s="28" t="s">
        <v>648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4.25" customHeight="1" thickBot="1">
      <c r="A16" s="331" t="s">
        <v>649</v>
      </c>
      <c r="B16" s="332"/>
      <c r="C16" s="22"/>
      <c r="D16" s="22"/>
      <c r="E16" s="22"/>
      <c r="F16" s="22"/>
      <c r="G16" s="22"/>
      <c r="K16" s="23"/>
      <c r="L16" s="27"/>
      <c r="M16" s="27"/>
      <c r="N16" s="2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9"/>
      <c r="AE16" s="220"/>
      <c r="AF16" s="221"/>
      <c r="AG16" s="222"/>
      <c r="AH16" s="225"/>
      <c r="AI16" s="224"/>
      <c r="AJ16" s="22"/>
      <c r="AK16" s="22"/>
      <c r="AL16" s="22"/>
      <c r="AM16" s="22"/>
      <c r="AN16" s="22"/>
      <c r="AO16" s="763"/>
      <c r="AP16" s="763"/>
      <c r="AQ16" s="28" t="s">
        <v>649</v>
      </c>
      <c r="AR16" s="33"/>
      <c r="AS16" s="31"/>
      <c r="AT16" s="33"/>
      <c r="AU16" s="3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thickBot="1">
      <c r="A17" s="777" t="s">
        <v>794</v>
      </c>
      <c r="B17" s="778"/>
      <c r="C17" s="778"/>
      <c r="D17" s="778"/>
      <c r="E17" s="779"/>
      <c r="F17" s="777" t="s">
        <v>793</v>
      </c>
      <c r="G17" s="778"/>
      <c r="H17" s="778"/>
      <c r="I17" s="778"/>
      <c r="J17" s="778"/>
      <c r="K17" s="778"/>
      <c r="L17" s="779"/>
      <c r="M17" s="27"/>
      <c r="N17" s="2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9"/>
      <c r="AE17" s="220"/>
      <c r="AF17" s="221"/>
      <c r="AG17" s="222"/>
      <c r="AH17" s="225"/>
      <c r="AI17" s="224"/>
      <c r="AJ17" s="22"/>
      <c r="AK17" s="22"/>
      <c r="AL17" s="22"/>
      <c r="AM17" s="22"/>
      <c r="AN17" s="22"/>
      <c r="AO17" s="244"/>
      <c r="AP17" s="244"/>
      <c r="AQ17" s="234"/>
      <c r="AR17" s="234"/>
      <c r="AS17" s="235"/>
      <c r="AT17" s="234"/>
      <c r="AU17" s="23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9"/>
      <c r="AE18" s="220"/>
      <c r="AF18" s="221"/>
      <c r="AG18" s="222"/>
      <c r="AH18" s="225"/>
      <c r="AI18" s="224"/>
      <c r="AJ18" s="22"/>
      <c r="AK18" s="22"/>
      <c r="AL18" s="22"/>
      <c r="AM18" s="22"/>
      <c r="AN18" s="22"/>
      <c r="AO18" s="244"/>
      <c r="AP18" s="244"/>
      <c r="AQ18" s="234"/>
      <c r="AR18" s="234"/>
      <c r="AS18" s="235"/>
      <c r="AT18" s="234"/>
      <c r="AU18" s="23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9"/>
      <c r="AE19" s="220"/>
      <c r="AF19" s="221"/>
      <c r="AG19" s="222"/>
      <c r="AH19" s="225"/>
      <c r="AI19" s="224"/>
      <c r="AJ19" s="22"/>
      <c r="AK19" s="22"/>
      <c r="AL19" s="22"/>
      <c r="AM19" s="22"/>
      <c r="AN19" s="22"/>
      <c r="AO19" s="244"/>
      <c r="AP19" s="244"/>
      <c r="AQ19" s="234"/>
      <c r="AR19" s="234"/>
      <c r="AS19" s="235"/>
      <c r="AT19" s="234"/>
      <c r="AU19" s="23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9"/>
      <c r="AE20" s="220"/>
      <c r="AF20" s="221"/>
      <c r="AG20" s="222"/>
      <c r="AH20" s="225"/>
      <c r="AI20" s="224"/>
      <c r="AJ20" s="22"/>
      <c r="AK20" s="22"/>
      <c r="AL20" s="22"/>
      <c r="AM20" s="22"/>
      <c r="AN20" s="22"/>
      <c r="AO20" s="244"/>
      <c r="AP20" s="244"/>
      <c r="AQ20" s="234"/>
      <c r="AR20" s="234"/>
      <c r="AS20" s="235"/>
      <c r="AT20" s="234"/>
      <c r="AU20" s="23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>
      <c r="A21" s="143"/>
      <c r="B21" s="145"/>
      <c r="C21" s="22"/>
      <c r="D21" s="22"/>
      <c r="E21" s="22"/>
      <c r="F21" s="22"/>
      <c r="G21" s="22"/>
      <c r="K21" s="23"/>
      <c r="L21" s="27"/>
      <c r="M21" s="27"/>
      <c r="N21" s="2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9"/>
      <c r="AE21" s="220"/>
      <c r="AF21" s="221"/>
      <c r="AG21" s="222"/>
      <c r="AH21" s="225"/>
      <c r="AI21" s="224"/>
      <c r="AJ21" s="22"/>
      <c r="AK21" s="22"/>
      <c r="AL21" s="22"/>
      <c r="AM21" s="22"/>
      <c r="AN21" s="22"/>
      <c r="AO21" s="244"/>
      <c r="AP21" s="244"/>
      <c r="AQ21" s="234"/>
      <c r="AR21" s="234"/>
      <c r="AS21" s="235"/>
      <c r="AT21" s="234"/>
      <c r="AU21" s="235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>
      <c r="A22" s="143"/>
      <c r="B22" s="145"/>
      <c r="C22" s="22"/>
      <c r="D22" s="22"/>
      <c r="E22" s="22"/>
      <c r="F22" s="22"/>
      <c r="G22" s="22"/>
      <c r="K22" s="23"/>
      <c r="L22" s="27"/>
      <c r="M22" s="27"/>
      <c r="N22" s="2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9"/>
      <c r="AE22" s="220"/>
      <c r="AF22" s="221"/>
      <c r="AG22" s="222"/>
      <c r="AH22" s="225"/>
      <c r="AI22" s="224"/>
      <c r="AJ22" s="22"/>
      <c r="AK22" s="22"/>
      <c r="AL22" s="22"/>
      <c r="AM22" s="22"/>
      <c r="AN22" s="22"/>
      <c r="AO22" s="244"/>
      <c r="AP22" s="244"/>
      <c r="AQ22" s="234"/>
      <c r="AR22" s="234"/>
      <c r="AS22" s="235"/>
      <c r="AT22" s="234"/>
      <c r="AU22" s="235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s="243" customFormat="1" ht="15.75" thickBot="1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7"/>
      <c r="N23" s="23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9"/>
      <c r="AE23" s="220"/>
      <c r="AF23" s="221"/>
      <c r="AG23" s="222"/>
      <c r="AH23" s="223"/>
      <c r="AI23" s="224"/>
      <c r="AJ23" s="239"/>
      <c r="AK23" s="239"/>
      <c r="AL23" s="239"/>
      <c r="AM23" s="239"/>
      <c r="AN23" s="239"/>
      <c r="AO23" s="239"/>
      <c r="AP23" s="239"/>
      <c r="AQ23" s="239"/>
      <c r="AR23" s="239"/>
      <c r="AS23" s="240"/>
      <c r="AT23" s="240"/>
      <c r="AU23" s="241"/>
      <c r="AV23" s="242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</row>
    <row r="24" spans="1:60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38"/>
      <c r="N24" s="38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9"/>
      <c r="AE24" s="220"/>
      <c r="AF24" s="221"/>
      <c r="AG24" s="222"/>
      <c r="AH24" s="225"/>
      <c r="AI24" s="224"/>
      <c r="AJ24" s="38"/>
      <c r="AK24" s="38"/>
      <c r="AL24" s="38"/>
      <c r="AM24" s="38"/>
      <c r="AN24" s="38"/>
      <c r="AO24" s="38"/>
      <c r="AP24" s="38"/>
      <c r="AQ24" s="757" t="s">
        <v>651</v>
      </c>
      <c r="AR24" s="759"/>
      <c r="AS24" s="146"/>
      <c r="AT24" s="119" t="s">
        <v>652</v>
      </c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38"/>
      <c r="N25" s="38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9"/>
      <c r="AE25" s="220"/>
      <c r="AF25" s="221"/>
      <c r="AG25" s="222"/>
      <c r="AH25" s="225"/>
      <c r="AI25" s="224"/>
      <c r="AJ25" s="38"/>
      <c r="AK25" s="38"/>
      <c r="AL25" s="38"/>
      <c r="AM25" s="38"/>
      <c r="AN25" s="38"/>
      <c r="AO25" s="38"/>
      <c r="AP25" s="38"/>
      <c r="AQ25" s="24" t="s">
        <v>11</v>
      </c>
      <c r="AR25" s="325">
        <f>SUMIF('Fx Deals'!C:C,'teste v4'!AQ25,'Fx Deals'!B:B)</f>
        <v>3224000</v>
      </c>
      <c r="AS25" s="326">
        <f>SUMIF('Fx Deals'!C:C,'teste v4'!AQ25,'Fx Deals'!E:E)</f>
        <v>1879160.9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9"/>
      <c r="AE26" s="220"/>
      <c r="AF26" s="221"/>
      <c r="AG26" s="222"/>
      <c r="AH26" s="223"/>
      <c r="AI26" s="224"/>
      <c r="AJ26" s="38"/>
      <c r="AK26" s="38"/>
      <c r="AL26" s="38"/>
      <c r="AM26" s="38"/>
      <c r="AN26" s="38"/>
      <c r="AO26" s="38"/>
      <c r="AP26" s="38"/>
      <c r="AQ26" s="24" t="s">
        <v>19</v>
      </c>
      <c r="AR26" s="325">
        <f>SUMIF('Fx Deals'!C:C,'teste v4'!AQ26,'Fx Deals'!B:B)</f>
        <v>2850000</v>
      </c>
      <c r="AS26" s="325">
        <f>SUMIF('Fx Deals'!C:C,'teste v4'!AQ26,'Fx Deals'!E:E)</f>
        <v>1883548.5699999998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9"/>
      <c r="AE27" s="220"/>
      <c r="AF27" s="221"/>
      <c r="AG27" s="222"/>
      <c r="AH27" s="226"/>
      <c r="AI27" s="224"/>
      <c r="AJ27" s="38"/>
      <c r="AK27" s="38"/>
      <c r="AL27" s="38"/>
      <c r="AM27" s="38"/>
      <c r="AN27" s="38"/>
      <c r="AO27" s="38"/>
      <c r="AP27" s="38"/>
      <c r="AQ27" s="24" t="s">
        <v>16</v>
      </c>
      <c r="AR27" s="325">
        <f>SUMIF('Fx Deals'!C:C,'teste v4'!AQ27,'Fx Deals'!B:B)</f>
        <v>300000</v>
      </c>
      <c r="AS27" s="325">
        <f>SUMIF('Fx Deals'!C:C,'teste v4'!AQ27,'Fx Deals'!E:E)</f>
        <v>317854.32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>
      <c r="A28" s="138"/>
      <c r="B28" s="138"/>
      <c r="C28" s="138"/>
      <c r="D28" s="138"/>
      <c r="E28" s="138"/>
      <c r="F28" s="138"/>
      <c r="G28" s="138"/>
      <c r="H28" s="36"/>
      <c r="L28" s="38"/>
      <c r="M28" s="38"/>
      <c r="N28" s="38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9"/>
      <c r="AE28" s="220"/>
      <c r="AF28" s="221"/>
      <c r="AG28" s="222"/>
      <c r="AH28" s="225"/>
      <c r="AI28" s="224"/>
      <c r="AJ28" s="38"/>
      <c r="AK28" s="38"/>
      <c r="AL28" s="38"/>
      <c r="AM28" s="38"/>
      <c r="AN28" s="38"/>
      <c r="AO28" s="38"/>
      <c r="AP28" s="38"/>
      <c r="AQ28" s="24" t="s">
        <v>4</v>
      </c>
      <c r="AR28" s="325">
        <f>SUMIF('Fx Deals'!C:C,'teste v4'!AQ28,'Fx Deals'!B:B)</f>
        <v>3000000</v>
      </c>
      <c r="AS28" s="325">
        <f>SUMIF('Fx Deals'!C:C,'teste v4'!AQ28,'Fx Deals'!E:E)</f>
        <v>401977.5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>
      <c r="A29" s="138"/>
      <c r="B29" s="138"/>
      <c r="C29" s="138"/>
      <c r="D29" s="138"/>
      <c r="E29" s="138"/>
      <c r="F29" s="138"/>
      <c r="G29" s="138"/>
      <c r="H29" s="36"/>
      <c r="L29" s="38"/>
      <c r="M29" s="38"/>
      <c r="N29" s="38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9"/>
      <c r="AE29" s="220"/>
      <c r="AF29" s="221"/>
      <c r="AG29" s="222"/>
      <c r="AH29" s="220"/>
      <c r="AI29" s="224"/>
      <c r="AJ29" s="38"/>
      <c r="AK29" s="38"/>
      <c r="AL29" s="38"/>
      <c r="AM29" s="38"/>
      <c r="AN29" s="38"/>
      <c r="AO29" s="38"/>
      <c r="AP29" s="38"/>
      <c r="AQ29" s="24" t="s">
        <v>6</v>
      </c>
      <c r="AR29" s="325">
        <f>SUMIF('Fx Deals'!C:C,'teste v4'!AQ29,'Fx Deals'!B:B)</f>
        <v>11401000</v>
      </c>
      <c r="AS29" s="325">
        <f>SUMIF('Fx Deals'!C:C,'teste v4'!AQ29,'Fx Deals'!E:E)</f>
        <v>13674106.879999999</v>
      </c>
      <c r="AT29" s="117"/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9"/>
      <c r="AE30" s="220"/>
      <c r="AF30" s="221"/>
      <c r="AG30" s="222"/>
      <c r="AH30" s="223"/>
      <c r="AI30" s="224"/>
      <c r="AJ30" s="38"/>
      <c r="AK30" s="38"/>
      <c r="AL30" s="38"/>
      <c r="AM30" s="38"/>
      <c r="AN30" s="38"/>
      <c r="AO30" s="38"/>
      <c r="AP30" s="38"/>
      <c r="AQ30" s="24" t="s">
        <v>23</v>
      </c>
      <c r="AR30" s="325">
        <f>SUMIF('Fx Deals'!C:C,'teste v4'!AQ30,'Fx Deals'!B:B)</f>
        <v>114000000</v>
      </c>
      <c r="AS30" s="325">
        <f>SUMIF('Fx Deals'!C:C,'teste v4'!AQ30,'Fx Deals'!E:E)</f>
        <v>14522506.649999999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9"/>
      <c r="AE31" s="220"/>
      <c r="AF31" s="221"/>
      <c r="AG31" s="222"/>
      <c r="AH31" s="223"/>
      <c r="AI31" s="224"/>
      <c r="AJ31" s="38"/>
      <c r="AK31" s="38"/>
      <c r="AL31" s="38"/>
      <c r="AM31" s="38"/>
      <c r="AN31" s="38"/>
      <c r="AO31" s="38"/>
      <c r="AP31" s="38"/>
      <c r="AQ31" s="24" t="s">
        <v>9</v>
      </c>
      <c r="AR31" s="325">
        <f>SUMIF('Fx Deals'!C:C,'teste v4'!AQ31,'Fx Deals'!B:B)-10000000</f>
        <v>98000000</v>
      </c>
      <c r="AS31" s="325">
        <f>SUMIF('Fx Deals'!C:C,'teste v4'!AQ31,'Fx Deals'!E:E)</f>
        <v>9039866.3000000007</v>
      </c>
      <c r="AT31" s="117">
        <v>735504</v>
      </c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9"/>
      <c r="AE32" s="220"/>
      <c r="AF32" s="221"/>
      <c r="AG32" s="222"/>
      <c r="AH32" s="220"/>
      <c r="AI32" s="224"/>
      <c r="AJ32" s="38"/>
      <c r="AK32" s="38"/>
      <c r="AL32" s="38"/>
      <c r="AM32" s="38"/>
      <c r="AN32" s="38"/>
      <c r="AO32" s="38"/>
      <c r="AP32" s="38"/>
      <c r="AQ32" s="24" t="s">
        <v>20</v>
      </c>
      <c r="AR32" s="325">
        <f>SUMIF('Fx Deals'!C:C,'teste v4'!AQ32,'Fx Deals'!B:B)</f>
        <v>4099760</v>
      </c>
      <c r="AS32" s="325">
        <f>SUMIF('Fx Deals'!C:C,'teste v4'!AQ32,'Fx Deals'!E:E)</f>
        <v>2882886.6</v>
      </c>
      <c r="AT32" s="117"/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9"/>
      <c r="AE33" s="220"/>
      <c r="AF33" s="221"/>
      <c r="AG33" s="222"/>
      <c r="AH33" s="225"/>
      <c r="AI33" s="224"/>
      <c r="AJ33" s="38"/>
      <c r="AK33" s="38"/>
      <c r="AL33" s="38"/>
      <c r="AM33" s="38"/>
      <c r="AN33" s="38"/>
      <c r="AO33" s="38"/>
      <c r="AP33" s="38"/>
      <c r="AQ33" s="32" t="s">
        <v>8</v>
      </c>
      <c r="AR33" s="325">
        <f>SUMIF('Fx Deals'!C:C,'teste v4'!AQ33,'Fx Deals'!B:B)</f>
        <v>5644513.6600000001</v>
      </c>
      <c r="AS33" s="325">
        <f>SUMIF('Fx Deals'!C:C,'teste v4'!AQ33,'Fx Deals'!E:E)</f>
        <v>5392815.4299999997</v>
      </c>
      <c r="AT33" s="117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9"/>
      <c r="AE34" s="220"/>
      <c r="AF34" s="221"/>
      <c r="AG34" s="222"/>
      <c r="AH34" s="225"/>
      <c r="AI34" s="224"/>
      <c r="AJ34" s="38"/>
      <c r="AK34" s="38"/>
      <c r="AL34" s="38"/>
      <c r="AM34" s="38"/>
      <c r="AN34" s="38"/>
      <c r="AO34" s="38"/>
      <c r="AP34" s="38"/>
      <c r="AQ34" s="757" t="s">
        <v>597</v>
      </c>
      <c r="AR34" s="758"/>
      <c r="AS34" s="327">
        <f>SUM(AS25:AS33)</f>
        <v>49994723.149999999</v>
      </c>
      <c r="AT34" s="35">
        <f>SUM(AT26:AT33)</f>
        <v>735504</v>
      </c>
      <c r="AU34" s="9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9"/>
      <c r="AE35" s="220"/>
      <c r="AF35" s="221"/>
      <c r="AG35" s="222"/>
      <c r="AH35" s="225"/>
      <c r="AI35" s="224"/>
      <c r="AJ35" s="38"/>
      <c r="AK35" s="38"/>
      <c r="AL35" s="38"/>
      <c r="AM35" s="38"/>
      <c r="AN35" s="38"/>
      <c r="AO35" s="38"/>
      <c r="AP35" s="38"/>
      <c r="AQ35" s="246"/>
      <c r="AR35" s="246"/>
      <c r="AS35" s="121"/>
      <c r="AT35" s="122"/>
      <c r="AU35" s="9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9"/>
      <c r="AE36" s="220"/>
      <c r="AF36" s="221"/>
      <c r="AG36" s="222"/>
      <c r="AH36" s="223"/>
      <c r="AI36" s="224"/>
      <c r="AJ36" s="38"/>
      <c r="AK36" s="38"/>
      <c r="AL36" s="38"/>
      <c r="AM36" s="247"/>
      <c r="AN36" s="247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.75" thickBot="1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27"/>
      <c r="AE37" s="227"/>
      <c r="AF37" s="228"/>
      <c r="AG37" s="228"/>
      <c r="AH37" s="229"/>
      <c r="AI37" s="230"/>
      <c r="AJ37" s="38"/>
      <c r="AK37" s="38"/>
      <c r="AL37" s="38"/>
      <c r="AM37" s="247"/>
      <c r="AN37" s="247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38"/>
      <c r="AK38" s="765" t="s">
        <v>653</v>
      </c>
      <c r="AL38" s="766"/>
      <c r="AM38" s="767"/>
      <c r="AN38" s="247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38"/>
      <c r="AK39" s="34" t="s">
        <v>273</v>
      </c>
      <c r="AL39" s="25">
        <f>SUMIF('Fx Deals'!M:M,'teste v4'!AK39,'Fx Deals'!L:L)</f>
        <v>17146500000</v>
      </c>
      <c r="AM39" s="26">
        <f>SUMIF('Fx Deals'!M:M,'teste v4'!AK39,'Fx Deals'!O:O)</f>
        <v>1000000</v>
      </c>
      <c r="AN39" s="247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.75" thickBot="1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4" t="s">
        <v>6</v>
      </c>
      <c r="AL40" s="25">
        <f>SUMIF('Fx Deals'!M:M,'teste v4'!AK40,'Fx Deals'!L:L)</f>
        <v>5029814.4000000004</v>
      </c>
      <c r="AM40" s="26">
        <f>SUMIF('Fx Deals'!M:M,'teste v4'!AK40,'Fx Deals'!O:O)</f>
        <v>6000000</v>
      </c>
      <c r="AN40" s="247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.75" thickBot="1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757" t="s">
        <v>597</v>
      </c>
      <c r="AL41" s="758"/>
      <c r="AM41" s="35">
        <f>SUM(AM39:AM40)</f>
        <v>7000000</v>
      </c>
      <c r="AN41" s="247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247"/>
      <c r="AN42" s="247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47"/>
      <c r="AN43" s="247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247"/>
      <c r="AN44" s="247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247"/>
      <c r="AN45" s="247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247"/>
      <c r="AN46" s="247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247"/>
      <c r="AN47" s="247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247"/>
      <c r="AN48" s="247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47"/>
      <c r="AN49" s="247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247"/>
      <c r="AN50" s="247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247"/>
      <c r="AN51" s="247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47"/>
      <c r="AN52" s="247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247"/>
      <c r="AN53" s="247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247"/>
      <c r="AN54" s="247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247"/>
      <c r="AN55" s="247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247"/>
      <c r="AN56" s="247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47"/>
      <c r="AN57" s="247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247"/>
      <c r="AN58" s="247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247"/>
      <c r="AN59" s="247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>
      <c r="A60" s="138"/>
      <c r="B60" s="138"/>
      <c r="C60" s="138"/>
      <c r="D60" s="138"/>
      <c r="E60" s="138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247"/>
      <c r="AN60" s="247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>
      <c r="A61" s="138"/>
      <c r="B61" s="138"/>
      <c r="C61" s="138"/>
      <c r="D61" s="138"/>
      <c r="E61" s="138"/>
      <c r="F61" s="138"/>
      <c r="G61" s="138"/>
      <c r="H61" s="36"/>
      <c r="I61" s="36"/>
      <c r="J61" s="12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247"/>
      <c r="AN61" s="247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>
      <c r="A62" s="138"/>
      <c r="B62" s="138"/>
      <c r="C62" s="138"/>
      <c r="D62" s="138"/>
      <c r="E62" s="152"/>
      <c r="F62" s="138"/>
      <c r="G62" s="138"/>
      <c r="H62" s="36"/>
      <c r="I62" s="36"/>
      <c r="J62" s="12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247"/>
      <c r="AN62" s="247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>
      <c r="D63" s="151" t="s">
        <v>654</v>
      </c>
      <c r="E63" s="40"/>
      <c r="F63" s="152"/>
      <c r="G63" s="152"/>
      <c r="H63" s="38"/>
      <c r="I63" s="38"/>
      <c r="J63" s="37"/>
      <c r="K63" s="2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8"/>
      <c r="AE63" s="38"/>
      <c r="AF63" s="38"/>
      <c r="AG63" s="38"/>
      <c r="AH63" s="38"/>
      <c r="AI63" s="38"/>
      <c r="AJ63" s="245"/>
      <c r="AK63" s="764"/>
      <c r="AL63" s="764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>
      <c r="D64" s="40"/>
      <c r="E64" s="40"/>
      <c r="F64" s="40"/>
      <c r="G64" s="12"/>
      <c r="H64" s="12"/>
      <c r="I64" s="12"/>
      <c r="J64" s="12"/>
      <c r="K64" s="3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8"/>
      <c r="AE64" s="38"/>
      <c r="AF64" s="38"/>
      <c r="AG64" s="38"/>
      <c r="AH64" s="38"/>
      <c r="AI64" s="38"/>
      <c r="AJ64" s="245"/>
      <c r="AK64" s="764"/>
      <c r="AL64" s="764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45"/>
      <c r="AJ65" s="245"/>
      <c r="AK65" s="764"/>
      <c r="AL65" s="764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>
      <c r="D66" s="40"/>
      <c r="E66" s="40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45"/>
      <c r="AJ66" s="245"/>
      <c r="AK66" s="764"/>
      <c r="AL66" s="764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>
      <c r="D67" s="40"/>
      <c r="E67" s="40"/>
      <c r="F67" s="4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45"/>
      <c r="AJ67" s="245"/>
      <c r="AK67" s="764"/>
      <c r="AL67" s="764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>
      <c r="D68" s="40"/>
      <c r="E68" s="154"/>
      <c r="F68" s="4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45"/>
      <c r="AJ68" s="245"/>
      <c r="AK68" s="764"/>
      <c r="AL68" s="764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>
      <c r="D69" s="153" t="s">
        <v>655</v>
      </c>
      <c r="E69" s="42"/>
      <c r="F69" s="154"/>
      <c r="G69" s="154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45"/>
      <c r="AJ69" s="245"/>
      <c r="AK69" s="764"/>
      <c r="AL69" s="764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45"/>
      <c r="AJ70" s="245"/>
      <c r="AK70" s="764"/>
      <c r="AL70" s="764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45"/>
      <c r="AJ71" s="245"/>
      <c r="AK71" s="764"/>
      <c r="AL71" s="764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45"/>
      <c r="AJ72" s="245"/>
      <c r="AK72" s="764"/>
      <c r="AL72" s="764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45"/>
      <c r="AJ73" s="245"/>
      <c r="AK73" s="764"/>
      <c r="AL73" s="764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>
      <c r="D74" s="42"/>
      <c r="E74" s="42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245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>
      <c r="D75" s="42"/>
      <c r="E75" s="42"/>
      <c r="F75" s="4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245"/>
      <c r="AJ75" s="12"/>
      <c r="AK75" s="12"/>
      <c r="AL75" s="12"/>
      <c r="AM75" s="97"/>
      <c r="AN75" s="41"/>
      <c r="AO75" s="94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>
      <c r="D76" s="42"/>
      <c r="E76" s="109"/>
      <c r="F76" s="4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s="112" customFormat="1">
      <c r="D77" s="109"/>
      <c r="E77" s="22"/>
      <c r="F77" s="109"/>
      <c r="G77" s="39"/>
      <c r="H77" s="12"/>
      <c r="I77" s="12"/>
      <c r="J77" s="12"/>
      <c r="K77" s="1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12"/>
      <c r="AE77" s="12"/>
      <c r="AF77" s="12"/>
      <c r="AG77" s="12"/>
      <c r="AH77" s="12"/>
      <c r="AI77" s="12"/>
      <c r="AJ77" s="39"/>
      <c r="AK77" s="39"/>
      <c r="AL77" s="39"/>
      <c r="AM77" s="110"/>
      <c r="AN77" s="111"/>
      <c r="AO77" s="12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>
      <c r="A78" s="98"/>
      <c r="B78" s="108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>
      <c r="A79" s="22"/>
      <c r="B79" s="22"/>
      <c r="C79" s="22"/>
      <c r="D79" s="22"/>
      <c r="E79" s="22"/>
      <c r="F79" s="22"/>
      <c r="G79" s="12"/>
      <c r="H79" s="39"/>
      <c r="I79" s="39"/>
      <c r="J79" s="39"/>
      <c r="K79" s="3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9"/>
      <c r="AE79" s="39"/>
      <c r="AF79" s="39"/>
      <c r="AG79" s="39"/>
      <c r="AH79" s="39"/>
      <c r="AI79" s="39"/>
      <c r="AJ79" s="245"/>
      <c r="AK79" s="764"/>
      <c r="AL79" s="764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>
      <c r="A80" s="22"/>
      <c r="B80" s="22"/>
      <c r="C80" s="22"/>
      <c r="D80" s="22"/>
      <c r="E80" s="22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245"/>
      <c r="AK80" s="764"/>
      <c r="AL80" s="764"/>
      <c r="AM80" s="97"/>
      <c r="AN80" s="4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>
      <c r="A81" s="99" t="s">
        <v>656</v>
      </c>
      <c r="B81" s="100"/>
      <c r="C81" s="100"/>
      <c r="D81" s="22"/>
      <c r="E81" s="22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245"/>
      <c r="AJ81" s="245"/>
      <c r="AK81" s="764"/>
      <c r="AL81" s="764"/>
      <c r="AM81" s="97"/>
      <c r="AN81" s="4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>
      <c r="A82" s="40" t="s">
        <v>29</v>
      </c>
      <c r="B82" s="40" t="s">
        <v>657</v>
      </c>
      <c r="C82" s="40" t="s">
        <v>604</v>
      </c>
      <c r="D82" s="22"/>
      <c r="E82" s="12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245"/>
      <c r="AJ82" s="764"/>
      <c r="AK82" s="764"/>
      <c r="AL82" s="97"/>
      <c r="AM82" s="4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>
      <c r="A83" s="40" t="s">
        <v>11</v>
      </c>
      <c r="B83" s="48">
        <f>Sheet7!C57</f>
        <v>955509.60062847682</v>
      </c>
      <c r="C83" s="48">
        <f>SUM(Sheet7!W65:W66)</f>
        <v>1894.52</v>
      </c>
      <c r="D83" s="12"/>
      <c r="E83" s="12"/>
      <c r="F83" s="12"/>
      <c r="G83" s="43"/>
      <c r="H83" s="12"/>
      <c r="I83" s="12"/>
      <c r="J83" s="12"/>
      <c r="K83" s="1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12"/>
      <c r="AE83" s="12"/>
      <c r="AF83" s="12"/>
      <c r="AG83" s="12"/>
      <c r="AH83" s="12"/>
      <c r="AI83" s="245"/>
      <c r="AJ83" s="763"/>
      <c r="AK83" s="763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>
      <c r="A84" s="40" t="s">
        <v>19</v>
      </c>
      <c r="B84" s="48">
        <f>+Sheet7!AA57</f>
        <v>1027571.928618312</v>
      </c>
      <c r="C84" s="48">
        <f>SUM(Sheet7!O65:O66)</f>
        <v>498806.2104532122</v>
      </c>
      <c r="D84" s="12"/>
      <c r="E84" s="12"/>
      <c r="F84" s="12"/>
      <c r="G84" s="43"/>
      <c r="H84" s="12"/>
      <c r="I84" s="43"/>
      <c r="J84" s="12"/>
      <c r="K84" s="1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12"/>
      <c r="AE84" s="12"/>
      <c r="AF84" s="12"/>
      <c r="AG84" s="12"/>
      <c r="AH84" s="764"/>
      <c r="AI84" s="764"/>
      <c r="AJ84" s="763"/>
      <c r="AK84" s="763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>
      <c r="A85" s="40" t="s">
        <v>16</v>
      </c>
      <c r="B85" s="48">
        <f>+Sheet7!O57</f>
        <v>258068.69653328764</v>
      </c>
      <c r="C85" s="48">
        <f>SUM(Sheet7!M65:M66)</f>
        <v>37161.305140906035</v>
      </c>
      <c r="D85" s="12"/>
      <c r="E85" s="1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63"/>
      <c r="AI85" s="763"/>
      <c r="AJ85" s="763"/>
      <c r="AK85" s="763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>
      <c r="A86" s="40" t="s">
        <v>4</v>
      </c>
      <c r="B86" s="48">
        <f>+Sheet7!G57</f>
        <v>417051.86331920174</v>
      </c>
      <c r="C86" s="48">
        <f>SUM(Sheet7!U65:U66)</f>
        <v>840.78480836521226</v>
      </c>
      <c r="D86" s="12"/>
      <c r="E86" s="1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63"/>
      <c r="AI86" s="763"/>
      <c r="AJ86" s="763"/>
      <c r="AK86" s="763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>
      <c r="A87" s="40" t="s">
        <v>2</v>
      </c>
      <c r="B87" s="48">
        <f>+Sheet7!M57</f>
        <v>2765862.94</v>
      </c>
      <c r="C87" s="48">
        <f>SUM(Sheet7!K65:K66)</f>
        <v>-367936.26</v>
      </c>
      <c r="D87" s="12"/>
      <c r="E87" s="11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63"/>
      <c r="AI87" s="763"/>
      <c r="AJ87" s="763"/>
      <c r="AK87" s="763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>
      <c r="A88" s="40" t="s">
        <v>6</v>
      </c>
      <c r="B88" s="48">
        <f>Sheet7!K57</f>
        <v>10049644.944309672</v>
      </c>
      <c r="C88" s="48">
        <f>SUM(Sheet7!Q65:Q66)</f>
        <v>9677147.026070049</v>
      </c>
      <c r="D88" s="11"/>
      <c r="E88" s="11"/>
      <c r="F88" s="11"/>
      <c r="G88" s="4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63"/>
      <c r="AI88" s="763"/>
      <c r="AJ88" s="763"/>
      <c r="AK88" s="763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>
      <c r="A89" s="40" t="s">
        <v>273</v>
      </c>
      <c r="B89" s="48">
        <f>+Sheet7!Y57</f>
        <v>115013.58196626429</v>
      </c>
      <c r="C89" s="48"/>
      <c r="D89" s="11"/>
      <c r="E89" s="22"/>
      <c r="F89" s="12"/>
      <c r="G89" s="4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63"/>
      <c r="AI89" s="763"/>
      <c r="AJ89" s="763"/>
      <c r="AK89" s="763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>
      <c r="A90" s="40" t="s">
        <v>237</v>
      </c>
      <c r="B90" s="48">
        <f>+Sheet7!U57</f>
        <v>260683.54071493022</v>
      </c>
      <c r="C90" s="48"/>
      <c r="D90" s="22"/>
      <c r="E90" s="22"/>
      <c r="F90" s="12"/>
      <c r="G90" s="4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63"/>
      <c r="AI90" s="763"/>
      <c r="AJ90" s="763"/>
      <c r="AK90" s="763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>
      <c r="A91" s="40" t="s">
        <v>23</v>
      </c>
      <c r="B91" s="48">
        <f>Sheet7!E57</f>
        <v>2740089.8003647304</v>
      </c>
      <c r="C91" s="48">
        <f>SUM(Sheet7!I65:I66)</f>
        <v>15119.779999999999</v>
      </c>
      <c r="D91" s="22"/>
      <c r="E91" s="22"/>
      <c r="F91" s="12"/>
      <c r="G91" s="4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63"/>
      <c r="AI91" s="763"/>
      <c r="AJ91" s="763"/>
      <c r="AK91" s="763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>
      <c r="A92" s="40" t="s">
        <v>15</v>
      </c>
      <c r="B92" s="48">
        <f>+Sheet7!AC57</f>
        <v>3209046.7203887254</v>
      </c>
      <c r="C92" s="48">
        <f>SUM(Sheet7!S65:S66)</f>
        <v>45795.659999999996</v>
      </c>
      <c r="D92" s="22"/>
      <c r="E92" s="22"/>
      <c r="F92" s="12"/>
      <c r="G92" s="4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63"/>
      <c r="AI92" s="763"/>
      <c r="AJ92" s="763"/>
      <c r="AK92" s="763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>
      <c r="A93" s="40" t="s">
        <v>9</v>
      </c>
      <c r="B93" s="48">
        <f>+Sheet7!S57</f>
        <v>883366.31114187778</v>
      </c>
      <c r="C93" s="48">
        <f>SUM(Sheet7!G65:G66)</f>
        <v>513.97</v>
      </c>
      <c r="D93" s="22"/>
      <c r="E93" s="22"/>
      <c r="F93" s="12"/>
      <c r="G93" s="43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63"/>
      <c r="AI93" s="763"/>
      <c r="AJ93" s="763"/>
      <c r="AK93" s="763"/>
      <c r="AL93" s="96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>
      <c r="A94" s="40" t="s">
        <v>20</v>
      </c>
      <c r="B94" s="48">
        <f>+Sheet7!W57</f>
        <v>1348017.7187702835</v>
      </c>
      <c r="C94" s="48">
        <f>SUM(Sheet7!E65:E66)</f>
        <v>393.86</v>
      </c>
      <c r="D94" s="22"/>
      <c r="E94" s="22"/>
      <c r="F94" s="22"/>
      <c r="G94" s="36"/>
      <c r="H94" s="43"/>
      <c r="I94" s="43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63"/>
      <c r="AI94" s="763"/>
      <c r="AJ94" s="22"/>
      <c r="AK94" s="22"/>
      <c r="AL94" s="96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>
      <c r="A95" s="40" t="s">
        <v>8</v>
      </c>
      <c r="B95" s="48">
        <f>+Sheet7!I57</f>
        <v>1014971.4564573427</v>
      </c>
      <c r="C95" s="48">
        <f>SUM(Sheet7!C65:C66)</f>
        <v>13073.049999999997</v>
      </c>
      <c r="D95" s="22"/>
      <c r="E95" s="22"/>
      <c r="F95" s="22"/>
      <c r="G95" s="36"/>
      <c r="H95" s="43"/>
      <c r="I95" s="43"/>
      <c r="J95" s="23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63"/>
      <c r="AI95" s="763"/>
      <c r="AJ95" s="22"/>
      <c r="AK95" s="22"/>
      <c r="AL95" s="94"/>
      <c r="AM95" s="11"/>
      <c r="AN95" s="11"/>
      <c r="AO95" s="94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4" ht="15" customHeight="1">
      <c r="A96" s="40" t="s">
        <v>264</v>
      </c>
      <c r="B96" s="48">
        <f>+Sheet7!Q57</f>
        <v>60759.425189295958</v>
      </c>
      <c r="C96" s="48"/>
      <c r="D96" s="22"/>
      <c r="E96" s="22"/>
      <c r="F96" s="22"/>
      <c r="G96" s="36"/>
      <c r="H96" s="44"/>
      <c r="I96" s="44"/>
      <c r="J96" s="23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94"/>
      <c r="AM96" s="11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4" s="47" customFormat="1">
      <c r="A97" s="101"/>
      <c r="B97" s="102">
        <f>SUM(B83:B96)</f>
        <v>25105658.528402403</v>
      </c>
      <c r="C97" s="102">
        <f>SUM(C83:C96)</f>
        <v>9922809.9064725321</v>
      </c>
      <c r="D97" s="22"/>
      <c r="E97" s="22"/>
      <c r="F97" s="101"/>
      <c r="G97" s="101"/>
      <c r="H97" s="44"/>
      <c r="I97" s="44"/>
      <c r="J97" s="23"/>
      <c r="K97" s="27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22"/>
      <c r="AE97" s="22"/>
      <c r="AF97" s="22"/>
      <c r="AG97" s="22"/>
      <c r="AH97" s="22"/>
      <c r="AI97" s="22"/>
      <c r="AJ97" s="101"/>
      <c r="AK97" s="101"/>
      <c r="AL97" s="101"/>
      <c r="AM97" s="107"/>
      <c r="AN97" s="39"/>
      <c r="AO97" s="107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>
      <c r="A98" s="22"/>
      <c r="B98" s="22"/>
      <c r="C98" s="22"/>
      <c r="D98" s="22"/>
      <c r="E98" s="22"/>
      <c r="F98" s="22"/>
      <c r="G98" s="22"/>
      <c r="H98" s="44"/>
      <c r="I98" s="44"/>
      <c r="J98" s="2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>
      <c r="A99" s="22"/>
      <c r="B99" s="22"/>
      <c r="C99" s="22"/>
      <c r="D99" s="22"/>
      <c r="E99" s="22"/>
      <c r="F99" s="22"/>
      <c r="G99" s="22"/>
      <c r="H99" s="103"/>
      <c r="I99" s="104"/>
      <c r="J99" s="104"/>
      <c r="K99" s="10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101"/>
      <c r="AE99" s="101"/>
      <c r="AF99" s="101"/>
      <c r="AG99" s="101"/>
      <c r="AH99" s="101"/>
      <c r="AI99" s="101"/>
      <c r="AJ99" s="22"/>
      <c r="AK99" s="22"/>
      <c r="AL99" s="22"/>
      <c r="AM99" s="94"/>
      <c r="AN99" s="11"/>
      <c r="AO99" s="94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561</v>
      </c>
      <c r="AR100" s="11" t="s">
        <v>281</v>
      </c>
      <c r="AS100" s="11" t="s">
        <v>276</v>
      </c>
      <c r="AT100" s="11" t="s">
        <v>658</v>
      </c>
      <c r="AU100" s="11" t="s">
        <v>659</v>
      </c>
      <c r="AV100" s="11" t="s">
        <v>660</v>
      </c>
      <c r="AW100" s="11" t="s">
        <v>661</v>
      </c>
      <c r="AX100" s="11" t="s">
        <v>662</v>
      </c>
      <c r="AY100" s="11" t="s">
        <v>663</v>
      </c>
      <c r="AZ100" s="11" t="s">
        <v>664</v>
      </c>
      <c r="BA100" s="11" t="s">
        <v>589</v>
      </c>
      <c r="BB100" s="11" t="s">
        <v>665</v>
      </c>
    </row>
    <row r="101" spans="1:54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330</v>
      </c>
      <c r="AR101" s="11">
        <v>1398052.99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11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19</v>
      </c>
      <c r="AR103" s="11">
        <v>586754.47</v>
      </c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16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22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4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6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21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273</v>
      </c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237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23</v>
      </c>
      <c r="AR111" s="11">
        <v>109049.92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15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9</v>
      </c>
      <c r="AR113" s="11">
        <v>18007233.260000002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20</v>
      </c>
      <c r="AR114" s="11">
        <v>8161680</v>
      </c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  <c r="AM115" s="94"/>
      <c r="AN115" s="11"/>
      <c r="AO115" s="94"/>
      <c r="AP115" s="11"/>
      <c r="AQ115" s="11" t="s">
        <v>8</v>
      </c>
      <c r="AR115" s="11">
        <v>1488025.46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spans="1:54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  <c r="AM116" s="94"/>
      <c r="AN116" s="11"/>
      <c r="AO116" s="94"/>
      <c r="AP116" s="11"/>
      <c r="AQ116" s="11" t="s">
        <v>264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spans="1:54">
      <c r="A117" s="22"/>
      <c r="B117" s="22"/>
      <c r="C117" s="22"/>
      <c r="D117" s="22"/>
      <c r="E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>
      <c r="A118" s="22"/>
      <c r="B118" s="22"/>
      <c r="C118" s="22"/>
      <c r="D118" s="22"/>
      <c r="E118" s="22"/>
      <c r="F118" s="22"/>
      <c r="G118" s="22"/>
      <c r="H118" s="36"/>
      <c r="I118" s="44"/>
      <c r="J118" s="44"/>
      <c r="K118" s="23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1:54">
      <c r="A119" s="22"/>
      <c r="B119" s="22"/>
      <c r="C119" s="22"/>
      <c r="D119" s="22"/>
      <c r="F119" s="22"/>
      <c r="G119" s="22"/>
      <c r="H119" s="36"/>
      <c r="I119" s="44"/>
      <c r="J119" s="44"/>
      <c r="K119" s="23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1:54">
      <c r="H120" s="36"/>
      <c r="I120" s="44"/>
      <c r="J120" s="44"/>
      <c r="K120" s="23"/>
      <c r="AD120" s="22"/>
      <c r="AE120" s="22"/>
      <c r="AF120" s="22"/>
      <c r="AG120" s="22"/>
      <c r="AH120" s="22"/>
      <c r="AI120" s="22"/>
    </row>
    <row r="121" spans="1:54">
      <c r="H121" s="36"/>
      <c r="I121" s="44"/>
      <c r="J121" s="44"/>
      <c r="K121" s="23"/>
      <c r="AD121" s="22"/>
      <c r="AE121" s="22"/>
      <c r="AF121" s="22"/>
      <c r="AG121" s="22"/>
      <c r="AH121" s="22"/>
      <c r="AI121" s="22"/>
    </row>
  </sheetData>
  <mergeCells count="62">
    <mergeCell ref="AI1:AJ1"/>
    <mergeCell ref="AK1:AL1"/>
    <mergeCell ref="A2:U2"/>
    <mergeCell ref="A3:E3"/>
    <mergeCell ref="F3:L3"/>
    <mergeCell ref="M3:S3"/>
    <mergeCell ref="T3:U3"/>
    <mergeCell ref="A17:E17"/>
    <mergeCell ref="F17:L17"/>
    <mergeCell ref="AO4:AP4"/>
    <mergeCell ref="AO5:AP5"/>
    <mergeCell ref="AO6:AP6"/>
    <mergeCell ref="AO8:AP8"/>
    <mergeCell ref="AO9:AP9"/>
    <mergeCell ref="AO10:AP10"/>
    <mergeCell ref="AK64:AL64"/>
    <mergeCell ref="AO12:AP12"/>
    <mergeCell ref="AO13:AP13"/>
    <mergeCell ref="AO14:AP14"/>
    <mergeCell ref="AO15:AP15"/>
    <mergeCell ref="AO16:AP16"/>
    <mergeCell ref="AQ24:AR24"/>
    <mergeCell ref="AQ34:AR34"/>
    <mergeCell ref="AK38:AM38"/>
    <mergeCell ref="AK41:AL41"/>
    <mergeCell ref="AK63:AL63"/>
    <mergeCell ref="AK81:AL81"/>
    <mergeCell ref="AK65:AL65"/>
    <mergeCell ref="AK66:AL66"/>
    <mergeCell ref="AK67:AL67"/>
    <mergeCell ref="AK68:AL68"/>
    <mergeCell ref="AK69:AL69"/>
    <mergeCell ref="AK70:AL70"/>
    <mergeCell ref="AK71:AL71"/>
    <mergeCell ref="AK72:AL72"/>
    <mergeCell ref="AK73:AL73"/>
    <mergeCell ref="AK79:AL79"/>
    <mergeCell ref="AK80:AL80"/>
    <mergeCell ref="AJ82:AK82"/>
    <mergeCell ref="AJ83:AK83"/>
    <mergeCell ref="AH84:AI84"/>
    <mergeCell ref="AJ84:AK84"/>
    <mergeCell ref="AH85:AI85"/>
    <mergeCell ref="AJ85:AK85"/>
    <mergeCell ref="AH86:AI86"/>
    <mergeCell ref="AJ86:AK86"/>
    <mergeCell ref="AH87:AI87"/>
    <mergeCell ref="AJ87:AK87"/>
    <mergeCell ref="AH88:AI88"/>
    <mergeCell ref="AJ88:AK88"/>
    <mergeCell ref="AH95:AI95"/>
    <mergeCell ref="AH89:AI89"/>
    <mergeCell ref="AJ89:AK89"/>
    <mergeCell ref="AH90:AI90"/>
    <mergeCell ref="AJ90:AK90"/>
    <mergeCell ref="AH91:AI91"/>
    <mergeCell ref="AJ91:AK91"/>
    <mergeCell ref="AH92:AI92"/>
    <mergeCell ref="AJ92:AK92"/>
    <mergeCell ref="AH93:AI93"/>
    <mergeCell ref="AJ93:AK93"/>
    <mergeCell ref="AH94:AI9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4ABC-13F2-4CF9-BC4D-1CCD43CDCBB2}">
  <dimension ref="A1:BH119"/>
  <sheetViews>
    <sheetView showGridLines="0" zoomScale="70" zoomScaleNormal="70" workbookViewId="0">
      <selection activeCell="J34" sqref="J34"/>
    </sheetView>
  </sheetViews>
  <sheetFormatPr defaultRowHeight="15"/>
  <cols>
    <col min="1" max="1" width="7.7109375" customWidth="1"/>
    <col min="2" max="2" width="15.85546875" customWidth="1"/>
    <col min="3" max="3" width="20.42578125" bestFit="1" customWidth="1"/>
    <col min="4" max="4" width="15" customWidth="1"/>
    <col min="5" max="5" width="22.140625" customWidth="1"/>
    <col min="6" max="6" width="12.5703125" customWidth="1"/>
    <col min="7" max="7" width="5.42578125" customWidth="1"/>
    <col min="8" max="8" width="9.42578125" customWidth="1"/>
    <col min="9" max="9" width="15.85546875" customWidth="1"/>
    <col min="10" max="10" width="15.42578125" customWidth="1"/>
    <col min="11" max="11" width="9.85546875" bestFit="1" customWidth="1"/>
    <col min="12" max="12" width="9" customWidth="1"/>
    <col min="19" max="19" width="13.28515625" customWidth="1"/>
    <col min="30" max="30" width="18" customWidth="1"/>
    <col min="31" max="31" width="6.28515625" customWidth="1"/>
    <col min="32" max="32" width="13" customWidth="1"/>
    <col min="33" max="33" width="12.42578125" customWidth="1"/>
    <col min="34" max="34" width="13.42578125" customWidth="1"/>
    <col min="38" max="38" width="15.7109375" customWidth="1"/>
    <col min="39" max="39" width="12.42578125" style="13" customWidth="1"/>
    <col min="40" max="40" width="15.7109375" customWidth="1"/>
    <col min="41" max="41" width="9.7109375" style="13" customWidth="1"/>
    <col min="42" max="42" width="16.85546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73"/>
      <c r="AJ1" s="773"/>
      <c r="AK1" s="773"/>
      <c r="AL1" s="773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3" t="s">
        <v>635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5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1"/>
      <c r="AK2" s="231"/>
      <c r="AL2" s="231"/>
      <c r="AM2" s="231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C3" s="22"/>
      <c r="D3" s="22"/>
      <c r="E3" s="334" t="s">
        <v>846</v>
      </c>
      <c r="F3" s="22"/>
      <c r="G3" s="22"/>
      <c r="L3" s="27"/>
      <c r="M3" s="27"/>
      <c r="N3" s="27"/>
      <c r="O3" s="217"/>
      <c r="P3" s="217"/>
      <c r="Q3" s="217"/>
      <c r="R3" s="217"/>
      <c r="S3" s="217"/>
      <c r="T3" s="236"/>
      <c r="U3" s="236"/>
      <c r="V3" s="217"/>
      <c r="W3" s="217"/>
      <c r="X3" s="217"/>
      <c r="Y3" s="217"/>
      <c r="Z3" s="217"/>
      <c r="AA3" s="217"/>
      <c r="AB3" s="217"/>
      <c r="AC3" s="217"/>
      <c r="AD3" s="218"/>
      <c r="AE3" s="218"/>
      <c r="AF3" s="218"/>
      <c r="AG3" s="218"/>
      <c r="AH3" s="218"/>
      <c r="AI3" s="218"/>
      <c r="AJ3" s="22"/>
      <c r="AK3" s="22"/>
      <c r="AL3" s="22"/>
      <c r="AM3" s="22"/>
      <c r="AN3" s="22"/>
      <c r="AO3" s="763"/>
      <c r="AP3" s="772"/>
      <c r="AQ3" s="28"/>
      <c r="AR3" s="29" t="s">
        <v>638</v>
      </c>
      <c r="AS3" s="95" t="s">
        <v>639</v>
      </c>
      <c r="AT3" s="29" t="s">
        <v>638</v>
      </c>
      <c r="AU3" s="95" t="s">
        <v>639</v>
      </c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ht="15.75" thickBot="1">
      <c r="C4" s="22"/>
      <c r="D4" s="22"/>
      <c r="E4" s="334"/>
      <c r="F4" s="22"/>
      <c r="G4" s="22"/>
      <c r="L4" s="27"/>
      <c r="M4" s="27"/>
      <c r="N4" s="2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9"/>
      <c r="AE4" s="220"/>
      <c r="AF4" s="221"/>
      <c r="AG4" s="222"/>
      <c r="AH4" s="223"/>
      <c r="AI4" s="224"/>
      <c r="AJ4" s="22"/>
      <c r="AK4" s="22"/>
      <c r="AL4" s="22"/>
      <c r="AM4" s="22"/>
      <c r="AN4" s="22"/>
      <c r="AO4" s="763"/>
      <c r="AP4" s="772"/>
      <c r="AQ4" s="28" t="s">
        <v>621</v>
      </c>
      <c r="AR4" s="30">
        <f>SUMIFS('Term Deposits'!B:B,'Term Deposits'!A:A,"HSBC",'Term Deposits'!M:M,'TESTE V5'!AQ4)</f>
        <v>16000000</v>
      </c>
      <c r="AS4" s="31">
        <f>SUMIFS('Term Deposits'!J:J,'Term Deposits'!A:A,"HSBC",'Term Deposits'!M:M,'TESTE V5'!AQ4)</f>
        <v>33977.07</v>
      </c>
      <c r="AT4" s="134">
        <f>SUMIFS('Term Deposits'!B:B,'Term Deposits'!A:A,"MMF",'Term Deposits'!M:M,'TESTE V5'!AQ4)</f>
        <v>53000000</v>
      </c>
      <c r="AU4" s="135">
        <f>+'Term Deposits'!J4</f>
        <v>141775.54999999999</v>
      </c>
      <c r="AV4" s="136">
        <f>AT4+AU4</f>
        <v>53141775.549999997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C5" s="22"/>
      <c r="D5" s="22"/>
      <c r="E5" s="22"/>
      <c r="F5" s="22"/>
      <c r="G5" s="22"/>
      <c r="L5" s="27"/>
      <c r="M5" s="27"/>
      <c r="N5" s="2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9"/>
      <c r="AE5" s="220"/>
      <c r="AF5" s="221"/>
      <c r="AG5" s="222"/>
      <c r="AH5" s="225"/>
      <c r="AI5" s="224"/>
      <c r="AJ5" s="22"/>
      <c r="AK5" s="22"/>
      <c r="AL5" s="22"/>
      <c r="AM5" s="22"/>
      <c r="AN5" s="22"/>
      <c r="AO5" s="763"/>
      <c r="AP5" s="772"/>
      <c r="AQ5" s="28" t="s">
        <v>622</v>
      </c>
      <c r="AR5" s="30">
        <f>SUMIFS('Term Deposits'!B:B,'Term Deposits'!A:A,"HSBC",'Term Deposits'!M:M,'TESTE V5'!AQ5)</f>
        <v>17000000</v>
      </c>
      <c r="AS5" s="31">
        <f>SUMIFS('Term Deposits'!J:J,'Term Deposits'!A:A,"HSBC",'Term Deposits'!M:M,'TESTE V5'!AQ5)</f>
        <v>34236.11</v>
      </c>
      <c r="AT5" s="134">
        <f>SUMIFS('Term Deposits'!B:B,'Term Deposits'!A:A,"MMF",'Term Deposits'!M:M,'TESTE V5'!AQ5)</f>
        <v>69500000</v>
      </c>
      <c r="AU5" s="135">
        <f>+'Term Deposits'!J6+AU4</f>
        <v>331843.19999999995</v>
      </c>
      <c r="AV5" s="136">
        <f>AT5+AU5+135492.36</f>
        <v>69967335.560000002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C6" s="22"/>
      <c r="D6" s="22"/>
      <c r="E6" s="22"/>
      <c r="F6" s="22"/>
      <c r="G6" s="22"/>
      <c r="L6" s="27"/>
      <c r="M6" s="27"/>
      <c r="N6" s="2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9"/>
      <c r="AE6" s="220"/>
      <c r="AF6" s="221"/>
      <c r="AG6" s="222"/>
      <c r="AH6" s="225"/>
      <c r="AI6" s="224"/>
      <c r="AJ6" s="22"/>
      <c r="AK6" s="22"/>
      <c r="AL6" s="22"/>
      <c r="AM6" s="22"/>
      <c r="AN6" s="22"/>
      <c r="AO6" s="22"/>
      <c r="AP6" s="87"/>
      <c r="AQ6" s="28" t="s">
        <v>623</v>
      </c>
      <c r="AR6" s="30">
        <f>SUMIFS('Term Deposits'!B:B,'Term Deposits'!A:A,"HSBC",'Term Deposits'!M:M,'TESTE V5'!AQ6)</f>
        <v>0</v>
      </c>
      <c r="AS6" s="31"/>
      <c r="AT6" s="30"/>
      <c r="AU6" s="3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C7" s="22"/>
      <c r="D7" s="22"/>
      <c r="E7" s="22"/>
      <c r="F7" s="22"/>
      <c r="G7" s="22"/>
      <c r="L7" s="27"/>
      <c r="M7" s="27"/>
      <c r="N7" s="2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9"/>
      <c r="AE7" s="220"/>
      <c r="AF7" s="221"/>
      <c r="AG7" s="222"/>
      <c r="AH7" s="225"/>
      <c r="AI7" s="224"/>
      <c r="AJ7" s="22"/>
      <c r="AK7" s="22"/>
      <c r="AL7" s="22"/>
      <c r="AM7" s="22"/>
      <c r="AN7" s="22"/>
      <c r="AO7" s="763"/>
      <c r="AP7" s="772"/>
      <c r="AQ7" s="28" t="s">
        <v>641</v>
      </c>
      <c r="AR7" s="30"/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C8" s="22"/>
      <c r="D8" s="22"/>
      <c r="E8" s="22"/>
      <c r="F8" s="22"/>
      <c r="G8" s="22"/>
      <c r="L8" s="27"/>
      <c r="M8" s="27"/>
      <c r="N8" s="2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9"/>
      <c r="AE8" s="220"/>
      <c r="AF8" s="221"/>
      <c r="AG8" s="222"/>
      <c r="AH8" s="225"/>
      <c r="AI8" s="224"/>
      <c r="AJ8" s="22"/>
      <c r="AK8" s="22"/>
      <c r="AL8" s="22"/>
      <c r="AM8" s="22"/>
      <c r="AN8" s="22"/>
      <c r="AO8" s="763"/>
      <c r="AP8" s="772"/>
      <c r="AQ8" s="28" t="s">
        <v>642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C9" s="22"/>
      <c r="D9" s="22"/>
      <c r="E9" s="22"/>
      <c r="F9" s="22"/>
      <c r="G9" s="22"/>
      <c r="L9" s="27"/>
      <c r="M9" s="27"/>
      <c r="N9" s="2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9"/>
      <c r="AE9" s="220"/>
      <c r="AF9" s="221"/>
      <c r="AG9" s="222"/>
      <c r="AH9" s="225"/>
      <c r="AI9" s="224"/>
      <c r="AJ9" s="22"/>
      <c r="AK9" s="22"/>
      <c r="AL9" s="22"/>
      <c r="AM9" s="22"/>
      <c r="AN9" s="22"/>
      <c r="AO9" s="763"/>
      <c r="AP9" s="772"/>
      <c r="AQ9" s="28" t="s">
        <v>643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C10" s="22"/>
      <c r="D10" s="22"/>
      <c r="E10" s="22"/>
      <c r="F10" s="22"/>
      <c r="G10" s="22"/>
      <c r="L10" s="27"/>
      <c r="M10" s="27"/>
      <c r="N10" s="2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9"/>
      <c r="AE10" s="220"/>
      <c r="AF10" s="221"/>
      <c r="AG10" s="222"/>
      <c r="AH10" s="225"/>
      <c r="AI10" s="224"/>
      <c r="AJ10" s="22"/>
      <c r="AK10" s="22"/>
      <c r="AL10" s="22"/>
      <c r="AM10" s="22"/>
      <c r="AN10" s="22"/>
      <c r="AO10" s="22"/>
      <c r="AP10" s="87"/>
      <c r="AQ10" s="28" t="s">
        <v>644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C11" s="22"/>
      <c r="D11" s="22"/>
      <c r="E11" s="22"/>
      <c r="F11" s="22"/>
      <c r="G11" s="22"/>
      <c r="L11" s="27"/>
      <c r="M11" s="27"/>
      <c r="N11" s="2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9"/>
      <c r="AE11" s="220"/>
      <c r="AF11" s="221"/>
      <c r="AG11" s="222"/>
      <c r="AH11" s="225"/>
      <c r="AI11" s="224"/>
      <c r="AJ11" s="22"/>
      <c r="AK11" s="22"/>
      <c r="AL11" s="22"/>
      <c r="AM11" s="22"/>
      <c r="AN11" s="22"/>
      <c r="AO11" s="763"/>
      <c r="AP11" s="772"/>
      <c r="AQ11" s="28" t="s">
        <v>645</v>
      </c>
      <c r="AR11" s="33"/>
      <c r="AS11" s="31"/>
      <c r="AT11" s="33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C12" s="22"/>
      <c r="D12" s="22"/>
      <c r="E12" s="22"/>
      <c r="F12" s="22"/>
      <c r="G12" s="22"/>
      <c r="L12" s="27"/>
      <c r="M12" s="27"/>
      <c r="N12" s="2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9"/>
      <c r="AE12" s="220"/>
      <c r="AF12" s="221"/>
      <c r="AG12" s="222"/>
      <c r="AH12" s="225"/>
      <c r="AI12" s="224"/>
      <c r="AJ12" s="22"/>
      <c r="AK12" s="22"/>
      <c r="AL12" s="22"/>
      <c r="AM12" s="22"/>
      <c r="AN12" s="22"/>
      <c r="AO12" s="763"/>
      <c r="AP12" s="772"/>
      <c r="AQ12" s="28" t="s">
        <v>646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C13" s="22"/>
      <c r="D13" s="22"/>
      <c r="E13" s="22"/>
      <c r="F13" s="22"/>
      <c r="G13" s="22"/>
      <c r="L13" s="27"/>
      <c r="M13" s="27"/>
      <c r="N13" s="2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9"/>
      <c r="AE13" s="220"/>
      <c r="AF13" s="221"/>
      <c r="AG13" s="222"/>
      <c r="AH13" s="225"/>
      <c r="AI13" s="224"/>
      <c r="AJ13" s="22"/>
      <c r="AK13" s="22"/>
      <c r="AL13" s="22"/>
      <c r="AM13" s="22"/>
      <c r="AN13" s="22"/>
      <c r="AO13" s="763"/>
      <c r="AP13" s="772"/>
      <c r="AQ13" s="28" t="s">
        <v>647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C14" s="22"/>
      <c r="D14" s="22"/>
      <c r="E14" s="22"/>
      <c r="F14" s="22"/>
      <c r="G14" s="22"/>
      <c r="K14" s="23"/>
      <c r="L14" s="27"/>
      <c r="M14" s="27"/>
      <c r="N14" s="2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9"/>
      <c r="AE14" s="220"/>
      <c r="AF14" s="221"/>
      <c r="AG14" s="222"/>
      <c r="AH14" s="225"/>
      <c r="AI14" s="224"/>
      <c r="AJ14" s="22"/>
      <c r="AK14" s="22"/>
      <c r="AL14" s="22"/>
      <c r="AM14" s="22"/>
      <c r="AN14" s="22"/>
      <c r="AO14" s="763"/>
      <c r="AP14" s="772"/>
      <c r="AQ14" s="28" t="s">
        <v>648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4.25" customHeight="1" thickBot="1">
      <c r="C15" s="22"/>
      <c r="D15" s="22"/>
      <c r="E15" s="22"/>
      <c r="F15" s="22"/>
      <c r="G15" s="22"/>
      <c r="K15" s="23"/>
      <c r="L15" s="27"/>
      <c r="M15" s="27"/>
      <c r="N15" s="2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9"/>
      <c r="AE15" s="220"/>
      <c r="AF15" s="221"/>
      <c r="AG15" s="222"/>
      <c r="AH15" s="225"/>
      <c r="AI15" s="224"/>
      <c r="AJ15" s="22"/>
      <c r="AK15" s="22"/>
      <c r="AL15" s="22"/>
      <c r="AM15" s="22"/>
      <c r="AN15" s="22"/>
      <c r="AO15" s="763"/>
      <c r="AP15" s="763"/>
      <c r="AQ15" s="28" t="s">
        <v>649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>
      <c r="A16" s="143"/>
      <c r="B16" s="145"/>
      <c r="C16" s="22"/>
      <c r="D16" s="22"/>
      <c r="E16" s="22"/>
      <c r="F16" s="22"/>
      <c r="G16" s="22"/>
      <c r="K16" s="23"/>
      <c r="L16" s="27"/>
      <c r="M16" s="27"/>
      <c r="N16" s="2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9"/>
      <c r="AE16" s="220"/>
      <c r="AF16" s="221"/>
      <c r="AG16" s="222"/>
      <c r="AH16" s="225"/>
      <c r="AI16" s="224"/>
      <c r="AJ16" s="22"/>
      <c r="AK16" s="22"/>
      <c r="AL16" s="22"/>
      <c r="AM16" s="22"/>
      <c r="AN16" s="22"/>
      <c r="AO16" s="244"/>
      <c r="AP16" s="244"/>
      <c r="AQ16" s="234"/>
      <c r="AR16" s="234"/>
      <c r="AS16" s="235"/>
      <c r="AT16" s="234"/>
      <c r="AU16" s="235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>
      <c r="A17" s="143"/>
      <c r="B17" s="145"/>
      <c r="C17" s="22"/>
      <c r="D17" s="22"/>
      <c r="E17" s="22"/>
      <c r="F17" s="22"/>
      <c r="G17" s="22"/>
      <c r="K17" s="23"/>
      <c r="L17" s="27"/>
      <c r="M17" s="27"/>
      <c r="N17" s="2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9"/>
      <c r="AE17" s="220"/>
      <c r="AF17" s="221"/>
      <c r="AG17" s="222"/>
      <c r="AH17" s="225"/>
      <c r="AI17" s="224"/>
      <c r="AJ17" s="22"/>
      <c r="AK17" s="22"/>
      <c r="AL17" s="22"/>
      <c r="AM17" s="22"/>
      <c r="AN17" s="22"/>
      <c r="AO17" s="244"/>
      <c r="AP17" s="244"/>
      <c r="AQ17" s="234"/>
      <c r="AR17" s="234"/>
      <c r="AS17" s="235"/>
      <c r="AT17" s="234"/>
      <c r="AU17" s="23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9"/>
      <c r="AE18" s="220"/>
      <c r="AF18" s="221"/>
      <c r="AG18" s="222"/>
      <c r="AH18" s="225"/>
      <c r="AI18" s="224"/>
      <c r="AJ18" s="22"/>
      <c r="AK18" s="22"/>
      <c r="AL18" s="22"/>
      <c r="AM18" s="22"/>
      <c r="AN18" s="22"/>
      <c r="AO18" s="244"/>
      <c r="AP18" s="244"/>
      <c r="AQ18" s="234"/>
      <c r="AR18" s="234"/>
      <c r="AS18" s="235"/>
      <c r="AT18" s="234"/>
      <c r="AU18" s="23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9"/>
      <c r="AE19" s="220"/>
      <c r="AF19" s="221"/>
      <c r="AG19" s="222"/>
      <c r="AH19" s="225"/>
      <c r="AI19" s="224"/>
      <c r="AJ19" s="22"/>
      <c r="AK19" s="22"/>
      <c r="AL19" s="22"/>
      <c r="AM19" s="22"/>
      <c r="AN19" s="22"/>
      <c r="AO19" s="244"/>
      <c r="AP19" s="244"/>
      <c r="AQ19" s="234"/>
      <c r="AR19" s="234"/>
      <c r="AS19" s="235"/>
      <c r="AT19" s="234"/>
      <c r="AU19" s="23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9"/>
      <c r="AE20" s="220"/>
      <c r="AF20" s="221"/>
      <c r="AG20" s="222"/>
      <c r="AH20" s="225"/>
      <c r="AI20" s="224"/>
      <c r="AJ20" s="22"/>
      <c r="AK20" s="22"/>
      <c r="AL20" s="22"/>
      <c r="AM20" s="22"/>
      <c r="AN20" s="22"/>
      <c r="AO20" s="244"/>
      <c r="AP20" s="244"/>
      <c r="AQ20" s="234"/>
      <c r="AR20" s="234"/>
      <c r="AS20" s="235"/>
      <c r="AT20" s="234"/>
      <c r="AU20" s="23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s="243" customFormat="1" ht="15.75" thickBot="1">
      <c r="A21" s="236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7"/>
      <c r="N21" s="23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9"/>
      <c r="AE21" s="220"/>
      <c r="AF21" s="221"/>
      <c r="AG21" s="222"/>
      <c r="AH21" s="223"/>
      <c r="AI21" s="224"/>
      <c r="AJ21" s="239"/>
      <c r="AK21" s="239"/>
      <c r="AL21" s="239"/>
      <c r="AM21" s="239"/>
      <c r="AN21" s="239"/>
      <c r="AO21" s="239"/>
      <c r="AP21" s="239"/>
      <c r="AQ21" s="239"/>
      <c r="AR21" s="239"/>
      <c r="AS21" s="240"/>
      <c r="AT21" s="240"/>
      <c r="AU21" s="241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2"/>
    </row>
    <row r="22" spans="1:60" ht="15.75" thickBot="1">
      <c r="A22" s="138"/>
      <c r="B22" s="138"/>
      <c r="C22" s="138"/>
      <c r="D22" s="138"/>
      <c r="E22" s="138"/>
      <c r="F22" s="138"/>
      <c r="G22" s="138"/>
      <c r="H22" s="36"/>
      <c r="I22" s="36"/>
      <c r="J22" s="12"/>
      <c r="K22" s="38"/>
      <c r="L22" s="38"/>
      <c r="M22" s="38"/>
      <c r="N22" s="38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9"/>
      <c r="AE22" s="220"/>
      <c r="AF22" s="221"/>
      <c r="AG22" s="222"/>
      <c r="AH22" s="225"/>
      <c r="AI22" s="224"/>
      <c r="AJ22" s="38"/>
      <c r="AK22" s="38"/>
      <c r="AL22" s="38"/>
      <c r="AM22" s="38"/>
      <c r="AN22" s="38"/>
      <c r="AO22" s="38"/>
      <c r="AP22" s="38"/>
      <c r="AQ22" s="757" t="s">
        <v>651</v>
      </c>
      <c r="AR22" s="759"/>
      <c r="AS22" s="146"/>
      <c r="AT22" s="119" t="s">
        <v>652</v>
      </c>
      <c r="AU22" s="94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>
      <c r="A23" s="138"/>
      <c r="B23" s="138"/>
      <c r="C23" s="138"/>
      <c r="D23" s="138"/>
      <c r="E23" s="138"/>
      <c r="F23" s="138"/>
      <c r="G23" s="138"/>
      <c r="H23" s="36"/>
      <c r="I23" s="36"/>
      <c r="J23" s="12"/>
      <c r="K23" s="38"/>
      <c r="L23" s="38"/>
      <c r="M23" s="38"/>
      <c r="N23" s="38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9"/>
      <c r="AE23" s="220"/>
      <c r="AF23" s="221"/>
      <c r="AG23" s="222"/>
      <c r="AH23" s="225"/>
      <c r="AI23" s="224"/>
      <c r="AJ23" s="38"/>
      <c r="AK23" s="38"/>
      <c r="AL23" s="38"/>
      <c r="AM23" s="38"/>
      <c r="AN23" s="38"/>
      <c r="AO23" s="38"/>
      <c r="AP23" s="38"/>
      <c r="AQ23" s="24" t="s">
        <v>11</v>
      </c>
      <c r="AR23" s="325">
        <f>SUMIF('Fx Deals'!C:C,'TESTE V5'!AQ23,'Fx Deals'!B:B)</f>
        <v>3224000</v>
      </c>
      <c r="AS23" s="326">
        <f>SUMIF('Fx Deals'!C:C,'TESTE V5'!AQ23,'Fx Deals'!E:E)</f>
        <v>1879160.9</v>
      </c>
      <c r="AT23" s="117"/>
      <c r="AU23" s="94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</row>
    <row r="24" spans="1:60">
      <c r="A24" s="138"/>
      <c r="B24" s="138"/>
      <c r="C24" s="138"/>
      <c r="D24" s="138"/>
      <c r="E24" s="138"/>
      <c r="F24" s="138"/>
      <c r="G24" s="138"/>
      <c r="H24" s="36"/>
      <c r="L24" s="38"/>
      <c r="M24" s="38"/>
      <c r="N24" s="38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9"/>
      <c r="AE24" s="220"/>
      <c r="AF24" s="221"/>
      <c r="AG24" s="222"/>
      <c r="AH24" s="223"/>
      <c r="AI24" s="224"/>
      <c r="AJ24" s="38"/>
      <c r="AK24" s="38"/>
      <c r="AL24" s="38"/>
      <c r="AM24" s="38"/>
      <c r="AN24" s="38"/>
      <c r="AO24" s="38"/>
      <c r="AP24" s="38"/>
      <c r="AQ24" s="24" t="s">
        <v>19</v>
      </c>
      <c r="AR24" s="325">
        <f>SUMIF('Fx Deals'!C:C,'TESTE V5'!AQ24,'Fx Deals'!B:B)</f>
        <v>2850000</v>
      </c>
      <c r="AS24" s="325">
        <f>SUMIF('Fx Deals'!C:C,'TESTE V5'!AQ24,'Fx Deals'!E:E)</f>
        <v>1883548.5699999998</v>
      </c>
      <c r="AT24" s="117"/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>
      <c r="A25" s="138"/>
      <c r="B25" s="138"/>
      <c r="C25" s="138"/>
      <c r="D25" s="138"/>
      <c r="E25" s="138"/>
      <c r="F25" s="138"/>
      <c r="G25" s="138"/>
      <c r="H25" s="36"/>
      <c r="L25" s="38"/>
      <c r="M25" s="38"/>
      <c r="N25" s="38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9"/>
      <c r="AE25" s="220"/>
      <c r="AF25" s="221"/>
      <c r="AG25" s="222"/>
      <c r="AH25" s="226"/>
      <c r="AI25" s="224"/>
      <c r="AJ25" s="38"/>
      <c r="AK25" s="38"/>
      <c r="AL25" s="38"/>
      <c r="AM25" s="38"/>
      <c r="AN25" s="38"/>
      <c r="AO25" s="38"/>
      <c r="AP25" s="38"/>
      <c r="AQ25" s="24" t="s">
        <v>16</v>
      </c>
      <c r="AR25" s="325">
        <f>SUMIF('Fx Deals'!C:C,'TESTE V5'!AQ25,'Fx Deals'!B:B)</f>
        <v>300000</v>
      </c>
      <c r="AS25" s="325">
        <f>SUMIF('Fx Deals'!C:C,'TESTE V5'!AQ25,'Fx Deals'!E:E)</f>
        <v>317854.32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9"/>
      <c r="AE26" s="220"/>
      <c r="AF26" s="221"/>
      <c r="AG26" s="222"/>
      <c r="AH26" s="225"/>
      <c r="AI26" s="224"/>
      <c r="AJ26" s="38"/>
      <c r="AK26" s="38"/>
      <c r="AL26" s="38"/>
      <c r="AM26" s="38"/>
      <c r="AN26" s="38"/>
      <c r="AO26" s="38"/>
      <c r="AP26" s="38"/>
      <c r="AQ26" s="24" t="s">
        <v>4</v>
      </c>
      <c r="AR26" s="325">
        <f>SUMIF('Fx Deals'!C:C,'TESTE V5'!AQ26,'Fx Deals'!B:B)</f>
        <v>3000000</v>
      </c>
      <c r="AS26" s="325">
        <f>SUMIF('Fx Deals'!C:C,'TESTE V5'!AQ26,'Fx Deals'!E:E)</f>
        <v>401977.5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9"/>
      <c r="AE27" s="220"/>
      <c r="AF27" s="221"/>
      <c r="AG27" s="222"/>
      <c r="AH27" s="220"/>
      <c r="AI27" s="224"/>
      <c r="AJ27" s="38"/>
      <c r="AK27" s="38"/>
      <c r="AL27" s="38"/>
      <c r="AM27" s="38"/>
      <c r="AN27" s="38"/>
      <c r="AO27" s="38"/>
      <c r="AP27" s="38"/>
      <c r="AQ27" s="24" t="s">
        <v>6</v>
      </c>
      <c r="AR27" s="325">
        <f>SUMIF('Fx Deals'!C:C,'TESTE V5'!AQ27,'Fx Deals'!B:B)</f>
        <v>11401000</v>
      </c>
      <c r="AS27" s="325">
        <f>SUMIF('Fx Deals'!C:C,'TESTE V5'!AQ27,'Fx Deals'!E:E)</f>
        <v>13674106.879999999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>
      <c r="A28" s="138"/>
      <c r="B28" s="138"/>
      <c r="C28" s="138"/>
      <c r="D28" s="138"/>
      <c r="E28" s="138"/>
      <c r="F28" s="138"/>
      <c r="G28" s="138"/>
      <c r="H28" s="36"/>
      <c r="I28" s="36"/>
      <c r="J28" s="12"/>
      <c r="K28" s="38"/>
      <c r="L28" s="38"/>
      <c r="M28" s="38"/>
      <c r="N28" s="38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9"/>
      <c r="AE28" s="220"/>
      <c r="AF28" s="221"/>
      <c r="AG28" s="222"/>
      <c r="AH28" s="223"/>
      <c r="AI28" s="224"/>
      <c r="AJ28" s="38"/>
      <c r="AK28" s="38"/>
      <c r="AL28" s="38"/>
      <c r="AM28" s="38"/>
      <c r="AN28" s="38"/>
      <c r="AO28" s="38"/>
      <c r="AP28" s="38"/>
      <c r="AQ28" s="24" t="s">
        <v>23</v>
      </c>
      <c r="AR28" s="325">
        <f>SUMIF('Fx Deals'!C:C,'TESTE V5'!AQ28,'Fx Deals'!B:B)</f>
        <v>114000000</v>
      </c>
      <c r="AS28" s="325">
        <f>SUMIF('Fx Deals'!C:C,'TESTE V5'!AQ28,'Fx Deals'!E:E)</f>
        <v>14522506.649999999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>
      <c r="A29" s="138"/>
      <c r="B29" s="138"/>
      <c r="C29" s="138"/>
      <c r="D29" s="138"/>
      <c r="E29" s="138"/>
      <c r="F29" s="138"/>
      <c r="G29" s="138"/>
      <c r="H29" s="36"/>
      <c r="I29" s="36"/>
      <c r="J29" s="12"/>
      <c r="K29" s="38"/>
      <c r="L29" s="38"/>
      <c r="M29" s="38"/>
      <c r="N29" s="38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9"/>
      <c r="AE29" s="220"/>
      <c r="AF29" s="221"/>
      <c r="AG29" s="222"/>
      <c r="AH29" s="223"/>
      <c r="AI29" s="224"/>
      <c r="AJ29" s="38"/>
      <c r="AK29" s="38"/>
      <c r="AL29" s="38"/>
      <c r="AM29" s="38"/>
      <c r="AN29" s="38"/>
      <c r="AO29" s="38"/>
      <c r="AP29" s="38"/>
      <c r="AQ29" s="24" t="s">
        <v>9</v>
      </c>
      <c r="AR29" s="325">
        <f>SUMIF('Fx Deals'!C:C,'TESTE V5'!AQ29,'Fx Deals'!B:B)-10000000</f>
        <v>98000000</v>
      </c>
      <c r="AS29" s="325">
        <f>SUMIF('Fx Deals'!C:C,'TESTE V5'!AQ29,'Fx Deals'!E:E)</f>
        <v>9039866.3000000007</v>
      </c>
      <c r="AT29" s="117">
        <v>735504</v>
      </c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9"/>
      <c r="AE30" s="220"/>
      <c r="AF30" s="221"/>
      <c r="AG30" s="222"/>
      <c r="AH30" s="220"/>
      <c r="AI30" s="224"/>
      <c r="AJ30" s="38"/>
      <c r="AK30" s="38"/>
      <c r="AL30" s="38"/>
      <c r="AM30" s="38"/>
      <c r="AN30" s="38"/>
      <c r="AO30" s="38"/>
      <c r="AP30" s="38"/>
      <c r="AQ30" s="24" t="s">
        <v>20</v>
      </c>
      <c r="AR30" s="325">
        <f>SUMIF('Fx Deals'!C:C,'TESTE V5'!AQ30,'Fx Deals'!B:B)</f>
        <v>4099760</v>
      </c>
      <c r="AS30" s="325">
        <f>SUMIF('Fx Deals'!C:C,'TESTE V5'!AQ30,'Fx Deals'!E:E)</f>
        <v>2882886.6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.75" thickBot="1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9"/>
      <c r="AE31" s="220"/>
      <c r="AF31" s="221"/>
      <c r="AG31" s="222"/>
      <c r="AH31" s="225"/>
      <c r="AI31" s="224"/>
      <c r="AJ31" s="38"/>
      <c r="AK31" s="38"/>
      <c r="AL31" s="38"/>
      <c r="AM31" s="38"/>
      <c r="AN31" s="38"/>
      <c r="AO31" s="38"/>
      <c r="AP31" s="38"/>
      <c r="AQ31" s="32" t="s">
        <v>8</v>
      </c>
      <c r="AR31" s="325">
        <f>SUMIF('Fx Deals'!C:C,'TESTE V5'!AQ31,'Fx Deals'!B:B)</f>
        <v>5644513.6600000001</v>
      </c>
      <c r="AS31" s="325">
        <f>SUMIF('Fx Deals'!C:C,'TESTE V5'!AQ31,'Fx Deals'!E:E)</f>
        <v>5392815.4299999997</v>
      </c>
      <c r="AT31" s="117"/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.75" thickBot="1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9"/>
      <c r="AE32" s="220"/>
      <c r="AF32" s="221"/>
      <c r="AG32" s="222"/>
      <c r="AH32" s="225"/>
      <c r="AI32" s="224"/>
      <c r="AJ32" s="38"/>
      <c r="AK32" s="38"/>
      <c r="AL32" s="38"/>
      <c r="AM32" s="38"/>
      <c r="AN32" s="38"/>
      <c r="AO32" s="38"/>
      <c r="AP32" s="38"/>
      <c r="AQ32" s="757" t="s">
        <v>597</v>
      </c>
      <c r="AR32" s="758"/>
      <c r="AS32" s="327">
        <f>SUM(AS23:AS31)</f>
        <v>49994723.149999999</v>
      </c>
      <c r="AT32" s="35">
        <f>SUM(AT24:AT31)</f>
        <v>735504</v>
      </c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9"/>
      <c r="AE33" s="220"/>
      <c r="AF33" s="221"/>
      <c r="AG33" s="222"/>
      <c r="AH33" s="225"/>
      <c r="AI33" s="224"/>
      <c r="AJ33" s="38"/>
      <c r="AK33" s="38"/>
      <c r="AL33" s="38"/>
      <c r="AM33" s="38"/>
      <c r="AN33" s="38"/>
      <c r="AO33" s="38"/>
      <c r="AP33" s="38"/>
      <c r="AQ33" s="246"/>
      <c r="AR33" s="246"/>
      <c r="AS33" s="121"/>
      <c r="AT33" s="122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9"/>
      <c r="AE34" s="220"/>
      <c r="AF34" s="221"/>
      <c r="AG34" s="222"/>
      <c r="AH34" s="223"/>
      <c r="AI34" s="224"/>
      <c r="AJ34" s="38"/>
      <c r="AK34" s="38"/>
      <c r="AL34" s="38"/>
      <c r="AM34" s="247"/>
      <c r="AN34" s="247"/>
      <c r="AO34" s="94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27"/>
      <c r="AE35" s="227"/>
      <c r="AF35" s="228"/>
      <c r="AG35" s="228"/>
      <c r="AH35" s="229"/>
      <c r="AI35" s="230"/>
      <c r="AJ35" s="38"/>
      <c r="AK35" s="38"/>
      <c r="AL35" s="38"/>
      <c r="AM35" s="247"/>
      <c r="AN35" s="247"/>
      <c r="AO35" s="94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60" ht="15.75" thickBot="1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38"/>
      <c r="AK36" s="765" t="s">
        <v>653</v>
      </c>
      <c r="AL36" s="766"/>
      <c r="AM36" s="767"/>
      <c r="AN36" s="247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38"/>
      <c r="AK37" s="34" t="s">
        <v>273</v>
      </c>
      <c r="AL37" s="25">
        <f>SUMIF('Fx Deals'!M:M,'TESTE V5'!AK37,'Fx Deals'!L:L)</f>
        <v>17146500000</v>
      </c>
      <c r="AM37" s="26">
        <f>SUMIF('Fx Deals'!M:M,'TESTE V5'!AK37,'Fx Deals'!O:O)</f>
        <v>1000000</v>
      </c>
      <c r="AN37" s="247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4" t="s">
        <v>6</v>
      </c>
      <c r="AL38" s="25">
        <f>SUMIF('Fx Deals'!M:M,'TESTE V5'!AK38,'Fx Deals'!L:L)</f>
        <v>5029814.4000000004</v>
      </c>
      <c r="AM38" s="26">
        <f>SUMIF('Fx Deals'!M:M,'TESTE V5'!AK38,'Fx Deals'!O:O)</f>
        <v>6000000</v>
      </c>
      <c r="AN38" s="247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.75" thickBot="1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757" t="s">
        <v>597</v>
      </c>
      <c r="AL39" s="758"/>
      <c r="AM39" s="35">
        <f>SUM(AM37:AM38)</f>
        <v>7000000</v>
      </c>
      <c r="AN39" s="247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247"/>
      <c r="AN40" s="247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247"/>
      <c r="AN41" s="247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247"/>
      <c r="AN42" s="247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47"/>
      <c r="AN43" s="247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247"/>
      <c r="AN44" s="247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247"/>
      <c r="AN45" s="247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247"/>
      <c r="AN46" s="247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247"/>
      <c r="AN47" s="247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247"/>
      <c r="AN48" s="247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47"/>
      <c r="AN49" s="247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247"/>
      <c r="AN50" s="247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247"/>
      <c r="AN51" s="247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47"/>
      <c r="AN52" s="247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247"/>
      <c r="AN53" s="247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247"/>
      <c r="AN54" s="247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247"/>
      <c r="AN55" s="247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247"/>
      <c r="AN56" s="247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47"/>
      <c r="AN57" s="247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247"/>
      <c r="AN58" s="247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247"/>
      <c r="AN59" s="247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>
      <c r="A60" s="138"/>
      <c r="B60" s="138"/>
      <c r="C60" s="138"/>
      <c r="D60" s="138"/>
      <c r="E60" s="152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247"/>
      <c r="AN60" s="247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>
      <c r="D61" s="151" t="s">
        <v>654</v>
      </c>
      <c r="E61" s="40"/>
      <c r="F61" s="152"/>
      <c r="G61" s="152"/>
      <c r="H61" s="38"/>
      <c r="I61" s="38"/>
      <c r="J61" s="37"/>
      <c r="K61" s="23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8"/>
      <c r="AE61" s="38"/>
      <c r="AF61" s="38"/>
      <c r="AG61" s="38"/>
      <c r="AH61" s="38"/>
      <c r="AI61" s="38"/>
      <c r="AJ61" s="245"/>
      <c r="AK61" s="764"/>
      <c r="AL61" s="764"/>
      <c r="AM61" s="97"/>
      <c r="AN61" s="41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>
      <c r="D62" s="40"/>
      <c r="E62" s="40"/>
      <c r="F62" s="40"/>
      <c r="G62" s="12"/>
      <c r="H62" s="12"/>
      <c r="I62" s="12"/>
      <c r="J62" s="12"/>
      <c r="K62" s="38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38"/>
      <c r="AE62" s="38"/>
      <c r="AF62" s="38"/>
      <c r="AG62" s="38"/>
      <c r="AH62" s="38"/>
      <c r="AI62" s="38"/>
      <c r="AJ62" s="245"/>
      <c r="AK62" s="764"/>
      <c r="AL62" s="764"/>
      <c r="AM62" s="97"/>
      <c r="AN62" s="41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>
      <c r="D63" s="40"/>
      <c r="E63" s="40"/>
      <c r="F63" s="4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45"/>
      <c r="AJ63" s="245"/>
      <c r="AK63" s="764"/>
      <c r="AL63" s="764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>
      <c r="D64" s="40"/>
      <c r="E64" s="40"/>
      <c r="F64" s="4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245"/>
      <c r="AJ64" s="245"/>
      <c r="AK64" s="764"/>
      <c r="AL64" s="764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45"/>
      <c r="AJ65" s="245"/>
      <c r="AK65" s="764"/>
      <c r="AL65" s="764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>
      <c r="D66" s="40"/>
      <c r="E66" s="154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45"/>
      <c r="AJ66" s="245"/>
      <c r="AK66" s="764"/>
      <c r="AL66" s="764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>
      <c r="D67" s="153" t="s">
        <v>655</v>
      </c>
      <c r="E67" s="42"/>
      <c r="F67" s="154"/>
      <c r="G67" s="154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45"/>
      <c r="AJ67" s="245"/>
      <c r="AK67" s="764"/>
      <c r="AL67" s="764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>
      <c r="D68" s="42"/>
      <c r="E68" s="42"/>
      <c r="F68" s="4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45"/>
      <c r="AJ68" s="245"/>
      <c r="AK68" s="764"/>
      <c r="AL68" s="764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>
      <c r="D69" s="42"/>
      <c r="E69" s="42"/>
      <c r="F69" s="4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45"/>
      <c r="AJ69" s="245"/>
      <c r="AK69" s="764"/>
      <c r="AL69" s="764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45"/>
      <c r="AJ70" s="245"/>
      <c r="AK70" s="764"/>
      <c r="AL70" s="764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45"/>
      <c r="AJ71" s="245"/>
      <c r="AK71" s="764"/>
      <c r="AL71" s="764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45"/>
      <c r="AJ72" s="12"/>
      <c r="AK72" s="12"/>
      <c r="AL72" s="12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45"/>
      <c r="AJ73" s="12"/>
      <c r="AK73" s="12"/>
      <c r="AL73" s="12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>
      <c r="D74" s="42"/>
      <c r="E74" s="109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s="112" customFormat="1">
      <c r="D75" s="109"/>
      <c r="E75" s="22"/>
      <c r="F75" s="109"/>
      <c r="G75" s="39"/>
      <c r="H75" s="12"/>
      <c r="I75" s="12"/>
      <c r="J75" s="12"/>
      <c r="K75" s="12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12"/>
      <c r="AE75" s="12"/>
      <c r="AF75" s="12"/>
      <c r="AG75" s="12"/>
      <c r="AH75" s="12"/>
      <c r="AI75" s="12"/>
      <c r="AJ75" s="39"/>
      <c r="AK75" s="39"/>
      <c r="AL75" s="39"/>
      <c r="AM75" s="110"/>
      <c r="AN75" s="111"/>
      <c r="AO75" s="124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>
      <c r="A76" s="98"/>
      <c r="B76" s="108"/>
      <c r="C76" s="22"/>
      <c r="D76" s="22"/>
      <c r="E76" s="22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>
      <c r="A77" s="22"/>
      <c r="B77" s="22"/>
      <c r="C77" s="22"/>
      <c r="D77" s="22"/>
      <c r="E77" s="22"/>
      <c r="F77" s="22"/>
      <c r="G77" s="12"/>
      <c r="H77" s="39"/>
      <c r="I77" s="39"/>
      <c r="J77" s="39"/>
      <c r="K77" s="3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9"/>
      <c r="AE77" s="39"/>
      <c r="AF77" s="39"/>
      <c r="AG77" s="39"/>
      <c r="AH77" s="39"/>
      <c r="AI77" s="39"/>
      <c r="AJ77" s="245"/>
      <c r="AK77" s="764"/>
      <c r="AL77" s="764"/>
      <c r="AM77" s="97"/>
      <c r="AN77" s="41"/>
      <c r="AO77" s="94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>
      <c r="A78" s="22"/>
      <c r="B78" s="22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245"/>
      <c r="AK78" s="764"/>
      <c r="AL78" s="764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>
      <c r="A79" s="99" t="s">
        <v>656</v>
      </c>
      <c r="B79" s="100"/>
      <c r="C79" s="100"/>
      <c r="D79" s="22"/>
      <c r="E79" s="22"/>
      <c r="F79" s="2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245"/>
      <c r="AJ79" s="245"/>
      <c r="AK79" s="764"/>
      <c r="AL79" s="764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>
      <c r="A80" s="40" t="s">
        <v>29</v>
      </c>
      <c r="B80" s="40" t="s">
        <v>657</v>
      </c>
      <c r="C80" s="40" t="s">
        <v>604</v>
      </c>
      <c r="D80" s="22"/>
      <c r="E80" s="329">
        <v>45658</v>
      </c>
      <c r="F80" s="330">
        <f>SUM('Lista contas'!$N$3:$N$95)+11000</f>
        <v>139332657.02696273</v>
      </c>
      <c r="G80" s="333">
        <v>139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245"/>
      <c r="AJ80" s="764"/>
      <c r="AK80" s="764"/>
      <c r="AL80" s="97"/>
      <c r="AM80" s="41"/>
      <c r="AN80" s="1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4">
      <c r="A81" s="40" t="s">
        <v>11</v>
      </c>
      <c r="B81" s="48">
        <f>Sheet7!C57</f>
        <v>955509.60062847682</v>
      </c>
      <c r="C81" s="48">
        <f>SUM(Sheet7!W65:W66)</f>
        <v>1894.52</v>
      </c>
      <c r="D81" s="12"/>
      <c r="E81" s="331" t="s">
        <v>621</v>
      </c>
      <c r="F81" s="330">
        <f>SUM('Lista contas'!$AC$3:$AC$95)+AT4+AU4+AR5</f>
        <v>102832675.20896223</v>
      </c>
      <c r="G81" s="333">
        <v>102</v>
      </c>
      <c r="H81" s="12"/>
      <c r="I81" s="12"/>
      <c r="J81" s="12"/>
      <c r="K81" s="1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12"/>
      <c r="AE81" s="12"/>
      <c r="AF81" s="12"/>
      <c r="AG81" s="12"/>
      <c r="AH81" s="12"/>
      <c r="AI81" s="245"/>
      <c r="AJ81" s="763"/>
      <c r="AK81" s="763"/>
      <c r="AL81" s="96"/>
      <c r="AM81" s="11"/>
      <c r="AN81" s="1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spans="1:54">
      <c r="A82" s="40" t="s">
        <v>19</v>
      </c>
      <c r="B82" s="48">
        <f>+Sheet7!AA57</f>
        <v>1027571.928618312</v>
      </c>
      <c r="C82" s="48">
        <f>SUM(Sheet7!O65:O66)</f>
        <v>498806.2104532122</v>
      </c>
      <c r="D82" s="12"/>
      <c r="E82" s="331" t="s">
        <v>640</v>
      </c>
      <c r="F82" s="330">
        <f>SUM('Lista contas'!$AO$3:$AO$95)+AV5+AR6</f>
        <v>96962025.517184228</v>
      </c>
      <c r="G82" s="333">
        <v>114</v>
      </c>
      <c r="H82" s="12"/>
      <c r="I82" s="43"/>
      <c r="J82" s="12"/>
      <c r="K82" s="1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12"/>
      <c r="AE82" s="12"/>
      <c r="AF82" s="12"/>
      <c r="AG82" s="12"/>
      <c r="AH82" s="764"/>
      <c r="AI82" s="764"/>
      <c r="AJ82" s="763"/>
      <c r="AK82" s="763"/>
      <c r="AL82" s="96"/>
      <c r="AM82" s="1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>
      <c r="A83" s="40" t="s">
        <v>16</v>
      </c>
      <c r="B83" s="48">
        <f>+Sheet7!O57</f>
        <v>258068.69653328764</v>
      </c>
      <c r="C83" s="48">
        <f>SUM(Sheet7!M65:M66)</f>
        <v>37161.305140906035</v>
      </c>
      <c r="D83" s="12"/>
      <c r="E83" s="331" t="s">
        <v>623</v>
      </c>
      <c r="F83" s="332"/>
      <c r="G83" s="333"/>
      <c r="H83" s="43"/>
      <c r="I83" s="43"/>
      <c r="J83" s="23"/>
      <c r="K83" s="2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763"/>
      <c r="AI83" s="763"/>
      <c r="AJ83" s="763"/>
      <c r="AK83" s="763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>
      <c r="A84" s="40" t="s">
        <v>4</v>
      </c>
      <c r="B84" s="48">
        <f>+Sheet7!G57</f>
        <v>417051.86331920174</v>
      </c>
      <c r="C84" s="48">
        <f>SUM(Sheet7!U65:U66)</f>
        <v>840.78480836521226</v>
      </c>
      <c r="D84" s="12"/>
      <c r="E84" s="331" t="s">
        <v>641</v>
      </c>
      <c r="F84" s="332"/>
      <c r="G84" s="333"/>
      <c r="H84" s="43"/>
      <c r="I84" s="43"/>
      <c r="J84" s="23"/>
      <c r="K84" s="2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763"/>
      <c r="AI84" s="763"/>
      <c r="AJ84" s="763"/>
      <c r="AK84" s="763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>
      <c r="A85" s="40" t="s">
        <v>2</v>
      </c>
      <c r="B85" s="48">
        <f>+Sheet7!M57</f>
        <v>2765862.94</v>
      </c>
      <c r="C85" s="48">
        <f>SUM(Sheet7!K65:K66)</f>
        <v>-367936.26</v>
      </c>
      <c r="D85" s="12"/>
      <c r="E85" s="331" t="s">
        <v>642</v>
      </c>
      <c r="F85" s="332"/>
      <c r="G85" s="33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63"/>
      <c r="AI85" s="763"/>
      <c r="AJ85" s="763"/>
      <c r="AK85" s="763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>
      <c r="A86" s="40" t="s">
        <v>6</v>
      </c>
      <c r="B86" s="48">
        <f>Sheet7!K57</f>
        <v>10049644.944309672</v>
      </c>
      <c r="C86" s="48">
        <f>SUM(Sheet7!Q65:Q66)</f>
        <v>9677147.026070049</v>
      </c>
      <c r="D86" s="11"/>
      <c r="E86" s="331" t="s">
        <v>643</v>
      </c>
      <c r="F86" s="332"/>
      <c r="G86" s="33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63"/>
      <c r="AI86" s="763"/>
      <c r="AJ86" s="763"/>
      <c r="AK86" s="763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>
      <c r="A87" s="40" t="s">
        <v>273</v>
      </c>
      <c r="B87" s="48">
        <f>+Sheet7!Y57</f>
        <v>115013.58196626429</v>
      </c>
      <c r="C87" s="48"/>
      <c r="D87" s="11"/>
      <c r="E87" s="331" t="s">
        <v>644</v>
      </c>
      <c r="F87" s="332"/>
      <c r="G87" s="33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63"/>
      <c r="AI87" s="763"/>
      <c r="AJ87" s="763"/>
      <c r="AK87" s="763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>
      <c r="A88" s="40" t="s">
        <v>237</v>
      </c>
      <c r="B88" s="48">
        <f>+Sheet7!U57</f>
        <v>260683.54071493022</v>
      </c>
      <c r="C88" s="48"/>
      <c r="D88" s="22"/>
      <c r="E88" s="331" t="s">
        <v>645</v>
      </c>
      <c r="F88" s="332"/>
      <c r="G88" s="33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63"/>
      <c r="AI88" s="763"/>
      <c r="AJ88" s="763"/>
      <c r="AK88" s="763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>
      <c r="A89" s="40" t="s">
        <v>23</v>
      </c>
      <c r="B89" s="48">
        <f>Sheet7!E57</f>
        <v>2740089.8003647304</v>
      </c>
      <c r="C89" s="48">
        <f>SUM(Sheet7!I65:I66)</f>
        <v>15119.779999999999</v>
      </c>
      <c r="D89" s="22"/>
      <c r="E89" s="331" t="s">
        <v>646</v>
      </c>
      <c r="F89" s="332"/>
      <c r="G89" s="33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63"/>
      <c r="AI89" s="763"/>
      <c r="AJ89" s="763"/>
      <c r="AK89" s="763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>
      <c r="A90" s="40" t="s">
        <v>15</v>
      </c>
      <c r="B90" s="48">
        <f>+Sheet7!AC57</f>
        <v>3209046.7203887254</v>
      </c>
      <c r="C90" s="48">
        <f>SUM(Sheet7!S65:S66)</f>
        <v>45795.659999999996</v>
      </c>
      <c r="D90" s="22"/>
      <c r="E90" s="331" t="s">
        <v>647</v>
      </c>
      <c r="F90" s="332"/>
      <c r="G90" s="33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63"/>
      <c r="AI90" s="763"/>
      <c r="AJ90" s="763"/>
      <c r="AK90" s="763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>
      <c r="A91" s="40" t="s">
        <v>9</v>
      </c>
      <c r="B91" s="48">
        <f>+Sheet7!S57</f>
        <v>883366.31114187778</v>
      </c>
      <c r="C91" s="48">
        <f>SUM(Sheet7!G65:G66)</f>
        <v>513.97</v>
      </c>
      <c r="D91" s="22"/>
      <c r="E91" s="331" t="s">
        <v>648</v>
      </c>
      <c r="F91" s="332"/>
      <c r="G91" s="33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63"/>
      <c r="AI91" s="763"/>
      <c r="AJ91" s="763"/>
      <c r="AK91" s="763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>
      <c r="A92" s="40" t="s">
        <v>20</v>
      </c>
      <c r="B92" s="48">
        <f>+Sheet7!W57</f>
        <v>1348017.7187702835</v>
      </c>
      <c r="C92" s="48">
        <f>SUM(Sheet7!E65:E66)</f>
        <v>393.86</v>
      </c>
      <c r="D92" s="22"/>
      <c r="E92" s="331" t="s">
        <v>649</v>
      </c>
      <c r="F92" s="332"/>
      <c r="G92" s="33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63"/>
      <c r="AI92" s="763"/>
      <c r="AJ92" s="22"/>
      <c r="AK92" s="22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>
      <c r="A93" s="40" t="s">
        <v>8</v>
      </c>
      <c r="B93" s="48">
        <f>+Sheet7!I57</f>
        <v>1014971.4564573427</v>
      </c>
      <c r="C93" s="48">
        <f>SUM(Sheet7!C65:C66)</f>
        <v>13073.049999999997</v>
      </c>
      <c r="D93" s="22"/>
      <c r="E93" s="22"/>
      <c r="F93" s="22"/>
      <c r="G93" s="36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63"/>
      <c r="AI93" s="763"/>
      <c r="AJ93" s="22"/>
      <c r="AK93" s="22"/>
      <c r="AL93" s="94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 customHeight="1">
      <c r="A94" s="40" t="s">
        <v>264</v>
      </c>
      <c r="B94" s="48">
        <f>+Sheet7!Q57</f>
        <v>60759.425189295958</v>
      </c>
      <c r="C94" s="48"/>
      <c r="D94" s="22"/>
      <c r="E94" s="22"/>
      <c r="F94" s="22"/>
      <c r="G94" s="36"/>
      <c r="H94" s="44"/>
      <c r="I94" s="44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94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s="47" customFormat="1">
      <c r="A95" s="101"/>
      <c r="B95" s="102">
        <f>SUM(B81:B94)</f>
        <v>25105658.528402403</v>
      </c>
      <c r="C95" s="102">
        <f>SUM(C81:C94)</f>
        <v>9922809.9064725321</v>
      </c>
      <c r="D95" s="22"/>
      <c r="E95" s="22"/>
      <c r="F95" s="101"/>
      <c r="G95" s="101"/>
      <c r="H95" s="44"/>
      <c r="I95" s="44"/>
      <c r="J95" s="23"/>
      <c r="K95" s="27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22"/>
      <c r="AE95" s="22"/>
      <c r="AF95" s="22"/>
      <c r="AG95" s="22"/>
      <c r="AH95" s="22"/>
      <c r="AI95" s="22"/>
      <c r="AJ95" s="101"/>
      <c r="AK95" s="101"/>
      <c r="AL95" s="101"/>
      <c r="AM95" s="107"/>
      <c r="AN95" s="39"/>
      <c r="AO95" s="107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>
      <c r="A96" s="22"/>
      <c r="B96" s="22"/>
      <c r="C96" s="22"/>
      <c r="D96" s="22"/>
      <c r="E96" s="22"/>
      <c r="F96" s="22"/>
      <c r="G96" s="22"/>
      <c r="H96" s="44"/>
      <c r="I96" s="44"/>
      <c r="J96" s="23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2"/>
      <c r="AE96" s="22"/>
      <c r="AF96" s="22"/>
      <c r="AG96" s="22"/>
      <c r="AH96" s="22"/>
      <c r="AI96" s="22"/>
      <c r="AJ96" s="22"/>
      <c r="AK96" s="22"/>
      <c r="AL96" s="22"/>
      <c r="AM96" s="94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>
      <c r="A97" s="22"/>
      <c r="B97" s="22"/>
      <c r="C97" s="22"/>
      <c r="D97" s="22"/>
      <c r="E97" s="22"/>
      <c r="F97" s="22"/>
      <c r="G97" s="22"/>
      <c r="H97" s="103"/>
      <c r="I97" s="104"/>
      <c r="J97" s="104"/>
      <c r="K97" s="105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101"/>
      <c r="AE97" s="101"/>
      <c r="AF97" s="101"/>
      <c r="AG97" s="101"/>
      <c r="AH97" s="101"/>
      <c r="AI97" s="101"/>
      <c r="AJ97" s="22"/>
      <c r="AK97" s="22"/>
      <c r="AL97" s="22"/>
      <c r="AM97" s="94"/>
      <c r="AN97" s="11"/>
      <c r="AO97" s="94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>
      <c r="A98" s="22"/>
      <c r="B98" s="22"/>
      <c r="C98" s="22"/>
      <c r="D98" s="22"/>
      <c r="E98" s="22"/>
      <c r="F98" s="22"/>
      <c r="G98" s="22"/>
      <c r="H98" s="36"/>
      <c r="I98" s="44"/>
      <c r="J98" s="44"/>
      <c r="K98" s="23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 t="s">
        <v>561</v>
      </c>
      <c r="AR98" s="11" t="s">
        <v>281</v>
      </c>
      <c r="AS98" s="11" t="s">
        <v>276</v>
      </c>
      <c r="AT98" s="11" t="s">
        <v>658</v>
      </c>
      <c r="AU98" s="11" t="s">
        <v>659</v>
      </c>
      <c r="AV98" s="11" t="s">
        <v>660</v>
      </c>
      <c r="AW98" s="11" t="s">
        <v>661</v>
      </c>
      <c r="AX98" s="11" t="s">
        <v>662</v>
      </c>
      <c r="AY98" s="11" t="s">
        <v>663</v>
      </c>
      <c r="AZ98" s="11" t="s">
        <v>664</v>
      </c>
      <c r="BA98" s="11" t="s">
        <v>589</v>
      </c>
      <c r="BB98" s="11" t="s">
        <v>665</v>
      </c>
    </row>
    <row r="99" spans="1:54">
      <c r="A99" s="22"/>
      <c r="B99" s="22"/>
      <c r="C99" s="22"/>
      <c r="D99" s="22"/>
      <c r="E99" s="22"/>
      <c r="F99" s="22"/>
      <c r="G99" s="22"/>
      <c r="H99" s="36"/>
      <c r="I99" s="44"/>
      <c r="J99" s="44"/>
      <c r="K99" s="23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2"/>
      <c r="AE99" s="22"/>
      <c r="AF99" s="22"/>
      <c r="AG99" s="22"/>
      <c r="AH99" s="22"/>
      <c r="AI99" s="22"/>
      <c r="AJ99" s="22"/>
      <c r="AK99" s="22"/>
      <c r="AL99" s="22"/>
      <c r="AM99" s="94"/>
      <c r="AN99" s="11"/>
      <c r="AO99" s="94"/>
      <c r="AP99" s="11"/>
      <c r="AQ99" s="11" t="s">
        <v>330</v>
      </c>
      <c r="AR99" s="11">
        <v>1398052.99</v>
      </c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11</v>
      </c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19</v>
      </c>
      <c r="AR101" s="11">
        <v>586754.47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16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22</v>
      </c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4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6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21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273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237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23</v>
      </c>
      <c r="AR109" s="11">
        <v>109049.92</v>
      </c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15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9</v>
      </c>
      <c r="AR111" s="11">
        <v>18007233.260000002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20</v>
      </c>
      <c r="AR112" s="11">
        <v>8161680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8</v>
      </c>
      <c r="AR113" s="11">
        <v>1488025.46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264</v>
      </c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</row>
    <row r="116" spans="1:54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</row>
    <row r="117" spans="1:54">
      <c r="A117" s="22"/>
      <c r="B117" s="22"/>
      <c r="C117" s="22"/>
      <c r="D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>
      <c r="H118" s="36"/>
      <c r="I118" s="44"/>
      <c r="J118" s="44"/>
      <c r="K118" s="23"/>
      <c r="AD118" s="22"/>
      <c r="AE118" s="22"/>
      <c r="AF118" s="22"/>
      <c r="AG118" s="22"/>
      <c r="AH118" s="22"/>
      <c r="AI118" s="22"/>
    </row>
    <row r="119" spans="1:54">
      <c r="H119" s="36"/>
      <c r="I119" s="44"/>
      <c r="J119" s="44"/>
      <c r="K119" s="23"/>
      <c r="AD119" s="22"/>
      <c r="AE119" s="22"/>
      <c r="AF119" s="22"/>
      <c r="AG119" s="22"/>
      <c r="AH119" s="22"/>
      <c r="AI119" s="22"/>
    </row>
  </sheetData>
  <mergeCells count="56">
    <mergeCell ref="AO9:AP9"/>
    <mergeCell ref="AI1:AJ1"/>
    <mergeCell ref="AK1:AL1"/>
    <mergeCell ref="A2:U2"/>
    <mergeCell ref="AO3:AP3"/>
    <mergeCell ref="AO4:AP4"/>
    <mergeCell ref="AO5:AP5"/>
    <mergeCell ref="AO7:AP7"/>
    <mergeCell ref="AO8:AP8"/>
    <mergeCell ref="AK62:AL62"/>
    <mergeCell ref="AO11:AP11"/>
    <mergeCell ref="AO12:AP12"/>
    <mergeCell ref="AO13:AP13"/>
    <mergeCell ref="AO14:AP14"/>
    <mergeCell ref="AO15:AP15"/>
    <mergeCell ref="AQ22:AR22"/>
    <mergeCell ref="AQ32:AR32"/>
    <mergeCell ref="AK36:AM36"/>
    <mergeCell ref="AK39:AL39"/>
    <mergeCell ref="AK61:AL61"/>
    <mergeCell ref="AK79:AL79"/>
    <mergeCell ref="AK63:AL63"/>
    <mergeCell ref="AK64:AL64"/>
    <mergeCell ref="AK65:AL65"/>
    <mergeCell ref="AK66:AL66"/>
    <mergeCell ref="AK67:AL67"/>
    <mergeCell ref="AK68:AL68"/>
    <mergeCell ref="AK69:AL69"/>
    <mergeCell ref="AK70:AL70"/>
    <mergeCell ref="AK71:AL71"/>
    <mergeCell ref="AK77:AL77"/>
    <mergeCell ref="AK78:AL78"/>
    <mergeCell ref="AJ80:AK80"/>
    <mergeCell ref="AJ81:AK81"/>
    <mergeCell ref="AH82:AI82"/>
    <mergeCell ref="AJ82:AK82"/>
    <mergeCell ref="AH83:AI83"/>
    <mergeCell ref="AJ83:AK83"/>
    <mergeCell ref="AH84:AI84"/>
    <mergeCell ref="AJ84:AK84"/>
    <mergeCell ref="AH85:AI85"/>
    <mergeCell ref="AJ85:AK85"/>
    <mergeCell ref="AH86:AI86"/>
    <mergeCell ref="AJ86:AK86"/>
    <mergeCell ref="AH93:AI93"/>
    <mergeCell ref="AH87:AI87"/>
    <mergeCell ref="AJ87:AK87"/>
    <mergeCell ref="AH88:AI88"/>
    <mergeCell ref="AJ88:AK88"/>
    <mergeCell ref="AH89:AI89"/>
    <mergeCell ref="AJ89:AK89"/>
    <mergeCell ref="AH90:AI90"/>
    <mergeCell ref="AJ90:AK90"/>
    <mergeCell ref="AH91:AI91"/>
    <mergeCell ref="AJ91:AK91"/>
    <mergeCell ref="AH92:AI9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1894-2B32-4868-905A-FB91D57BFF02}">
  <dimension ref="A1:AH487"/>
  <sheetViews>
    <sheetView zoomScale="70" zoomScaleNormal="70" workbookViewId="0">
      <selection sqref="A1:XFD1048576"/>
    </sheetView>
  </sheetViews>
  <sheetFormatPr defaultColWidth="9.42578125" defaultRowHeight="13.5"/>
  <cols>
    <col min="1" max="1" width="13.7109375" style="433" bestFit="1" customWidth="1"/>
    <col min="2" max="2" width="12.5703125" style="7" bestFit="1" customWidth="1"/>
    <col min="3" max="3" width="11.42578125" style="7" customWidth="1"/>
    <col min="4" max="4" width="10.5703125" style="7" customWidth="1"/>
    <col min="5" max="5" width="11.42578125" style="7" bestFit="1" customWidth="1"/>
    <col min="6" max="6" width="16.7109375" style="7" bestFit="1" customWidth="1"/>
    <col min="7" max="7" width="10.5703125" style="7" customWidth="1"/>
    <col min="8" max="8" width="13.42578125" style="7" customWidth="1"/>
    <col min="9" max="10" width="10.5703125" style="7" customWidth="1"/>
    <col min="11" max="11" width="19" style="7" customWidth="1"/>
    <col min="12" max="13" width="11" style="7" customWidth="1"/>
    <col min="14" max="14" width="61.5703125" style="433" customWidth="1"/>
    <col min="15" max="15" width="14" style="433" customWidth="1"/>
    <col min="16" max="16" width="32.42578125" style="433" customWidth="1"/>
    <col min="17" max="17" width="12.28515625" style="433" bestFit="1" customWidth="1"/>
    <col min="18" max="18" width="6.5703125" style="433" customWidth="1"/>
    <col min="19" max="19" width="11.42578125" style="8" customWidth="1"/>
    <col min="20" max="20" width="20" style="68" customWidth="1"/>
    <col min="21" max="21" width="26.42578125" style="433" customWidth="1"/>
    <col min="22" max="22" width="2.5703125" style="433" customWidth="1"/>
    <col min="23" max="23" width="68.28515625" style="433" bestFit="1" customWidth="1"/>
    <col min="24" max="24" width="8" style="433" bestFit="1" customWidth="1"/>
    <col min="25" max="25" width="14.7109375" style="8" customWidth="1"/>
    <col min="26" max="26" width="28.42578125" style="68" bestFit="1" customWidth="1"/>
    <col min="27" max="27" width="9.85546875" style="68" customWidth="1"/>
    <col min="28" max="28" width="8.5703125" style="433" customWidth="1"/>
    <col min="29" max="29" width="20.5703125" style="433" bestFit="1" customWidth="1"/>
    <col min="30" max="30" width="38.5703125" style="433" customWidth="1"/>
    <col min="31" max="31" width="9.5703125" style="433" customWidth="1"/>
    <col min="32" max="32" width="15.42578125" style="433" customWidth="1"/>
    <col min="33" max="33" width="15.5703125" style="433" customWidth="1"/>
    <col min="34" max="34" width="11.5703125" style="433" customWidth="1"/>
    <col min="35" max="16384" width="9.42578125" style="433"/>
  </cols>
  <sheetData>
    <row r="1" spans="1:33">
      <c r="A1" s="6" t="s">
        <v>2</v>
      </c>
      <c r="B1" s="445" t="s">
        <v>6</v>
      </c>
      <c r="C1" s="445" t="s">
        <v>8</v>
      </c>
      <c r="D1" s="445" t="s">
        <v>19</v>
      </c>
      <c r="E1" s="445" t="s">
        <v>9</v>
      </c>
      <c r="F1" s="445" t="s">
        <v>15</v>
      </c>
      <c r="G1" s="445" t="s">
        <v>20</v>
      </c>
      <c r="H1" s="445" t="s">
        <v>21</v>
      </c>
      <c r="I1" s="445" t="s">
        <v>11</v>
      </c>
      <c r="J1" s="445" t="s">
        <v>22</v>
      </c>
      <c r="K1" s="445" t="s">
        <v>23</v>
      </c>
      <c r="L1" s="445" t="s">
        <v>4</v>
      </c>
      <c r="M1" s="445" t="s">
        <v>16</v>
      </c>
      <c r="N1" s="6" t="s">
        <v>24</v>
      </c>
      <c r="O1" s="6"/>
      <c r="P1" s="6"/>
      <c r="Q1" s="6"/>
      <c r="R1" s="6"/>
      <c r="S1" s="446"/>
      <c r="T1" s="447"/>
      <c r="W1" s="448"/>
      <c r="X1" s="448"/>
      <c r="Y1" s="449"/>
      <c r="Z1" s="450"/>
    </row>
    <row r="2" spans="1:33" ht="15"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446" t="s">
        <v>30</v>
      </c>
      <c r="T2" s="447" t="s">
        <v>871</v>
      </c>
      <c r="W2" s="448" t="s">
        <v>31</v>
      </c>
      <c r="X2" s="448" t="s">
        <v>31</v>
      </c>
      <c r="Y2" s="448" t="s">
        <v>31</v>
      </c>
      <c r="Z2" s="448" t="s">
        <v>31</v>
      </c>
      <c r="AB2" s="433" t="s">
        <v>32</v>
      </c>
      <c r="AC2" s="433" t="s">
        <v>33</v>
      </c>
      <c r="AD2"/>
      <c r="AE2"/>
      <c r="AF2"/>
      <c r="AG2" s="440"/>
    </row>
    <row r="3" spans="1:33" ht="15">
      <c r="A3" s="451"/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3" t="s">
        <v>34</v>
      </c>
      <c r="O3" s="453"/>
      <c r="P3" s="453"/>
      <c r="Q3" s="453"/>
      <c r="R3" s="454" t="s">
        <v>2</v>
      </c>
      <c r="S3"/>
      <c r="T3">
        <v>-658769.13</v>
      </c>
      <c r="U3" s="455">
        <f>T3</f>
        <v>-658769.13</v>
      </c>
      <c r="W3" t="s">
        <v>35</v>
      </c>
      <c r="X3" t="s">
        <v>2</v>
      </c>
      <c r="Y3"/>
      <c r="Z3">
        <v>-658769.13</v>
      </c>
      <c r="AA3">
        <v>627156.30000000005</v>
      </c>
      <c r="AB3" s="456" t="str">
        <f t="shared" ref="AB3:AB39" si="0">IF(W3=N3,"OK","NO")</f>
        <v>OK</v>
      </c>
      <c r="AC3" s="456">
        <f t="shared" ref="AC3:AC66" si="1">Z3-T3</f>
        <v>0</v>
      </c>
      <c r="AD3"/>
      <c r="AE3"/>
      <c r="AF3"/>
      <c r="AG3" s="440"/>
    </row>
    <row r="4" spans="1:33" ht="15">
      <c r="A4" s="457">
        <f>IF(R4="EUR",T4,0)</f>
        <v>-658769.13</v>
      </c>
      <c r="B4" s="7">
        <f>IF(R4="GBP",T4,0)</f>
        <v>0</v>
      </c>
      <c r="C4" s="7">
        <f>IF(R4="USD",T4,0)</f>
        <v>0</v>
      </c>
      <c r="D4" s="7">
        <f>IF(R4="CAD",T4,0)</f>
        <v>0</v>
      </c>
      <c r="E4" s="7">
        <f>IF(R4="SEK",T4,0)</f>
        <v>0</v>
      </c>
      <c r="F4" s="7">
        <f>IF(R4="PLN",T4,0)</f>
        <v>0</v>
      </c>
      <c r="G4" s="7">
        <f>IF(R4="SGD",T4,0)</f>
        <v>0</v>
      </c>
      <c r="H4" s="7">
        <f>IF(R4="HUF",T4,0)</f>
        <v>0</v>
      </c>
      <c r="I4" s="7">
        <f>IF(R4="AUD",T4,0)</f>
        <v>0</v>
      </c>
      <c r="J4" s="7">
        <f>IF(R4="CZK",T4,0)</f>
        <v>0</v>
      </c>
      <c r="K4" s="7">
        <f>IF(R4="NOK",T4,0)</f>
        <v>0</v>
      </c>
      <c r="L4" s="7">
        <f>IF(R4="DKK",T4,0)</f>
        <v>0</v>
      </c>
      <c r="N4" s="458" t="s">
        <v>36</v>
      </c>
      <c r="O4">
        <v>682431478</v>
      </c>
      <c r="P4" t="s">
        <v>37</v>
      </c>
      <c r="Q4" t="s">
        <v>38</v>
      </c>
      <c r="R4" t="s">
        <v>2</v>
      </c>
      <c r="S4" t="s">
        <v>889</v>
      </c>
      <c r="T4">
        <v>-658769.13</v>
      </c>
      <c r="U4" s="68"/>
      <c r="W4" t="s">
        <v>39</v>
      </c>
      <c r="X4" t="s">
        <v>2</v>
      </c>
      <c r="Y4" t="s">
        <v>889</v>
      </c>
      <c r="Z4">
        <v>-658769.13</v>
      </c>
      <c r="AA4">
        <v>421869.4</v>
      </c>
      <c r="AB4" s="456" t="str">
        <f t="shared" si="0"/>
        <v>NO</v>
      </c>
      <c r="AC4" s="456">
        <f t="shared" si="1"/>
        <v>0</v>
      </c>
      <c r="AD4"/>
      <c r="AE4"/>
      <c r="AF4" s="459"/>
      <c r="AG4" s="440"/>
    </row>
    <row r="5" spans="1:33" ht="15">
      <c r="A5" s="457">
        <f>IF(R5="EUR",T5,0)</f>
        <v>0</v>
      </c>
      <c r="B5" s="7">
        <f>IF(R5="GBP",T5,0)</f>
        <v>0</v>
      </c>
      <c r="C5" s="7">
        <f>IF(R5="USD",T5,0)</f>
        <v>0</v>
      </c>
      <c r="D5" s="7">
        <f>IF(R5="CAD",T5,0)</f>
        <v>0</v>
      </c>
      <c r="E5" s="7">
        <f>IF(R5="SEK",T5,0)</f>
        <v>0</v>
      </c>
      <c r="F5" s="7">
        <f>IF(R5="PLN",T5,0)</f>
        <v>0</v>
      </c>
      <c r="G5" s="7">
        <f>IF(R5="SGD",T5,0)</f>
        <v>0</v>
      </c>
      <c r="H5" s="7">
        <f>IF(R5="HUF",T5,0)</f>
        <v>0</v>
      </c>
      <c r="I5" s="7">
        <f>IF(R5="AUD",T5,0)</f>
        <v>0</v>
      </c>
      <c r="J5" s="7">
        <f>IF(R5="CZK",T5,0)</f>
        <v>0</v>
      </c>
      <c r="K5" s="7">
        <f>IF(R5="NOK",T5,0)</f>
        <v>0</v>
      </c>
      <c r="L5" s="7">
        <f>IF(R5="DKK",T5,0)</f>
        <v>0</v>
      </c>
      <c r="N5" s="458" t="s">
        <v>40</v>
      </c>
      <c r="O5">
        <v>7041500</v>
      </c>
      <c r="P5" t="s">
        <v>41</v>
      </c>
      <c r="Q5" t="s">
        <v>38</v>
      </c>
      <c r="R5" t="s">
        <v>2</v>
      </c>
      <c r="S5" t="s">
        <v>889</v>
      </c>
      <c r="T5">
        <v>0</v>
      </c>
      <c r="U5" s="8"/>
      <c r="W5" t="s">
        <v>42</v>
      </c>
      <c r="X5" t="s">
        <v>2</v>
      </c>
      <c r="Y5" t="s">
        <v>889</v>
      </c>
      <c r="Z5">
        <v>0</v>
      </c>
      <c r="AA5">
        <v>205286.9</v>
      </c>
      <c r="AB5" s="456" t="str">
        <f t="shared" si="0"/>
        <v>NO</v>
      </c>
      <c r="AC5" s="456">
        <f t="shared" si="1"/>
        <v>0</v>
      </c>
      <c r="AD5"/>
      <c r="AE5"/>
      <c r="AF5" s="459"/>
      <c r="AG5" s="440"/>
    </row>
    <row r="6" spans="1:33" ht="15">
      <c r="A6" s="457">
        <f>IF(R6="EUR",T6,0)</f>
        <v>0</v>
      </c>
      <c r="B6" s="7">
        <f>IF(R6="GBP",T6,0)</f>
        <v>0</v>
      </c>
      <c r="C6" s="7">
        <f>IF(R6="USD",T6,0)</f>
        <v>0</v>
      </c>
      <c r="D6" s="7">
        <f>IF(R6="CAD",T6,0)</f>
        <v>0</v>
      </c>
      <c r="E6" s="7">
        <f>IF(R6="SEK",T6,0)</f>
        <v>0</v>
      </c>
      <c r="F6" s="7">
        <f>IF(R6="PLN",T6,0)</f>
        <v>0</v>
      </c>
      <c r="G6" s="7">
        <f>IF(R6="SGD",T6,0)</f>
        <v>0</v>
      </c>
      <c r="H6" s="7">
        <f>IF(R6="HUF",T6,0)</f>
        <v>0</v>
      </c>
      <c r="I6" s="7">
        <f>IF(R6="AUD",T6,0)</f>
        <v>0</v>
      </c>
      <c r="J6" s="7">
        <f>IF(R6="CZK",T6,0)</f>
        <v>0</v>
      </c>
      <c r="K6" s="7">
        <f>IF(R6="NOK",T6,0)</f>
        <v>0</v>
      </c>
      <c r="L6" s="7">
        <f>IF(R6="DKK",T6,0)</f>
        <v>0</v>
      </c>
      <c r="N6" s="458" t="s">
        <v>43</v>
      </c>
      <c r="O6">
        <v>658818368</v>
      </c>
      <c r="P6" t="s">
        <v>44</v>
      </c>
      <c r="Q6" t="s">
        <v>38</v>
      </c>
      <c r="R6" t="s">
        <v>2</v>
      </c>
      <c r="S6" t="s">
        <v>889</v>
      </c>
      <c r="T6">
        <v>0</v>
      </c>
      <c r="U6" s="8"/>
      <c r="W6" t="s">
        <v>45</v>
      </c>
      <c r="X6" t="s">
        <v>2</v>
      </c>
      <c r="Y6" t="s">
        <v>889</v>
      </c>
      <c r="Z6">
        <v>0</v>
      </c>
      <c r="AA6">
        <v>0</v>
      </c>
      <c r="AB6" s="456" t="str">
        <f t="shared" si="0"/>
        <v>NO</v>
      </c>
      <c r="AC6" s="456">
        <f t="shared" si="1"/>
        <v>0</v>
      </c>
      <c r="AD6"/>
      <c r="AE6"/>
      <c r="AF6" s="459"/>
      <c r="AG6" s="440"/>
    </row>
    <row r="7" spans="1:33" ht="15">
      <c r="A7" s="457">
        <f>IF(R7="EUR",T7,0)</f>
        <v>0</v>
      </c>
      <c r="B7" s="7">
        <f>IF(R7="GBP",T7,0)</f>
        <v>0</v>
      </c>
      <c r="C7" s="7">
        <f>IF(R7="USD",T7,0)</f>
        <v>0</v>
      </c>
      <c r="D7" s="7">
        <f>IF(R7="CAD",T7,0)</f>
        <v>0</v>
      </c>
      <c r="E7" s="7">
        <f>IF(R7="SEK",T7,0)</f>
        <v>0</v>
      </c>
      <c r="F7" s="7">
        <f>IF(R7="PLN",T7,0)</f>
        <v>0</v>
      </c>
      <c r="G7" s="7">
        <f>IF(R7="SGD",T7,0)</f>
        <v>0</v>
      </c>
      <c r="H7" s="7">
        <f>IF(R7="HUF",T7,0)</f>
        <v>0</v>
      </c>
      <c r="I7" s="7">
        <f>IF(R7="AUD",T7,0)</f>
        <v>0</v>
      </c>
      <c r="J7" s="7">
        <f>IF(R7="CZK",T7,0)</f>
        <v>0</v>
      </c>
      <c r="K7" s="7">
        <f>IF(R7="NOK",T7,0)</f>
        <v>0</v>
      </c>
      <c r="L7" s="7">
        <f>IF(R7="DKK",T7,0)</f>
        <v>0</v>
      </c>
      <c r="N7" s="458" t="s">
        <v>46</v>
      </c>
      <c r="O7">
        <v>672598671</v>
      </c>
      <c r="P7" t="s">
        <v>47</v>
      </c>
      <c r="Q7" t="s">
        <v>38</v>
      </c>
      <c r="R7" t="s">
        <v>2</v>
      </c>
      <c r="S7" t="s">
        <v>48</v>
      </c>
      <c r="T7">
        <v>0</v>
      </c>
      <c r="U7" s="8"/>
      <c r="W7" s="460" t="s">
        <v>46</v>
      </c>
      <c r="X7" t="s">
        <v>2</v>
      </c>
      <c r="Y7" t="s">
        <v>48</v>
      </c>
      <c r="Z7">
        <v>0</v>
      </c>
      <c r="AA7">
        <v>-104.8</v>
      </c>
      <c r="AB7" s="456" t="str">
        <f t="shared" si="0"/>
        <v>OK</v>
      </c>
      <c r="AC7" s="456">
        <f t="shared" si="1"/>
        <v>0</v>
      </c>
      <c r="AD7"/>
      <c r="AE7"/>
      <c r="AF7" s="459"/>
      <c r="AG7" s="440"/>
    </row>
    <row r="8" spans="1:33" ht="15">
      <c r="A8" s="452"/>
      <c r="B8" s="452"/>
      <c r="C8" s="452"/>
      <c r="D8" s="452"/>
      <c r="E8" s="452"/>
      <c r="F8" s="452"/>
      <c r="G8" s="452"/>
      <c r="H8" s="452"/>
      <c r="I8" s="452"/>
      <c r="J8" s="452"/>
      <c r="K8" s="452"/>
      <c r="L8" s="452"/>
      <c r="M8" s="452"/>
      <c r="N8" s="454" t="s">
        <v>49</v>
      </c>
      <c r="O8" s="454"/>
      <c r="P8" s="454"/>
      <c r="Q8" s="454"/>
      <c r="R8" s="454" t="s">
        <v>2</v>
      </c>
      <c r="S8"/>
      <c r="T8">
        <v>9673547.5299999993</v>
      </c>
      <c r="U8" s="455">
        <f>T8</f>
        <v>9673547.5299999993</v>
      </c>
      <c r="W8" t="s">
        <v>49</v>
      </c>
      <c r="X8" t="s">
        <v>2</v>
      </c>
      <c r="Y8"/>
      <c r="Z8">
        <v>9673547.5299999993</v>
      </c>
      <c r="AA8">
        <v>5357666.28</v>
      </c>
      <c r="AB8" s="456" t="str">
        <f t="shared" si="0"/>
        <v>OK</v>
      </c>
      <c r="AC8" s="456">
        <f t="shared" si="1"/>
        <v>0</v>
      </c>
      <c r="AD8"/>
      <c r="AE8"/>
      <c r="AF8" s="459"/>
      <c r="AG8" s="440"/>
    </row>
    <row r="9" spans="1:33" ht="15">
      <c r="A9" s="7">
        <f>IF(R9="EUR",T9,0)</f>
        <v>0</v>
      </c>
      <c r="B9" s="457">
        <f>IF(R9="GBP",T9,0)</f>
        <v>8062418.1900000004</v>
      </c>
      <c r="C9" s="7">
        <f>IF(R9="USD",T9,0)</f>
        <v>0</v>
      </c>
      <c r="D9" s="7">
        <f>IF(R9="CAD",T9,0)</f>
        <v>0</v>
      </c>
      <c r="E9" s="7">
        <f>IF(R9="SEK",T9,0)</f>
        <v>0</v>
      </c>
      <c r="F9" s="7">
        <f>IF(R9="PLN",T9,0)</f>
        <v>0</v>
      </c>
      <c r="G9" s="7">
        <f>IF(R9="SGD",T9,0)</f>
        <v>0</v>
      </c>
      <c r="H9" s="7">
        <f>IF(R9="HUF",T9,0)</f>
        <v>0</v>
      </c>
      <c r="I9" s="7">
        <f>IF(R9="AUD",T9,0)</f>
        <v>0</v>
      </c>
      <c r="J9" s="7">
        <f>IF(R9="CZK",T9,0)</f>
        <v>0</v>
      </c>
      <c r="K9" s="7">
        <f>IF(R9="NOK",T9,0)</f>
        <v>0</v>
      </c>
      <c r="L9" s="7">
        <f>IF(R9="DKK",T9,0)</f>
        <v>0</v>
      </c>
      <c r="N9" s="458" t="s">
        <v>50</v>
      </c>
      <c r="O9">
        <v>20114079</v>
      </c>
      <c r="P9" t="s">
        <v>51</v>
      </c>
      <c r="Q9" t="s">
        <v>38</v>
      </c>
      <c r="R9" t="s">
        <v>6</v>
      </c>
      <c r="S9" t="s">
        <v>890</v>
      </c>
      <c r="T9">
        <v>8062418.1900000004</v>
      </c>
      <c r="U9" s="8"/>
      <c r="W9" t="s">
        <v>52</v>
      </c>
      <c r="X9" t="s">
        <v>6</v>
      </c>
      <c r="Y9" t="s">
        <v>890</v>
      </c>
      <c r="Z9">
        <v>8062418.1900000004</v>
      </c>
      <c r="AA9">
        <v>4581876.2</v>
      </c>
      <c r="AB9" s="456" t="str">
        <f t="shared" si="0"/>
        <v>NO</v>
      </c>
      <c r="AC9" s="456">
        <f t="shared" si="1"/>
        <v>0</v>
      </c>
      <c r="AD9"/>
      <c r="AE9"/>
      <c r="AF9" s="459"/>
      <c r="AG9" s="440"/>
    </row>
    <row r="10" spans="1:33" ht="15">
      <c r="A10" s="7">
        <f>IF(R10="EUR",T10,0)</f>
        <v>0</v>
      </c>
      <c r="B10" s="457">
        <f>IF(R10="GBP",T10,0)</f>
        <v>0</v>
      </c>
      <c r="C10" s="7">
        <f>IF(R10="USD",T10,0)</f>
        <v>0</v>
      </c>
      <c r="D10" s="7">
        <f>IF(R10="CAD",T10,0)</f>
        <v>0</v>
      </c>
      <c r="E10" s="7">
        <f>IF(R10="SEK",T10,0)</f>
        <v>0</v>
      </c>
      <c r="F10" s="7">
        <f>IF(R10="PLN",T10,0)</f>
        <v>0</v>
      </c>
      <c r="G10" s="7">
        <f>IF(R10="SGD",T10,0)</f>
        <v>0</v>
      </c>
      <c r="H10" s="7">
        <f>IF(R10="HUF",T10,0)</f>
        <v>0</v>
      </c>
      <c r="I10" s="7">
        <f>IF(R10="AUD",T10,0)</f>
        <v>0</v>
      </c>
      <c r="J10" s="7">
        <f>IF(R10="CZK",T10,0)</f>
        <v>0</v>
      </c>
      <c r="K10" s="7">
        <f>IF(R10="NOK",T10,0)</f>
        <v>0</v>
      </c>
      <c r="L10" s="7">
        <f>IF(R10="DKK",T10,0)</f>
        <v>0</v>
      </c>
      <c r="N10" s="461" t="s">
        <v>53</v>
      </c>
      <c r="O10" s="434">
        <v>20013663</v>
      </c>
      <c r="P10" s="434" t="s">
        <v>54</v>
      </c>
      <c r="Q10" s="434" t="s">
        <v>38</v>
      </c>
      <c r="R10" t="s">
        <v>6</v>
      </c>
      <c r="S10" t="s">
        <v>55</v>
      </c>
      <c r="T10">
        <v>0</v>
      </c>
      <c r="U10" s="8"/>
      <c r="W10" s="460" t="s">
        <v>53</v>
      </c>
      <c r="X10" t="s">
        <v>6</v>
      </c>
      <c r="Y10" t="s">
        <v>55</v>
      </c>
      <c r="Z10">
        <v>0</v>
      </c>
      <c r="AA10">
        <v>0</v>
      </c>
      <c r="AB10" s="456" t="str">
        <f t="shared" si="0"/>
        <v>OK</v>
      </c>
      <c r="AC10" s="456">
        <f t="shared" si="1"/>
        <v>0</v>
      </c>
      <c r="AD10"/>
      <c r="AE10"/>
      <c r="AF10" s="459"/>
      <c r="AG10" s="440"/>
    </row>
    <row r="11" spans="1:33" ht="15">
      <c r="A11" s="452"/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4" t="s">
        <v>56</v>
      </c>
      <c r="O11" s="454"/>
      <c r="P11" s="454"/>
      <c r="Q11" s="454"/>
      <c r="R11" s="454" t="s">
        <v>2</v>
      </c>
      <c r="S11"/>
      <c r="T11">
        <v>13073.05</v>
      </c>
      <c r="U11" s="455">
        <f>T11</f>
        <v>13073.05</v>
      </c>
      <c r="W11" t="s">
        <v>57</v>
      </c>
      <c r="X11" t="s">
        <v>2</v>
      </c>
      <c r="Y11"/>
      <c r="Z11">
        <v>13073.05</v>
      </c>
      <c r="AA11">
        <v>-163878.68</v>
      </c>
      <c r="AB11" s="456" t="str">
        <f t="shared" si="0"/>
        <v>OK</v>
      </c>
      <c r="AC11" s="456">
        <f t="shared" si="1"/>
        <v>0</v>
      </c>
      <c r="AD11"/>
      <c r="AE11"/>
      <c r="AF11" s="459"/>
      <c r="AG11" s="440"/>
    </row>
    <row r="12" spans="1:33" ht="15">
      <c r="A12" s="7">
        <f>IF(R12="EUR",T12,0)</f>
        <v>0</v>
      </c>
      <c r="B12" s="7">
        <f>IF(R12="GBP",T12,0)</f>
        <v>0</v>
      </c>
      <c r="C12" s="457">
        <f>IF(R12="USD",T12,0)</f>
        <v>14102.55</v>
      </c>
      <c r="D12" s="7">
        <f>IF(R12="CAD",T12,0)</f>
        <v>0</v>
      </c>
      <c r="E12" s="7">
        <f>IF(R12="SEK",T12,0)</f>
        <v>0</v>
      </c>
      <c r="F12" s="7">
        <f>IF(R12="PLN",T12,0)</f>
        <v>0</v>
      </c>
      <c r="G12" s="7">
        <f>IF(R12="SGD",T12,0)</f>
        <v>0</v>
      </c>
      <c r="H12" s="7">
        <f>IF(R12="HUF",T12,0)</f>
        <v>0</v>
      </c>
      <c r="I12" s="7">
        <f>IF(R12="AUD",T12,0)</f>
        <v>0</v>
      </c>
      <c r="J12" s="7">
        <f>IF(R12="CZK",T12,0)</f>
        <v>0</v>
      </c>
      <c r="K12" s="7">
        <f>IF(R12="NOK",T12,0)</f>
        <v>0</v>
      </c>
      <c r="L12" s="7">
        <f>IF(R12="DKK",T12,0)</f>
        <v>0</v>
      </c>
      <c r="N12" s="458" t="s">
        <v>58</v>
      </c>
      <c r="O12">
        <v>20114060</v>
      </c>
      <c r="P12" t="s">
        <v>59</v>
      </c>
      <c r="Q12" t="s">
        <v>38</v>
      </c>
      <c r="R12" t="s">
        <v>8</v>
      </c>
      <c r="S12" t="s">
        <v>890</v>
      </c>
      <c r="T12">
        <v>14102.55</v>
      </c>
      <c r="U12" s="462"/>
      <c r="W12" t="s">
        <v>60</v>
      </c>
      <c r="X12" t="s">
        <v>8</v>
      </c>
      <c r="Y12" t="s">
        <v>890</v>
      </c>
      <c r="Z12">
        <v>14102.55</v>
      </c>
      <c r="AA12">
        <v>-178488.46</v>
      </c>
      <c r="AB12" s="456" t="str">
        <f t="shared" si="0"/>
        <v>NO</v>
      </c>
      <c r="AC12" s="456">
        <f t="shared" si="1"/>
        <v>0</v>
      </c>
      <c r="AD12"/>
      <c r="AE12"/>
      <c r="AF12" s="459"/>
      <c r="AG12" s="440"/>
    </row>
    <row r="13" spans="1:33" ht="15">
      <c r="A13" s="7">
        <f>IF(R13="EUR",T13,0)</f>
        <v>0</v>
      </c>
      <c r="B13" s="7">
        <f>IF(R13="GBP",T13,0)</f>
        <v>0</v>
      </c>
      <c r="C13" s="457">
        <f>IF(R13="USD",T13,0)</f>
        <v>0</v>
      </c>
      <c r="D13" s="7">
        <f>IF(R13="CAD",T13,0)</f>
        <v>0</v>
      </c>
      <c r="E13" s="7">
        <f>IF(R13="SEK",T13,0)</f>
        <v>0</v>
      </c>
      <c r="F13" s="7">
        <f>IF(R13="PLN",T13,0)</f>
        <v>0</v>
      </c>
      <c r="G13" s="7">
        <f>IF(R13="SGD",T13,0)</f>
        <v>0</v>
      </c>
      <c r="H13" s="7">
        <f>IF(R13="HUF",T13,0)</f>
        <v>0</v>
      </c>
      <c r="I13" s="7">
        <f>IF(R13="AUD",T13,0)</f>
        <v>0</v>
      </c>
      <c r="J13" s="7">
        <f>IF(R13="CZK",T13,0)</f>
        <v>0</v>
      </c>
      <c r="K13" s="7">
        <f>IF(R13="NOK",T13,0)</f>
        <v>0</v>
      </c>
      <c r="L13" s="7">
        <f>IF(R13="DKK",T13,0)</f>
        <v>0</v>
      </c>
      <c r="N13" s="458" t="s">
        <v>61</v>
      </c>
      <c r="O13">
        <v>20012586</v>
      </c>
      <c r="P13" t="s">
        <v>62</v>
      </c>
      <c r="Q13" t="s">
        <v>38</v>
      </c>
      <c r="R13" t="s">
        <v>8</v>
      </c>
      <c r="S13" t="s">
        <v>55</v>
      </c>
      <c r="T13">
        <v>0</v>
      </c>
      <c r="U13" s="8"/>
      <c r="W13" s="460" t="s">
        <v>61</v>
      </c>
      <c r="X13" t="s">
        <v>8</v>
      </c>
      <c r="Y13" t="s">
        <v>55</v>
      </c>
      <c r="Z13">
        <v>0</v>
      </c>
      <c r="AA13">
        <v>0</v>
      </c>
      <c r="AB13" s="456" t="str">
        <f t="shared" si="0"/>
        <v>OK</v>
      </c>
      <c r="AC13" s="456">
        <f t="shared" si="1"/>
        <v>0</v>
      </c>
      <c r="AD13"/>
      <c r="AE13"/>
      <c r="AF13" s="459"/>
      <c r="AG13" s="440"/>
    </row>
    <row r="14" spans="1:33" ht="15">
      <c r="A14" s="452"/>
      <c r="B14" s="452"/>
      <c r="C14" s="452"/>
      <c r="D14" s="452"/>
      <c r="E14" s="452"/>
      <c r="F14" s="452"/>
      <c r="G14" s="452"/>
      <c r="H14" s="452"/>
      <c r="I14" s="452"/>
      <c r="J14" s="452"/>
      <c r="K14" s="452"/>
      <c r="L14" s="452"/>
      <c r="M14" s="452"/>
      <c r="N14" s="454" t="s">
        <v>63</v>
      </c>
      <c r="O14" s="454"/>
      <c r="P14" s="454"/>
      <c r="Q14" s="454"/>
      <c r="R14" s="454" t="s">
        <v>2</v>
      </c>
      <c r="S14"/>
      <c r="T14">
        <v>32355.41</v>
      </c>
      <c r="U14" s="455">
        <f>T14</f>
        <v>32355.41</v>
      </c>
      <c r="W14" t="s">
        <v>63</v>
      </c>
      <c r="X14" t="s">
        <v>2</v>
      </c>
      <c r="Y14"/>
      <c r="Z14">
        <v>32355.41</v>
      </c>
      <c r="AA14">
        <v>607545.88</v>
      </c>
      <c r="AB14" s="456" t="str">
        <f t="shared" si="0"/>
        <v>OK</v>
      </c>
      <c r="AC14" s="456">
        <f t="shared" si="1"/>
        <v>0</v>
      </c>
      <c r="AD14"/>
      <c r="AE14"/>
      <c r="AF14" s="459"/>
      <c r="AG14" s="440"/>
    </row>
    <row r="15" spans="1:33" ht="15">
      <c r="A15" s="7">
        <f>IF(R15="EUR",T15,0)</f>
        <v>0</v>
      </c>
      <c r="B15" s="7">
        <f>IF(R15="GBP",T15,0)</f>
        <v>0</v>
      </c>
      <c r="C15" s="7">
        <f>IF(R15="USD",T15,0)</f>
        <v>0</v>
      </c>
      <c r="D15" s="457">
        <f>IF(R15="CAD",T15,0)</f>
        <v>49955.14</v>
      </c>
      <c r="E15" s="7">
        <f>IF(R15="SEK",T15,0)</f>
        <v>0</v>
      </c>
      <c r="F15" s="7">
        <f>IF(R15="PLN",T15,0)</f>
        <v>0</v>
      </c>
      <c r="G15" s="7">
        <f>IF(R15="SGD",T15,0)</f>
        <v>0</v>
      </c>
      <c r="H15" s="7">
        <f>IF(R15="HUF",T15,0)</f>
        <v>0</v>
      </c>
      <c r="I15" s="7">
        <f>IF(R15="AUD",T15,0)</f>
        <v>0</v>
      </c>
      <c r="J15" s="7">
        <f>IF(R15="CZK",T15,0)</f>
        <v>0</v>
      </c>
      <c r="K15" s="7">
        <f>IF(R15="NOK",T15,0)</f>
        <v>0</v>
      </c>
      <c r="L15" s="7">
        <f>IF(R15="DKK",T15,0)</f>
        <v>0</v>
      </c>
      <c r="N15" s="458" t="s">
        <v>64</v>
      </c>
      <c r="O15">
        <v>20118937</v>
      </c>
      <c r="P15" t="s">
        <v>65</v>
      </c>
      <c r="Q15" t="s">
        <v>38</v>
      </c>
      <c r="R15" t="s">
        <v>19</v>
      </c>
      <c r="S15" t="s">
        <v>890</v>
      </c>
      <c r="T15">
        <v>49955.14</v>
      </c>
      <c r="U15" s="8"/>
      <c r="W15" t="s">
        <v>66</v>
      </c>
      <c r="X15" t="s">
        <v>19</v>
      </c>
      <c r="Y15" t="s">
        <v>890</v>
      </c>
      <c r="Z15">
        <v>49955.14</v>
      </c>
      <c r="AA15">
        <v>895522.63</v>
      </c>
      <c r="AB15" s="456" t="str">
        <f t="shared" si="0"/>
        <v>NO</v>
      </c>
      <c r="AC15" s="456">
        <f t="shared" si="1"/>
        <v>0</v>
      </c>
      <c r="AD15"/>
      <c r="AE15"/>
      <c r="AF15"/>
      <c r="AG15" s="440"/>
    </row>
    <row r="16" spans="1:33" ht="15">
      <c r="A16" s="452"/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4" t="s">
        <v>67</v>
      </c>
      <c r="O16" s="454"/>
      <c r="P16" s="454"/>
      <c r="Q16" s="454"/>
      <c r="R16" s="454" t="s">
        <v>2</v>
      </c>
      <c r="S16"/>
      <c r="T16">
        <v>513.97</v>
      </c>
      <c r="U16" s="455">
        <f>T16</f>
        <v>513.97</v>
      </c>
      <c r="W16" t="s">
        <v>68</v>
      </c>
      <c r="X16" t="s">
        <v>2</v>
      </c>
      <c r="Y16"/>
      <c r="Z16">
        <v>513.97</v>
      </c>
      <c r="AA16">
        <v>159356.49</v>
      </c>
      <c r="AB16" s="456" t="str">
        <f t="shared" si="0"/>
        <v>OK</v>
      </c>
      <c r="AC16" s="456">
        <f t="shared" si="1"/>
        <v>0</v>
      </c>
      <c r="AD16"/>
      <c r="AE16"/>
      <c r="AF16" s="459"/>
      <c r="AG16" s="440"/>
    </row>
    <row r="17" spans="1:33" ht="15">
      <c r="A17" s="7">
        <f>IF(R17="EUR",T17,0)</f>
        <v>0</v>
      </c>
      <c r="B17" s="7">
        <f>IF(R17="GBP",T17,0)</f>
        <v>0</v>
      </c>
      <c r="C17" s="7">
        <f>IF(R17="USD",T17,0)</f>
        <v>0</v>
      </c>
      <c r="D17" s="7">
        <f>IF(R17="CAD",T17,0)</f>
        <v>0</v>
      </c>
      <c r="E17" s="457">
        <f>IF(R17="SEK",T17,0)</f>
        <v>5566.27</v>
      </c>
      <c r="F17" s="7">
        <f>IF(R17="PLN",T17,0)</f>
        <v>0</v>
      </c>
      <c r="G17" s="7">
        <f>IF(R17="SGD",T17,0)</f>
        <v>0</v>
      </c>
      <c r="H17" s="7">
        <f>IF(R17="HUF",T17,0)</f>
        <v>0</v>
      </c>
      <c r="I17" s="7">
        <f>IF(R17="AUD",T17,0)</f>
        <v>0</v>
      </c>
      <c r="J17" s="7">
        <f>IF(R17="CZK",T17,0)</f>
        <v>0</v>
      </c>
      <c r="K17" s="7">
        <f>IF(R17="NOK",T17,0)</f>
        <v>0</v>
      </c>
      <c r="L17" s="7">
        <f>IF(R17="DKK",T17,0)</f>
        <v>0</v>
      </c>
      <c r="M17" s="7">
        <f>IF(R17="CHF",T17,0)</f>
        <v>0</v>
      </c>
      <c r="N17" s="458" t="s">
        <v>69</v>
      </c>
      <c r="O17">
        <v>20118988</v>
      </c>
      <c r="P17" t="s">
        <v>70</v>
      </c>
      <c r="Q17" t="s">
        <v>38</v>
      </c>
      <c r="R17" t="s">
        <v>9</v>
      </c>
      <c r="S17" t="s">
        <v>890</v>
      </c>
      <c r="T17">
        <v>5566.27</v>
      </c>
      <c r="U17" s="8"/>
      <c r="W17" t="s">
        <v>71</v>
      </c>
      <c r="X17" t="s">
        <v>9</v>
      </c>
      <c r="Y17" t="s">
        <v>890</v>
      </c>
      <c r="Z17">
        <v>5566.27</v>
      </c>
      <c r="AA17">
        <v>1803198.34</v>
      </c>
      <c r="AB17" s="456" t="str">
        <f t="shared" si="0"/>
        <v>NO</v>
      </c>
      <c r="AC17" s="456">
        <f t="shared" si="1"/>
        <v>0</v>
      </c>
      <c r="AD17"/>
      <c r="AE17"/>
      <c r="AF17" s="459"/>
      <c r="AG17" s="440"/>
    </row>
    <row r="18" spans="1:33" ht="15">
      <c r="A18" s="452"/>
      <c r="B18" s="452"/>
      <c r="C18" s="452"/>
      <c r="D18" s="452"/>
      <c r="E18" s="452"/>
      <c r="F18" s="452"/>
      <c r="G18" s="452"/>
      <c r="H18" s="452"/>
      <c r="I18" s="452"/>
      <c r="J18" s="452"/>
      <c r="K18" s="452"/>
      <c r="L18" s="452"/>
      <c r="M18" s="452"/>
      <c r="N18" s="454" t="s">
        <v>72</v>
      </c>
      <c r="O18" s="454"/>
      <c r="P18" s="454"/>
      <c r="Q18" s="454"/>
      <c r="R18" s="454" t="s">
        <v>2</v>
      </c>
      <c r="S18"/>
      <c r="T18">
        <v>45795.66</v>
      </c>
      <c r="U18" s="455">
        <f>T18</f>
        <v>45795.66</v>
      </c>
      <c r="W18" t="s">
        <v>73</v>
      </c>
      <c r="X18" t="s">
        <v>2</v>
      </c>
      <c r="Y18"/>
      <c r="Z18">
        <v>45795.66</v>
      </c>
      <c r="AA18">
        <v>14998.54</v>
      </c>
      <c r="AB18" s="456" t="str">
        <f t="shared" si="0"/>
        <v>OK</v>
      </c>
      <c r="AC18" s="456">
        <f t="shared" si="1"/>
        <v>0</v>
      </c>
      <c r="AD18"/>
      <c r="AE18"/>
      <c r="AF18" s="459"/>
      <c r="AG18" s="440"/>
    </row>
    <row r="19" spans="1:33" ht="15">
      <c r="A19" s="7">
        <f>IF(R19="EUR",T19,0)</f>
        <v>0</v>
      </c>
      <c r="B19" s="7">
        <f>IF(R19="GBP",T19,0)</f>
        <v>0</v>
      </c>
      <c r="C19" s="7">
        <f>IF(R19="USD",T19,0)</f>
        <v>0</v>
      </c>
      <c r="D19" s="7">
        <f>IF(R19="CAD",T19,0)</f>
        <v>0</v>
      </c>
      <c r="E19" s="7">
        <f>IF(R19="SEK",T19,0)</f>
        <v>0</v>
      </c>
      <c r="F19" s="457">
        <f>IF(R19="PLN",T19,0)</f>
        <v>191448.75</v>
      </c>
      <c r="G19" s="7">
        <f>IF(R19="SGD",T19,0)</f>
        <v>0</v>
      </c>
      <c r="H19" s="7">
        <f>IF(R19="HUF",T19,0)</f>
        <v>0</v>
      </c>
      <c r="I19" s="7">
        <f>IF(R19="AUD",T19,0)</f>
        <v>0</v>
      </c>
      <c r="J19" s="7">
        <f>IF(R19="CZK",T19,0)</f>
        <v>0</v>
      </c>
      <c r="K19" s="7">
        <f>IF(R19="NOK",T19,0)</f>
        <v>0</v>
      </c>
      <c r="L19" s="7">
        <f>IF(R19="DKK",T19,0)</f>
        <v>0</v>
      </c>
      <c r="M19" s="7">
        <f>IF(R19="CHF",T19,0)</f>
        <v>0</v>
      </c>
      <c r="N19" s="458" t="s">
        <v>74</v>
      </c>
      <c r="O19">
        <v>20035608</v>
      </c>
      <c r="P19" t="s">
        <v>75</v>
      </c>
      <c r="Q19" t="s">
        <v>38</v>
      </c>
      <c r="R19" t="s">
        <v>15</v>
      </c>
      <c r="S19" t="s">
        <v>890</v>
      </c>
      <c r="T19">
        <v>191448.75</v>
      </c>
      <c r="U19" s="8"/>
      <c r="W19" t="s">
        <v>76</v>
      </c>
      <c r="X19" t="s">
        <v>15</v>
      </c>
      <c r="Y19" t="s">
        <v>890</v>
      </c>
      <c r="Z19">
        <v>191448.75</v>
      </c>
      <c r="AA19">
        <v>64669.96</v>
      </c>
      <c r="AB19" s="456" t="str">
        <f t="shared" si="0"/>
        <v>NO</v>
      </c>
      <c r="AC19" s="456">
        <f t="shared" si="1"/>
        <v>0</v>
      </c>
      <c r="AD19"/>
      <c r="AE19"/>
      <c r="AF19"/>
      <c r="AG19" s="440"/>
    </row>
    <row r="20" spans="1:33" ht="15">
      <c r="A20" s="452"/>
      <c r="B20" s="452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4" t="s">
        <v>77</v>
      </c>
      <c r="O20" s="454"/>
      <c r="P20" s="454"/>
      <c r="Q20" s="454"/>
      <c r="R20" s="454" t="s">
        <v>2</v>
      </c>
      <c r="S20"/>
      <c r="T20">
        <v>393.86</v>
      </c>
      <c r="U20" s="455">
        <f>T20</f>
        <v>393.86</v>
      </c>
      <c r="W20" t="s">
        <v>78</v>
      </c>
      <c r="X20" t="s">
        <v>2</v>
      </c>
      <c r="Y20"/>
      <c r="Z20">
        <v>393.86</v>
      </c>
      <c r="AA20">
        <v>676.6</v>
      </c>
      <c r="AB20" s="456" t="str">
        <f t="shared" si="0"/>
        <v>OK</v>
      </c>
      <c r="AC20" s="456">
        <f t="shared" si="1"/>
        <v>0</v>
      </c>
      <c r="AD20"/>
      <c r="AE20"/>
      <c r="AF20" s="459"/>
      <c r="AG20" s="440"/>
    </row>
    <row r="21" spans="1:33" ht="15">
      <c r="A21" s="7">
        <f>IF(R21="EUR",T21,0)</f>
        <v>0</v>
      </c>
      <c r="B21" s="7">
        <f>IF(R21="GBP",T21,0)</f>
        <v>0</v>
      </c>
      <c r="C21" s="7">
        <f>IF(R21="USD",T21,0)</f>
        <v>0</v>
      </c>
      <c r="D21" s="7">
        <f>IF(R21="CAD",T21,0)</f>
        <v>0</v>
      </c>
      <c r="E21" s="7">
        <f>IF(R21="SEK",T21,0)</f>
        <v>0</v>
      </c>
      <c r="F21" s="7">
        <f>IF(R21="PLN",T21,0)</f>
        <v>0</v>
      </c>
      <c r="G21" s="457">
        <f>IF(R21="SGD",T21,0)</f>
        <v>570.04999999999995</v>
      </c>
      <c r="H21" s="7">
        <f>IF(R21="HUF",T21,0)</f>
        <v>0</v>
      </c>
      <c r="I21" s="7">
        <f>IF(R21="AUD",T21,0)</f>
        <v>0</v>
      </c>
      <c r="J21" s="7">
        <f>IF(R21="CZK",T21,0)</f>
        <v>0</v>
      </c>
      <c r="K21" s="7">
        <f>IF(R21="NOK",T21,0)</f>
        <v>0</v>
      </c>
      <c r="L21" s="7">
        <f>IF(R21="DKK",T21,0)</f>
        <v>0</v>
      </c>
      <c r="M21" s="7">
        <f>IF(R21="CHF",T21,0)</f>
        <v>0</v>
      </c>
      <c r="N21" s="458" t="s">
        <v>79</v>
      </c>
      <c r="O21">
        <v>20157037</v>
      </c>
      <c r="P21" t="s">
        <v>80</v>
      </c>
      <c r="Q21" t="s">
        <v>38</v>
      </c>
      <c r="R21" t="s">
        <v>20</v>
      </c>
      <c r="S21" t="s">
        <v>890</v>
      </c>
      <c r="T21">
        <v>570.04999999999995</v>
      </c>
      <c r="U21" s="8"/>
      <c r="W21" t="s">
        <v>81</v>
      </c>
      <c r="X21" t="s">
        <v>20</v>
      </c>
      <c r="Y21" t="s">
        <v>890</v>
      </c>
      <c r="Z21">
        <v>570.04999999999995</v>
      </c>
      <c r="AA21">
        <v>986.04</v>
      </c>
      <c r="AB21" s="456" t="str">
        <f t="shared" si="0"/>
        <v>NO</v>
      </c>
      <c r="AC21" s="456">
        <f t="shared" si="1"/>
        <v>0</v>
      </c>
      <c r="AD21"/>
      <c r="AE21"/>
      <c r="AF21"/>
      <c r="AG21" s="440"/>
    </row>
    <row r="22" spans="1:33" ht="15">
      <c r="A22" s="452"/>
      <c r="B22" s="452"/>
      <c r="C22" s="452"/>
      <c r="D22" s="452"/>
      <c r="E22" s="452"/>
      <c r="F22" s="452"/>
      <c r="G22" s="452"/>
      <c r="H22" s="452"/>
      <c r="I22" s="452"/>
      <c r="J22" s="452"/>
      <c r="K22" s="452"/>
      <c r="L22" s="452"/>
      <c r="M22" s="452"/>
      <c r="N22" s="454" t="s">
        <v>82</v>
      </c>
      <c r="O22" s="454"/>
      <c r="P22" s="454"/>
      <c r="Q22" s="454"/>
      <c r="R22" s="454" t="s">
        <v>2</v>
      </c>
      <c r="S22"/>
      <c r="T22">
        <v>0</v>
      </c>
      <c r="U22" s="455">
        <f>T22</f>
        <v>0</v>
      </c>
      <c r="W22" s="460" t="s">
        <v>83</v>
      </c>
      <c r="X22" t="s">
        <v>2</v>
      </c>
      <c r="Y22"/>
      <c r="Z22">
        <v>0</v>
      </c>
      <c r="AA22">
        <v>116.21</v>
      </c>
      <c r="AB22" s="456" t="str">
        <f t="shared" si="0"/>
        <v>OK</v>
      </c>
      <c r="AC22" s="456">
        <f t="shared" si="1"/>
        <v>0</v>
      </c>
      <c r="AD22"/>
      <c r="AE22"/>
      <c r="AF22" s="459"/>
      <c r="AG22" s="440"/>
    </row>
    <row r="23" spans="1:33" ht="15">
      <c r="A23" s="7">
        <f>IF(R23="EUR",T23,0)</f>
        <v>0</v>
      </c>
      <c r="B23" s="7">
        <f>IF(R23="GBP",T23,0)</f>
        <v>0</v>
      </c>
      <c r="C23" s="7">
        <f>IF(R23="USD",T23,0)</f>
        <v>0</v>
      </c>
      <c r="D23" s="7">
        <f>IF(R23="CAD",T23,0)</f>
        <v>0</v>
      </c>
      <c r="E23" s="7">
        <f>IF(R23="SEK",T23,0)</f>
        <v>0</v>
      </c>
      <c r="F23" s="7">
        <f>IF(R23="PLN",T23,0)</f>
        <v>0</v>
      </c>
      <c r="G23" s="7">
        <f>IF(R23="SGD",T23,0)</f>
        <v>0</v>
      </c>
      <c r="H23" s="457">
        <f>IF(R23="HUF",T23,0)</f>
        <v>0</v>
      </c>
      <c r="I23" s="7">
        <f>IF(R23="AUD",T23,0)</f>
        <v>0</v>
      </c>
      <c r="J23" s="7">
        <f>IF(R23="CZK",T23,0)</f>
        <v>0</v>
      </c>
      <c r="K23" s="7">
        <f>IF(R23="NOK",T23,0)</f>
        <v>0</v>
      </c>
      <c r="L23" s="7">
        <f>IF(R23="DKK",T23,0)</f>
        <v>0</v>
      </c>
      <c r="M23" s="7">
        <f>IF(R23="CHF",T23,0)</f>
        <v>0</v>
      </c>
      <c r="N23" s="458" t="s">
        <v>84</v>
      </c>
      <c r="O23">
        <v>20157045</v>
      </c>
      <c r="P23" t="s">
        <v>85</v>
      </c>
      <c r="Q23" t="s">
        <v>38</v>
      </c>
      <c r="R23" t="s">
        <v>21</v>
      </c>
      <c r="S23" t="s">
        <v>86</v>
      </c>
      <c r="T23">
        <v>0</v>
      </c>
      <c r="U23" s="8"/>
      <c r="W23" s="460" t="s">
        <v>84</v>
      </c>
      <c r="X23" t="s">
        <v>21</v>
      </c>
      <c r="Y23" t="s">
        <v>86</v>
      </c>
      <c r="Z23">
        <v>0</v>
      </c>
      <c r="AA23">
        <v>45898.2</v>
      </c>
      <c r="AB23" s="456" t="str">
        <f t="shared" si="0"/>
        <v>OK</v>
      </c>
      <c r="AC23" s="456">
        <f t="shared" si="1"/>
        <v>0</v>
      </c>
      <c r="AD23"/>
      <c r="AE23"/>
      <c r="AF23"/>
      <c r="AG23" s="440"/>
    </row>
    <row r="24" spans="1:33" ht="15">
      <c r="A24" s="452"/>
      <c r="B24" s="452"/>
      <c r="C24" s="452"/>
      <c r="D24" s="452"/>
      <c r="E24" s="452"/>
      <c r="F24" s="452"/>
      <c r="G24" s="452"/>
      <c r="H24" s="452"/>
      <c r="I24" s="452"/>
      <c r="J24" s="452"/>
      <c r="K24" s="452"/>
      <c r="L24" s="452"/>
      <c r="M24" s="452"/>
      <c r="N24" s="454" t="s">
        <v>87</v>
      </c>
      <c r="O24" s="454"/>
      <c r="P24" s="454"/>
      <c r="Q24" s="454"/>
      <c r="R24" s="454" t="s">
        <v>2</v>
      </c>
      <c r="S24"/>
      <c r="T24">
        <v>1894.52</v>
      </c>
      <c r="U24" s="455">
        <f>T24</f>
        <v>1894.52</v>
      </c>
      <c r="W24" t="s">
        <v>88</v>
      </c>
      <c r="X24" t="s">
        <v>2</v>
      </c>
      <c r="Y24"/>
      <c r="Z24">
        <v>1894.52</v>
      </c>
      <c r="AA24">
        <v>488403.87</v>
      </c>
      <c r="AB24" s="456" t="str">
        <f t="shared" si="0"/>
        <v>OK</v>
      </c>
      <c r="AC24" s="456">
        <f t="shared" si="1"/>
        <v>0</v>
      </c>
      <c r="AD24"/>
      <c r="AE24"/>
      <c r="AF24" s="459"/>
      <c r="AG24" s="440"/>
    </row>
    <row r="25" spans="1:33" ht="15">
      <c r="A25" s="7">
        <f>IF(R25="EUR",T25,0)</f>
        <v>0</v>
      </c>
      <c r="B25" s="7">
        <f>IF(R25="GBP",T25,0)</f>
        <v>0</v>
      </c>
      <c r="C25" s="7">
        <f>IF(R25="USD",T25,0)</f>
        <v>0</v>
      </c>
      <c r="D25" s="7">
        <f>IF(R25="CAD",T25,0)</f>
        <v>0</v>
      </c>
      <c r="E25" s="7">
        <f>IF(R25="SEK",T25,0)</f>
        <v>0</v>
      </c>
      <c r="F25" s="7">
        <f>IF(R25="PLN",T25,0)</f>
        <v>0</v>
      </c>
      <c r="G25" s="7">
        <f>IF(R25="SGD",T25,0)</f>
        <v>0</v>
      </c>
      <c r="H25" s="7">
        <f>IF(R25="HUF",T25,0)</f>
        <v>0</v>
      </c>
      <c r="I25" s="457">
        <f>IF(R25="AUD",T25,0)</f>
        <v>3242.76</v>
      </c>
      <c r="J25" s="7">
        <f>IF(R25="CZK",T25,0)</f>
        <v>0</v>
      </c>
      <c r="K25" s="7">
        <f>IF(R25="NOK",T25,0)</f>
        <v>0</v>
      </c>
      <c r="L25" s="7">
        <f>IF(R25="DKK",T25,0)</f>
        <v>0</v>
      </c>
      <c r="M25" s="7">
        <f>IF(R25="CHF",T25,0)</f>
        <v>0</v>
      </c>
      <c r="N25" s="458" t="s">
        <v>89</v>
      </c>
      <c r="O25">
        <v>20095953</v>
      </c>
      <c r="P25" t="s">
        <v>90</v>
      </c>
      <c r="Q25" t="s">
        <v>38</v>
      </c>
      <c r="R25" t="s">
        <v>11</v>
      </c>
      <c r="S25" t="s">
        <v>890</v>
      </c>
      <c r="T25">
        <v>3242.76</v>
      </c>
      <c r="U25" s="8"/>
      <c r="W25" t="s">
        <v>91</v>
      </c>
      <c r="X25" t="s">
        <v>11</v>
      </c>
      <c r="Y25" t="s">
        <v>890</v>
      </c>
      <c r="Z25">
        <v>3242.76</v>
      </c>
      <c r="AA25">
        <v>809822.45</v>
      </c>
      <c r="AB25" s="456" t="str">
        <f t="shared" si="0"/>
        <v>NO</v>
      </c>
      <c r="AC25" s="456">
        <f t="shared" si="1"/>
        <v>0</v>
      </c>
      <c r="AD25"/>
      <c r="AE25"/>
      <c r="AF25"/>
      <c r="AG25" s="440"/>
    </row>
    <row r="26" spans="1:33" ht="15">
      <c r="A26" s="452"/>
      <c r="B26" s="452"/>
      <c r="C26" s="452"/>
      <c r="D26" s="452"/>
      <c r="E26" s="452"/>
      <c r="F26" s="452"/>
      <c r="G26" s="452"/>
      <c r="H26" s="452"/>
      <c r="I26" s="452"/>
      <c r="J26" s="452"/>
      <c r="K26" s="452"/>
      <c r="L26" s="452"/>
      <c r="M26" s="452"/>
      <c r="N26" s="454" t="s">
        <v>92</v>
      </c>
      <c r="O26" s="454"/>
      <c r="P26" s="454"/>
      <c r="Q26" s="454"/>
      <c r="R26" s="454" t="s">
        <v>2</v>
      </c>
      <c r="S26"/>
      <c r="T26">
        <v>0</v>
      </c>
      <c r="U26" s="455">
        <f>T26</f>
        <v>0</v>
      </c>
      <c r="W26" s="460" t="s">
        <v>93</v>
      </c>
      <c r="X26" t="s">
        <v>2</v>
      </c>
      <c r="Y26"/>
      <c r="Z26">
        <v>0</v>
      </c>
      <c r="AA26">
        <v>2183.84</v>
      </c>
      <c r="AB26" s="456" t="str">
        <f t="shared" si="0"/>
        <v>OK</v>
      </c>
      <c r="AC26" s="456">
        <f t="shared" si="1"/>
        <v>0</v>
      </c>
      <c r="AD26"/>
      <c r="AE26"/>
      <c r="AF26" s="459"/>
      <c r="AG26" s="440"/>
    </row>
    <row r="27" spans="1:33" ht="15">
      <c r="A27" s="7">
        <f>IF(R27="EUR",T27,0)</f>
        <v>0</v>
      </c>
      <c r="B27" s="7">
        <f>IF(R27="GBP",T27,0)</f>
        <v>0</v>
      </c>
      <c r="C27" s="7">
        <f>IF(R27="USD",T27,0)</f>
        <v>0</v>
      </c>
      <c r="D27" s="7">
        <f>IF(R27="CAD",T27,0)</f>
        <v>0</v>
      </c>
      <c r="E27" s="7">
        <f>IF(R27="SEK",T27,0)</f>
        <v>0</v>
      </c>
      <c r="F27" s="7">
        <f>IF(R27="PLN",T27,0)</f>
        <v>0</v>
      </c>
      <c r="G27" s="7">
        <f>IF(R27="SGD",T27,0)</f>
        <v>0</v>
      </c>
      <c r="H27" s="7">
        <f>IF(R27="HUF",T27,0)</f>
        <v>0</v>
      </c>
      <c r="I27" s="7">
        <f>IF(R27="AUD",T27,0)</f>
        <v>0</v>
      </c>
      <c r="J27" s="457">
        <f>IF(R27="CZK",T27,0)</f>
        <v>0</v>
      </c>
      <c r="K27" s="7">
        <f>IF(R27="NOK",T27,0)</f>
        <v>0</v>
      </c>
      <c r="L27" s="7">
        <f>IF(R27="DKK",T27,0)</f>
        <v>0</v>
      </c>
      <c r="M27" s="7">
        <f>IF(R27="CHF",T27,0)</f>
        <v>0</v>
      </c>
      <c r="N27" s="458" t="s">
        <v>94</v>
      </c>
      <c r="O27">
        <v>20157053</v>
      </c>
      <c r="P27" t="s">
        <v>95</v>
      </c>
      <c r="Q27" t="s">
        <v>38</v>
      </c>
      <c r="R27" t="s">
        <v>22</v>
      </c>
      <c r="S27" t="s">
        <v>96</v>
      </c>
      <c r="T27">
        <v>0</v>
      </c>
      <c r="U27" s="8"/>
      <c r="W27" s="460" t="s">
        <v>94</v>
      </c>
      <c r="X27" t="s">
        <v>22</v>
      </c>
      <c r="Y27" t="s">
        <v>96</v>
      </c>
      <c r="Z27">
        <v>0</v>
      </c>
      <c r="AA27">
        <v>55013.05</v>
      </c>
      <c r="AB27" s="456" t="str">
        <f t="shared" si="0"/>
        <v>OK</v>
      </c>
      <c r="AC27" s="456">
        <f t="shared" si="1"/>
        <v>0</v>
      </c>
      <c r="AD27"/>
      <c r="AE27"/>
      <c r="AF27"/>
      <c r="AG27" s="440"/>
    </row>
    <row r="28" spans="1:33" ht="15">
      <c r="A28" s="452"/>
      <c r="B28" s="452"/>
      <c r="C28" s="452"/>
      <c r="D28" s="452"/>
      <c r="E28" s="452"/>
      <c r="F28" s="452"/>
      <c r="G28" s="452"/>
      <c r="H28" s="452"/>
      <c r="I28" s="452"/>
      <c r="J28" s="452"/>
      <c r="K28" s="452"/>
      <c r="L28" s="452"/>
      <c r="M28" s="452"/>
      <c r="N28" s="454" t="s">
        <v>97</v>
      </c>
      <c r="O28" s="454"/>
      <c r="P28" s="454"/>
      <c r="Q28" s="454"/>
      <c r="R28" s="454" t="s">
        <v>2</v>
      </c>
      <c r="S28"/>
      <c r="T28">
        <v>15119.78</v>
      </c>
      <c r="U28" s="455">
        <f>T28</f>
        <v>15119.78</v>
      </c>
      <c r="V28" s="433" t="s">
        <v>98</v>
      </c>
      <c r="W28" t="s">
        <v>99</v>
      </c>
      <c r="X28" t="s">
        <v>2</v>
      </c>
      <c r="Y28"/>
      <c r="Z28">
        <v>15119.78</v>
      </c>
      <c r="AA28">
        <v>3738805.83</v>
      </c>
      <c r="AB28" s="456" t="str">
        <f t="shared" si="0"/>
        <v>OK</v>
      </c>
      <c r="AC28" s="456">
        <f t="shared" si="1"/>
        <v>0</v>
      </c>
      <c r="AD28"/>
      <c r="AE28"/>
      <c r="AF28" s="459"/>
      <c r="AG28" s="440"/>
    </row>
    <row r="29" spans="1:33" ht="15">
      <c r="A29" s="7">
        <f>IF(R29="EUR",T29,0)</f>
        <v>0</v>
      </c>
      <c r="B29" s="7">
        <f>IF(R29="GBP",T29,0)</f>
        <v>0</v>
      </c>
      <c r="C29" s="7">
        <f>IF(R29="USD",T29,0)</f>
        <v>0</v>
      </c>
      <c r="D29" s="7">
        <f>IF(R29="CAD",T29,0)</f>
        <v>0</v>
      </c>
      <c r="E29" s="7">
        <f>IF(R29="SEK",T29,0)</f>
        <v>0</v>
      </c>
      <c r="F29" s="7">
        <f>IF(R29="PLN",T29,0)</f>
        <v>0</v>
      </c>
      <c r="G29" s="7">
        <f>IF(R29="SGD",T29,0)</f>
        <v>0</v>
      </c>
      <c r="H29" s="7">
        <f>IF(R29="HUF",T29,0)</f>
        <v>0</v>
      </c>
      <c r="I29" s="7">
        <f>IF(R29="AUD",T29,0)</f>
        <v>0</v>
      </c>
      <c r="J29" s="7">
        <f>IF(R29="CZK",T29,0)</f>
        <v>0</v>
      </c>
      <c r="K29" s="457">
        <f>IF(R29="NOK",T29,0)</f>
        <v>170778.66</v>
      </c>
      <c r="L29" s="7">
        <f>IF(R29="DKK",T29,0)</f>
        <v>0</v>
      </c>
      <c r="M29" s="7">
        <f>IF(R29="CHF",T29,0)</f>
        <v>0</v>
      </c>
      <c r="N29" s="458" t="s">
        <v>100</v>
      </c>
      <c r="O29">
        <v>20118961</v>
      </c>
      <c r="P29" t="s">
        <v>101</v>
      </c>
      <c r="Q29" t="s">
        <v>38</v>
      </c>
      <c r="R29" t="s">
        <v>23</v>
      </c>
      <c r="S29" t="s">
        <v>890</v>
      </c>
      <c r="T29">
        <v>170778.66</v>
      </c>
      <c r="U29" s="8"/>
      <c r="W29" t="s">
        <v>102</v>
      </c>
      <c r="X29" t="s">
        <v>23</v>
      </c>
      <c r="Y29" t="s">
        <v>890</v>
      </c>
      <c r="Z29">
        <v>170778.66</v>
      </c>
      <c r="AA29">
        <v>43201901.359999999</v>
      </c>
      <c r="AB29" s="456" t="str">
        <f t="shared" si="0"/>
        <v>NO</v>
      </c>
      <c r="AC29" s="456">
        <f t="shared" si="1"/>
        <v>0</v>
      </c>
      <c r="AD29"/>
      <c r="AE29"/>
      <c r="AF29"/>
      <c r="AG29" s="440"/>
    </row>
    <row r="30" spans="1:33" ht="15">
      <c r="A30" s="452"/>
      <c r="B30" s="452"/>
      <c r="C30" s="452"/>
      <c r="D30" s="452"/>
      <c r="E30" s="452"/>
      <c r="F30" s="452"/>
      <c r="G30" s="452"/>
      <c r="H30" s="452"/>
      <c r="I30" s="452"/>
      <c r="J30" s="452"/>
      <c r="K30" s="452"/>
      <c r="L30" s="452"/>
      <c r="M30" s="452"/>
      <c r="N30" s="454" t="s">
        <v>103</v>
      </c>
      <c r="O30" s="454"/>
      <c r="P30" s="454"/>
      <c r="Q30" s="454"/>
      <c r="R30" s="454" t="s">
        <v>2</v>
      </c>
      <c r="S30"/>
      <c r="T30">
        <v>840.78</v>
      </c>
      <c r="U30" s="455">
        <f>T30</f>
        <v>840.78</v>
      </c>
      <c r="W30" t="s">
        <v>104</v>
      </c>
      <c r="X30" t="s">
        <v>2</v>
      </c>
      <c r="Y30"/>
      <c r="Z30">
        <v>840.78</v>
      </c>
      <c r="AA30">
        <v>76576.53</v>
      </c>
      <c r="AB30" s="456" t="str">
        <f t="shared" si="0"/>
        <v>OK</v>
      </c>
      <c r="AC30" s="456">
        <f t="shared" si="1"/>
        <v>0</v>
      </c>
      <c r="AD30"/>
      <c r="AE30"/>
      <c r="AF30" s="459"/>
      <c r="AG30" s="440"/>
    </row>
    <row r="31" spans="1:33" ht="15">
      <c r="A31" s="7">
        <f>IF(R31="EUR",T31,0)</f>
        <v>0</v>
      </c>
      <c r="B31" s="7">
        <f>IF(R31="GBP",T31,0)</f>
        <v>0</v>
      </c>
      <c r="C31" s="7">
        <f>IF(R31="USD",T31,0)</f>
        <v>0</v>
      </c>
      <c r="D31" s="7">
        <f>IF(R31="CAD",T31,0)</f>
        <v>0</v>
      </c>
      <c r="E31" s="7">
        <f>IF(R31="SEK",T31,0)</f>
        <v>0</v>
      </c>
      <c r="F31" s="7">
        <f>IF(R31="PLN",T31,0)</f>
        <v>0</v>
      </c>
      <c r="G31" s="7">
        <f>IF(R31="SGD",T31,0)</f>
        <v>0</v>
      </c>
      <c r="H31" s="7">
        <f>IF(R31="HUF",T31,0)</f>
        <v>0</v>
      </c>
      <c r="I31" s="7">
        <f>IF(R31="AUD",T31,0)</f>
        <v>0</v>
      </c>
      <c r="J31" s="7">
        <f>IF(R31="CZK",T31,0)</f>
        <v>0</v>
      </c>
      <c r="K31" s="7">
        <f>IF(R31="NOK",T31,0)</f>
        <v>0</v>
      </c>
      <c r="L31" s="457">
        <f>IF(R31="DKK",T31,0)</f>
        <v>6273.6</v>
      </c>
      <c r="M31" s="7">
        <f>IF(R31="CHF",T31,0)</f>
        <v>0</v>
      </c>
      <c r="N31" s="458" t="s">
        <v>105</v>
      </c>
      <c r="O31">
        <v>20087918</v>
      </c>
      <c r="P31" t="s">
        <v>106</v>
      </c>
      <c r="Q31" t="s">
        <v>38</v>
      </c>
      <c r="R31" t="s">
        <v>4</v>
      </c>
      <c r="S31" t="s">
        <v>890</v>
      </c>
      <c r="T31">
        <v>6273.6</v>
      </c>
      <c r="U31" s="8"/>
      <c r="V31" s="433" t="s">
        <v>98</v>
      </c>
      <c r="W31" t="s">
        <v>107</v>
      </c>
      <c r="X31" t="s">
        <v>4</v>
      </c>
      <c r="Y31" t="s">
        <v>890</v>
      </c>
      <c r="Z31">
        <v>6273.6</v>
      </c>
      <c r="AA31">
        <v>571054.17000000004</v>
      </c>
      <c r="AB31" s="456" t="str">
        <f t="shared" si="0"/>
        <v>NO</v>
      </c>
      <c r="AC31" s="456">
        <f t="shared" si="1"/>
        <v>0</v>
      </c>
      <c r="AD31"/>
      <c r="AE31"/>
      <c r="AF31"/>
      <c r="AG31" s="440"/>
    </row>
    <row r="32" spans="1:33" ht="15">
      <c r="A32" s="452"/>
      <c r="B32" s="452"/>
      <c r="C32" s="452"/>
      <c r="D32" s="452"/>
      <c r="E32" s="452"/>
      <c r="F32" s="452"/>
      <c r="G32" s="452"/>
      <c r="H32" s="452"/>
      <c r="I32" s="452"/>
      <c r="J32" s="452"/>
      <c r="K32" s="452"/>
      <c r="L32" s="452"/>
      <c r="M32" s="452"/>
      <c r="N32" s="454" t="s">
        <v>108</v>
      </c>
      <c r="O32" s="454"/>
      <c r="P32" s="454"/>
      <c r="Q32" s="454"/>
      <c r="R32" s="454" t="s">
        <v>2</v>
      </c>
      <c r="S32"/>
      <c r="T32">
        <v>37056.230000000003</v>
      </c>
      <c r="U32" s="463">
        <f>T32</f>
        <v>37056.230000000003</v>
      </c>
      <c r="W32" t="s">
        <v>109</v>
      </c>
      <c r="X32" t="s">
        <v>2</v>
      </c>
      <c r="Y32"/>
      <c r="Z32">
        <v>37056.230000000003</v>
      </c>
      <c r="AA32">
        <v>627085.56999999995</v>
      </c>
      <c r="AB32" s="456" t="str">
        <f t="shared" si="0"/>
        <v>OK</v>
      </c>
      <c r="AC32" s="456">
        <f t="shared" si="1"/>
        <v>0</v>
      </c>
      <c r="AD32"/>
      <c r="AE32"/>
      <c r="AF32" s="459"/>
      <c r="AG32" s="440"/>
    </row>
    <row r="33" spans="1:33" ht="15">
      <c r="A33" s="7">
        <f>IF(R33="EUR",T33,0)</f>
        <v>0</v>
      </c>
      <c r="B33" s="7">
        <f>IF(R33="GBP",T33,0)</f>
        <v>0</v>
      </c>
      <c r="C33" s="7">
        <f>IF(R33="USD",T33,0)</f>
        <v>0</v>
      </c>
      <c r="D33" s="7">
        <f>IF(R33="CAD",T33,0)</f>
        <v>0</v>
      </c>
      <c r="E33" s="7">
        <f>IF(R33="SEK",T33,0)</f>
        <v>0</v>
      </c>
      <c r="F33" s="7">
        <f>IF(R33="PLN",T33,0)</f>
        <v>0</v>
      </c>
      <c r="G33" s="7">
        <f>IF(R33="SGD",T33,0)</f>
        <v>0</v>
      </c>
      <c r="H33" s="7">
        <f>IF(R33="HUF",T33,0)</f>
        <v>0</v>
      </c>
      <c r="I33" s="7">
        <f>IF(R33="AUD",T33,0)</f>
        <v>0</v>
      </c>
      <c r="J33" s="7">
        <f>IF(R33="CZK",T33,0)</f>
        <v>0</v>
      </c>
      <c r="K33" s="7">
        <f>IF(R33="NOK",T33,0)</f>
        <v>0</v>
      </c>
      <c r="L33" s="7">
        <f>IF(R33="DKK",T33,0)</f>
        <v>0</v>
      </c>
      <c r="M33" s="457">
        <f>IF(R33="CHF",T33,0)</f>
        <v>35266.410000000003</v>
      </c>
      <c r="N33" s="458" t="s">
        <v>110</v>
      </c>
      <c r="O33">
        <v>20000669</v>
      </c>
      <c r="P33" t="s">
        <v>111</v>
      </c>
      <c r="Q33"/>
      <c r="R33" t="s">
        <v>16</v>
      </c>
      <c r="S33" t="s">
        <v>890</v>
      </c>
      <c r="T33">
        <v>35266.410000000003</v>
      </c>
      <c r="U33" s="8"/>
      <c r="W33" t="s">
        <v>112</v>
      </c>
      <c r="X33" t="s">
        <v>16</v>
      </c>
      <c r="Y33" t="s">
        <v>890</v>
      </c>
      <c r="Z33">
        <v>35266.410000000003</v>
      </c>
      <c r="AA33">
        <v>603632.56999999995</v>
      </c>
      <c r="AB33" s="456" t="str">
        <f t="shared" si="0"/>
        <v>NO</v>
      </c>
      <c r="AC33" s="456">
        <f t="shared" si="1"/>
        <v>0</v>
      </c>
      <c r="AD33"/>
      <c r="AE33"/>
      <c r="AF33"/>
      <c r="AG33" s="440"/>
    </row>
    <row r="34" spans="1:33" ht="15">
      <c r="A34" s="464">
        <f t="shared" ref="A34:M34" si="2">SUM(A4:A33)</f>
        <v>-658769.13</v>
      </c>
      <c r="B34" s="464">
        <f t="shared" si="2"/>
        <v>8062418.1900000004</v>
      </c>
      <c r="C34" s="464">
        <f t="shared" si="2"/>
        <v>14102.55</v>
      </c>
      <c r="D34" s="464">
        <f t="shared" si="2"/>
        <v>49955.14</v>
      </c>
      <c r="E34" s="464">
        <f t="shared" si="2"/>
        <v>5566.27</v>
      </c>
      <c r="F34" s="464">
        <f t="shared" si="2"/>
        <v>191448.75</v>
      </c>
      <c r="G34" s="464">
        <f t="shared" si="2"/>
        <v>570.04999999999995</v>
      </c>
      <c r="H34" s="464">
        <f t="shared" si="2"/>
        <v>0</v>
      </c>
      <c r="I34" s="464">
        <f t="shared" si="2"/>
        <v>3242.76</v>
      </c>
      <c r="J34" s="464">
        <f t="shared" si="2"/>
        <v>0</v>
      </c>
      <c r="K34" s="464">
        <f t="shared" si="2"/>
        <v>170778.66</v>
      </c>
      <c r="L34" s="464">
        <f t="shared" si="2"/>
        <v>6273.6</v>
      </c>
      <c r="M34" s="464">
        <f t="shared" si="2"/>
        <v>35266.410000000003</v>
      </c>
      <c r="N34" s="454" t="s">
        <v>113</v>
      </c>
      <c r="O34" s="454"/>
      <c r="P34" s="454"/>
      <c r="Q34" s="454"/>
      <c r="R34" s="454" t="s">
        <v>2</v>
      </c>
      <c r="S34"/>
      <c r="T34">
        <v>317767.42</v>
      </c>
      <c r="U34" s="465">
        <f>T34</f>
        <v>317767.42</v>
      </c>
      <c r="W34" t="s">
        <v>113</v>
      </c>
      <c r="X34" t="s">
        <v>2</v>
      </c>
      <c r="Y34"/>
      <c r="Z34">
        <v>317767.42</v>
      </c>
      <c r="AA34">
        <v>998681.29</v>
      </c>
      <c r="AB34" s="456" t="str">
        <f t="shared" si="0"/>
        <v>OK</v>
      </c>
      <c r="AC34" s="456">
        <f t="shared" si="1"/>
        <v>0</v>
      </c>
      <c r="AD34"/>
      <c r="AE34"/>
      <c r="AF34" s="459"/>
      <c r="AG34" s="440"/>
    </row>
    <row r="35" spans="1:33" ht="15">
      <c r="A35" s="7">
        <f>IF(R35="EUR",T35,0)</f>
        <v>317767.42</v>
      </c>
      <c r="B35" s="7">
        <f>IF(R35="GBP",T35,0)</f>
        <v>0</v>
      </c>
      <c r="C35" s="7">
        <f>IF(R35="USD",T35,0)</f>
        <v>0</v>
      </c>
      <c r="D35" s="7">
        <f>IF(R35="CAD",T35,0)</f>
        <v>0</v>
      </c>
      <c r="E35" s="7">
        <f>IF(R35="SEK",T35,0)</f>
        <v>0</v>
      </c>
      <c r="F35" s="7">
        <f>IF(R35="PLN",T35,0)</f>
        <v>0</v>
      </c>
      <c r="G35" s="7">
        <f>IF(R35="SGD",T35,0)</f>
        <v>0</v>
      </c>
      <c r="H35" s="7">
        <f>IF(R35="HUF",T35,0)</f>
        <v>0</v>
      </c>
      <c r="I35" s="7">
        <f>IF(R35="AUD",T35,0)</f>
        <v>0</v>
      </c>
      <c r="J35" s="7">
        <f>IF(R35="CZK",T35,0)</f>
        <v>0</v>
      </c>
      <c r="K35" s="7">
        <f>IF(R35="NOK",T35,0)</f>
        <v>0</v>
      </c>
      <c r="L35" s="7">
        <f>IF(R35="DKK",T35,0)</f>
        <v>0</v>
      </c>
      <c r="M35" s="7">
        <f>IF(R35="CHF",T35,0)</f>
        <v>0</v>
      </c>
      <c r="N35" t="s">
        <v>114</v>
      </c>
      <c r="O35">
        <v>114746</v>
      </c>
      <c r="P35" t="s">
        <v>115</v>
      </c>
      <c r="Q35" t="s">
        <v>116</v>
      </c>
      <c r="R35" t="s">
        <v>2</v>
      </c>
      <c r="S35" t="s">
        <v>890</v>
      </c>
      <c r="T35">
        <v>317767.42</v>
      </c>
      <c r="U35" s="440"/>
      <c r="W35" t="s">
        <v>117</v>
      </c>
      <c r="X35" t="s">
        <v>2</v>
      </c>
      <c r="Y35" t="s">
        <v>890</v>
      </c>
      <c r="Z35">
        <v>317767.42</v>
      </c>
      <c r="AA35">
        <v>998681.29</v>
      </c>
      <c r="AB35" s="456" t="str">
        <f t="shared" si="0"/>
        <v>NO</v>
      </c>
      <c r="AC35" s="456">
        <f t="shared" si="1"/>
        <v>0</v>
      </c>
      <c r="AD35"/>
      <c r="AE35"/>
      <c r="AF35"/>
      <c r="AG35" s="440"/>
    </row>
    <row r="36" spans="1:33" ht="13.35" customHeight="1">
      <c r="A36" s="452"/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3" t="s">
        <v>118</v>
      </c>
      <c r="O36" s="454"/>
      <c r="P36" s="454"/>
      <c r="Q36" s="454"/>
      <c r="R36" s="454" t="s">
        <v>2</v>
      </c>
      <c r="S36"/>
      <c r="T36">
        <v>0</v>
      </c>
      <c r="U36" s="463">
        <f>T36</f>
        <v>0</v>
      </c>
      <c r="W36" t="s">
        <v>118</v>
      </c>
      <c r="X36" t="s">
        <v>2</v>
      </c>
      <c r="Y36"/>
      <c r="Z36">
        <v>0</v>
      </c>
      <c r="AA36">
        <v>205286.9</v>
      </c>
      <c r="AB36" s="456" t="str">
        <f t="shared" si="0"/>
        <v>OK</v>
      </c>
      <c r="AC36" s="456">
        <f t="shared" si="1"/>
        <v>0</v>
      </c>
      <c r="AD36"/>
      <c r="AE36"/>
      <c r="AF36" s="459"/>
      <c r="AG36" s="440"/>
    </row>
    <row r="37" spans="1:33" ht="15">
      <c r="A37" s="7">
        <f>IF(R37="EUR",T37,0)</f>
        <v>0</v>
      </c>
      <c r="B37" s="7">
        <f>IF(R37="GBP",T37,0)</f>
        <v>0</v>
      </c>
      <c r="C37" s="7">
        <f>IF(R37="USD",T37,0)</f>
        <v>0</v>
      </c>
      <c r="D37" s="7">
        <f>IF(R37="CAD",T37,0)</f>
        <v>0</v>
      </c>
      <c r="E37" s="7">
        <f>IF(R37="SEK",T37,0)</f>
        <v>0</v>
      </c>
      <c r="F37" s="7">
        <f>IF(R37="PLN",T37,0)</f>
        <v>0</v>
      </c>
      <c r="G37" s="7">
        <f>IF(R37="SGD",T37,0)</f>
        <v>0</v>
      </c>
      <c r="H37" s="7">
        <f>IF(R37="HUF",T37,0)</f>
        <v>0</v>
      </c>
      <c r="I37" s="7">
        <f>IF(R37="AUD",T37,0)</f>
        <v>0</v>
      </c>
      <c r="J37" s="7">
        <f>IF(R37="CZK",T37,0)</f>
        <v>0</v>
      </c>
      <c r="K37" s="7">
        <f>IF(R37="NOK",T37,0)</f>
        <v>0</v>
      </c>
      <c r="L37" s="7">
        <f>IF(R37="DKK",T37,0)</f>
        <v>0</v>
      </c>
      <c r="M37" s="7">
        <f>IF(R37="CHF",T37,0)</f>
        <v>0</v>
      </c>
      <c r="N37" s="434" t="s">
        <v>43</v>
      </c>
      <c r="O37"/>
      <c r="P37" t="s">
        <v>44</v>
      </c>
      <c r="Q37" t="s">
        <v>38</v>
      </c>
      <c r="R37" t="s">
        <v>2</v>
      </c>
      <c r="S37" t="s">
        <v>889</v>
      </c>
      <c r="T37">
        <v>0</v>
      </c>
      <c r="U37" s="440"/>
      <c r="W37" t="s">
        <v>42</v>
      </c>
      <c r="X37" t="s">
        <v>2</v>
      </c>
      <c r="Y37" t="s">
        <v>889</v>
      </c>
      <c r="Z37">
        <v>0</v>
      </c>
      <c r="AA37">
        <v>205286.9</v>
      </c>
      <c r="AB37" s="456" t="str">
        <f t="shared" si="0"/>
        <v>NO</v>
      </c>
      <c r="AC37" s="456">
        <f t="shared" si="1"/>
        <v>0</v>
      </c>
      <c r="AD37"/>
      <c r="AE37"/>
      <c r="AF37" s="459"/>
      <c r="AG37" s="440"/>
    </row>
    <row r="38" spans="1:33" ht="15">
      <c r="A38" s="452"/>
      <c r="B38" s="452"/>
      <c r="C38" s="452"/>
      <c r="D38" s="452"/>
      <c r="E38" s="452"/>
      <c r="F38" s="452"/>
      <c r="G38" s="452"/>
      <c r="H38" s="452"/>
      <c r="I38" s="452"/>
      <c r="J38" s="452"/>
      <c r="K38" s="452"/>
      <c r="L38" s="452"/>
      <c r="M38" s="452"/>
      <c r="N38" s="454" t="s">
        <v>119</v>
      </c>
      <c r="O38" s="454"/>
      <c r="P38" s="454"/>
      <c r="Q38" s="454"/>
      <c r="R38" s="454" t="s">
        <v>2</v>
      </c>
      <c r="S38"/>
      <c r="T38">
        <v>766668.81</v>
      </c>
      <c r="U38" s="465">
        <f>T38</f>
        <v>766668.81</v>
      </c>
      <c r="W38" t="s">
        <v>119</v>
      </c>
      <c r="X38" t="s">
        <v>2</v>
      </c>
      <c r="Y38"/>
      <c r="Z38">
        <v>766668.81</v>
      </c>
      <c r="AA38">
        <v>801781.05</v>
      </c>
      <c r="AB38" s="456" t="str">
        <f t="shared" si="0"/>
        <v>OK</v>
      </c>
      <c r="AC38" s="456">
        <f t="shared" si="1"/>
        <v>0</v>
      </c>
      <c r="AD38"/>
      <c r="AE38"/>
      <c r="AF38" s="459"/>
      <c r="AG38" s="440"/>
    </row>
    <row r="39" spans="1:33" ht="15">
      <c r="A39" s="7">
        <f>IF(R39="EUR",T39,0)</f>
        <v>0</v>
      </c>
      <c r="B39" s="7">
        <f>IF(R39="GBP",T39,0)</f>
        <v>0</v>
      </c>
      <c r="C39" s="7">
        <f>IF(R39="USD",T39,0)</f>
        <v>0</v>
      </c>
      <c r="D39" s="7">
        <f>IF(R39="CAD",T39,0)</f>
        <v>0</v>
      </c>
      <c r="E39" s="7">
        <f>IF(R39="SEK",T39,0)</f>
        <v>0</v>
      </c>
      <c r="F39" s="7">
        <f>IF(R39="PLN",T39,0)</f>
        <v>0</v>
      </c>
      <c r="G39" s="7">
        <f>IF(R39="SGD",T39,0)</f>
        <v>0</v>
      </c>
      <c r="H39" s="7">
        <f>IF(R39="HUF",T39,0)</f>
        <v>0</v>
      </c>
      <c r="I39" s="7">
        <f>IF(R39="AUD",T39,0)</f>
        <v>0</v>
      </c>
      <c r="J39" s="7">
        <f>IF(R39="CZK",T39,0)</f>
        <v>0</v>
      </c>
      <c r="K39" s="7">
        <f>IF(R39="NOK",T39,0)</f>
        <v>0</v>
      </c>
      <c r="L39" s="7">
        <f>IF(R39="DKK",T39,0)</f>
        <v>0</v>
      </c>
      <c r="M39" s="7">
        <f>IF(R39="CHF",T39,0)</f>
        <v>0</v>
      </c>
      <c r="N39" t="s">
        <v>120</v>
      </c>
      <c r="O39"/>
      <c r="P39" t="s">
        <v>121</v>
      </c>
      <c r="Q39"/>
      <c r="R39" t="s">
        <v>2</v>
      </c>
      <c r="S39" s="459">
        <v>45607</v>
      </c>
      <c r="T39">
        <v>0</v>
      </c>
      <c r="U39" s="440"/>
      <c r="W39" t="s">
        <v>120</v>
      </c>
      <c r="X39" t="s">
        <v>2</v>
      </c>
      <c r="Y39" s="459">
        <v>45607</v>
      </c>
      <c r="Z39">
        <v>0</v>
      </c>
      <c r="AA39">
        <v>100000</v>
      </c>
      <c r="AB39" s="456" t="str">
        <f t="shared" si="0"/>
        <v>OK</v>
      </c>
      <c r="AC39" s="456">
        <f t="shared" si="1"/>
        <v>0</v>
      </c>
      <c r="AD39"/>
      <c r="AE39"/>
      <c r="AF39" s="459"/>
      <c r="AG39" s="440"/>
    </row>
    <row r="40" spans="1:33" ht="15">
      <c r="A40" s="7">
        <f>IF(R40="EUR",T40,0)</f>
        <v>500000</v>
      </c>
      <c r="B40" s="7">
        <f>IF(R40="GBP",T40,0)</f>
        <v>0</v>
      </c>
      <c r="C40" s="7">
        <f>IF(R40="USD",T40,0)</f>
        <v>0</v>
      </c>
      <c r="D40" s="7">
        <f>IF(R40="CAD",T40,0)</f>
        <v>0</v>
      </c>
      <c r="E40" s="7">
        <f>IF(R40="SEK",T40,0)</f>
        <v>0</v>
      </c>
      <c r="F40" s="7">
        <f>IF(R40="PLN",T40,0)</f>
        <v>0</v>
      </c>
      <c r="G40" s="7">
        <f>IF(R40="SGD",T40,0)</f>
        <v>0</v>
      </c>
      <c r="H40" s="7">
        <f>IF(R40="HUF",T40,0)</f>
        <v>0</v>
      </c>
      <c r="I40" s="7">
        <f>IF(R40="AUD",T40,0)</f>
        <v>0</v>
      </c>
      <c r="J40" s="7">
        <f>IF(R40="CZK",T40,0)</f>
        <v>0</v>
      </c>
      <c r="K40" s="7">
        <f>IF(R40="NOK",T40,0)</f>
        <v>0</v>
      </c>
      <c r="L40" s="7">
        <f>IF(R40="DKK",T40,0)</f>
        <v>0</v>
      </c>
      <c r="M40" s="7">
        <f>IF(R40="CHF",T40,0)</f>
        <v>0</v>
      </c>
      <c r="N40" t="s">
        <v>122</v>
      </c>
      <c r="O40"/>
      <c r="P40" t="s">
        <v>123</v>
      </c>
      <c r="Q40" t="s">
        <v>124</v>
      </c>
      <c r="R40" t="s">
        <v>2</v>
      </c>
      <c r="S40" t="s">
        <v>889</v>
      </c>
      <c r="T40">
        <v>500000</v>
      </c>
      <c r="U40" s="440"/>
      <c r="W40" t="s">
        <v>125</v>
      </c>
      <c r="X40" t="s">
        <v>2</v>
      </c>
      <c r="Y40" t="s">
        <v>889</v>
      </c>
      <c r="Z40">
        <v>500000</v>
      </c>
      <c r="AA40">
        <v>500000</v>
      </c>
      <c r="AB40" s="456" t="str">
        <f>IF(W41=N41,"OK","NO")</f>
        <v>NO</v>
      </c>
      <c r="AC40" s="456">
        <f t="shared" si="1"/>
        <v>0</v>
      </c>
      <c r="AD40"/>
      <c r="AE40"/>
      <c r="AF40" s="459"/>
      <c r="AG40" s="440"/>
    </row>
    <row r="41" spans="1:33" ht="15">
      <c r="A41" s="7">
        <f>IF(R41="EUR",T41,0)</f>
        <v>266668.81</v>
      </c>
      <c r="B41" s="7">
        <f>IF(R41="GBP",T41,0)</f>
        <v>0</v>
      </c>
      <c r="C41" s="7">
        <f>IF(R41="USD",T41,0)</f>
        <v>0</v>
      </c>
      <c r="D41" s="7">
        <f>IF(R41="CAD",T41,0)</f>
        <v>0</v>
      </c>
      <c r="E41" s="7">
        <f>IF(R41="SEK",T41,0)</f>
        <v>0</v>
      </c>
      <c r="F41" s="7">
        <f>IF(R41="PLN",T41,0)</f>
        <v>0</v>
      </c>
      <c r="G41" s="7">
        <f>IF(R41="SGD",T41,0)</f>
        <v>0</v>
      </c>
      <c r="H41" s="7">
        <f>IF(R41="HUF",T41,0)</f>
        <v>0</v>
      </c>
      <c r="I41" s="7">
        <f>IF(R41="AUD",T41,0)</f>
        <v>0</v>
      </c>
      <c r="J41" s="7">
        <f>IF(R41="CZK",T41,0)</f>
        <v>0</v>
      </c>
      <c r="K41" s="7">
        <f>IF(R41="NOK",T41,0)</f>
        <v>0</v>
      </c>
      <c r="L41" s="7">
        <f>IF(R41="DKK",T41,0)</f>
        <v>0</v>
      </c>
      <c r="M41" s="7">
        <f>IF(R41="CHF",T41,0)</f>
        <v>0</v>
      </c>
      <c r="N41" t="s">
        <v>126</v>
      </c>
      <c r="O41"/>
      <c r="P41" t="s">
        <v>127</v>
      </c>
      <c r="Q41" t="s">
        <v>128</v>
      </c>
      <c r="R41" t="s">
        <v>2</v>
      </c>
      <c r="S41" t="s">
        <v>889</v>
      </c>
      <c r="T41">
        <v>266668.81</v>
      </c>
      <c r="U41" s="440"/>
      <c r="W41" t="s">
        <v>129</v>
      </c>
      <c r="X41" t="s">
        <v>2</v>
      </c>
      <c r="Y41" t="s">
        <v>889</v>
      </c>
      <c r="Z41">
        <v>266668.81</v>
      </c>
      <c r="AA41">
        <v>101781.05</v>
      </c>
      <c r="AB41" s="456" t="str">
        <f t="shared" ref="AB41:AB78" si="3">IF(W42=N42,"OK","NO")</f>
        <v>OK</v>
      </c>
      <c r="AC41" s="456">
        <f t="shared" si="1"/>
        <v>0</v>
      </c>
      <c r="AD41"/>
      <c r="AE41"/>
      <c r="AF41" s="459"/>
      <c r="AG41" s="440"/>
    </row>
    <row r="42" spans="1:33" ht="15">
      <c r="A42" s="7">
        <f>IF(R42="EUR",T42,0)</f>
        <v>0</v>
      </c>
      <c r="B42" s="7">
        <f>IF(R42="GBP",T42,0)</f>
        <v>0</v>
      </c>
      <c r="C42" s="7">
        <f>IF(R42="USD",T42,0)</f>
        <v>0</v>
      </c>
      <c r="D42" s="7">
        <f>IF(R42="CAD",T42,0)</f>
        <v>0</v>
      </c>
      <c r="E42" s="7">
        <f>IF(R42="SEK",T42,0)</f>
        <v>0</v>
      </c>
      <c r="F42" s="7">
        <f>IF(R42="PLN",T42,0)</f>
        <v>0</v>
      </c>
      <c r="G42" s="7">
        <f>IF(R42="SGD",T42,0)</f>
        <v>0</v>
      </c>
      <c r="H42" s="7">
        <f>IF(R42="HUF",T42,0)</f>
        <v>0</v>
      </c>
      <c r="I42" s="7">
        <f>IF(R42="AUD",T42,0)</f>
        <v>0</v>
      </c>
      <c r="J42" s="7">
        <f>IF(R42="CZK",T42,0)</f>
        <v>0</v>
      </c>
      <c r="K42" s="7">
        <f>IF(R42="NOK",T42,0)</f>
        <v>0</v>
      </c>
      <c r="L42" s="7">
        <f>IF(R42="DKK",T42,0)</f>
        <v>0</v>
      </c>
      <c r="M42" s="7">
        <f>IF(R42="CHF",T42,0)</f>
        <v>0</v>
      </c>
      <c r="N42" t="s">
        <v>130</v>
      </c>
      <c r="O42"/>
      <c r="P42" t="s">
        <v>131</v>
      </c>
      <c r="Q42" t="s">
        <v>124</v>
      </c>
      <c r="R42" t="s">
        <v>2</v>
      </c>
      <c r="S42" s="459">
        <v>45542</v>
      </c>
      <c r="T42">
        <v>0</v>
      </c>
      <c r="U42" s="440"/>
      <c r="W42" s="460" t="s">
        <v>130</v>
      </c>
      <c r="X42" t="s">
        <v>2</v>
      </c>
      <c r="Y42" s="459">
        <v>45542</v>
      </c>
      <c r="Z42">
        <v>0</v>
      </c>
      <c r="AA42">
        <v>0</v>
      </c>
      <c r="AB42" s="456" t="str">
        <f t="shared" si="3"/>
        <v>OK</v>
      </c>
      <c r="AC42" s="456">
        <f t="shared" si="1"/>
        <v>0</v>
      </c>
      <c r="AD42"/>
      <c r="AE42"/>
      <c r="AF42"/>
      <c r="AG42" s="440"/>
    </row>
    <row r="43" spans="1:33" ht="15">
      <c r="A43" s="452"/>
      <c r="B43" s="452"/>
      <c r="C43" s="452"/>
      <c r="D43" s="452"/>
      <c r="E43" s="452"/>
      <c r="F43" s="452"/>
      <c r="G43" s="452"/>
      <c r="H43" s="452"/>
      <c r="I43" s="452"/>
      <c r="J43" s="452"/>
      <c r="K43" s="452"/>
      <c r="L43" s="452"/>
      <c r="M43" s="452"/>
      <c r="N43" s="454" t="s">
        <v>132</v>
      </c>
      <c r="O43" s="454"/>
      <c r="P43" s="454"/>
      <c r="Q43" s="454"/>
      <c r="R43" s="454" t="s">
        <v>2</v>
      </c>
      <c r="S43"/>
      <c r="T43">
        <v>0</v>
      </c>
      <c r="U43" s="465">
        <f>T43</f>
        <v>0</v>
      </c>
      <c r="W43" s="460" t="s">
        <v>132</v>
      </c>
      <c r="X43" t="s">
        <v>2</v>
      </c>
      <c r="Y43"/>
      <c r="Z43">
        <v>0</v>
      </c>
      <c r="AA43">
        <v>4737080.47</v>
      </c>
      <c r="AB43" s="456" t="str">
        <f t="shared" si="3"/>
        <v>OK</v>
      </c>
      <c r="AC43" s="456">
        <f t="shared" si="1"/>
        <v>0</v>
      </c>
      <c r="AD43"/>
      <c r="AE43"/>
      <c r="AF43" s="459"/>
      <c r="AG43" s="440"/>
    </row>
    <row r="44" spans="1:33" ht="15">
      <c r="A44" s="7">
        <f>IF(R44="EUR",T44,0)</f>
        <v>0</v>
      </c>
      <c r="B44" s="7">
        <f>IF(R44="GBP",T44,0)</f>
        <v>0</v>
      </c>
      <c r="C44" s="7">
        <f>IF(R44="USD",T44,0)</f>
        <v>0</v>
      </c>
      <c r="D44" s="7">
        <f>IF(R44="CAD",T44,0)</f>
        <v>0</v>
      </c>
      <c r="E44" s="7">
        <f>IF(R44="SEK",T44,0)</f>
        <v>0</v>
      </c>
      <c r="F44" s="7">
        <f>IF(R44="PLN",T44,0)</f>
        <v>0</v>
      </c>
      <c r="G44" s="7">
        <f>IF(R44="SGD",T44,0)</f>
        <v>0</v>
      </c>
      <c r="H44" s="7">
        <f>IF(R44="HUF",T44,0)</f>
        <v>0</v>
      </c>
      <c r="I44" s="7">
        <f>IF(R44="AUD",T44,0)</f>
        <v>0</v>
      </c>
      <c r="J44" s="7">
        <f>IF(R44="CZK",T44,0)</f>
        <v>0</v>
      </c>
      <c r="K44" s="7">
        <f>IF(R44="NOK",T44,0)</f>
        <v>0</v>
      </c>
      <c r="L44" s="7">
        <f>IF(R44="DKK",T44,0)</f>
        <v>0</v>
      </c>
      <c r="M44" s="7">
        <f>IF(R44="CHF",T44,0)</f>
        <v>0</v>
      </c>
      <c r="N44" t="s">
        <v>133</v>
      </c>
      <c r="O44">
        <v>66271</v>
      </c>
      <c r="P44" t="s">
        <v>134</v>
      </c>
      <c r="Q44" t="s">
        <v>135</v>
      </c>
      <c r="R44" t="s">
        <v>23</v>
      </c>
      <c r="S44" t="s">
        <v>136</v>
      </c>
      <c r="T44">
        <v>0</v>
      </c>
      <c r="U44" s="440"/>
      <c r="W44" s="460" t="s">
        <v>133</v>
      </c>
      <c r="X44" t="s">
        <v>23</v>
      </c>
      <c r="Y44" t="s">
        <v>136</v>
      </c>
      <c r="Z44">
        <v>0</v>
      </c>
      <c r="AA44">
        <v>54736964.789999999</v>
      </c>
      <c r="AB44" s="456" t="str">
        <f t="shared" si="3"/>
        <v>OK</v>
      </c>
      <c r="AC44" s="456">
        <f t="shared" si="1"/>
        <v>0</v>
      </c>
      <c r="AD44"/>
      <c r="AE44"/>
      <c r="AF44"/>
      <c r="AG44" s="440"/>
    </row>
    <row r="45" spans="1:33" ht="15">
      <c r="A45" s="452"/>
      <c r="B45" s="452"/>
      <c r="C45" s="452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3" t="s">
        <v>137</v>
      </c>
      <c r="O45" s="454"/>
      <c r="P45" s="454"/>
      <c r="Q45" s="454"/>
      <c r="R45" s="454" t="s">
        <v>2</v>
      </c>
      <c r="S45"/>
      <c r="T45">
        <v>14416.62</v>
      </c>
      <c r="U45" s="465">
        <f>T45</f>
        <v>14416.62</v>
      </c>
      <c r="V45" s="433" t="s">
        <v>98</v>
      </c>
      <c r="W45" t="s">
        <v>137</v>
      </c>
      <c r="X45" t="s">
        <v>2</v>
      </c>
      <c r="Y45"/>
      <c r="Z45">
        <v>14416.62</v>
      </c>
      <c r="AA45">
        <v>2275667.9700000002</v>
      </c>
      <c r="AB45" s="456" t="str">
        <f t="shared" si="3"/>
        <v>NO</v>
      </c>
      <c r="AC45" s="456">
        <f t="shared" si="1"/>
        <v>0</v>
      </c>
      <c r="AD45"/>
      <c r="AE45"/>
      <c r="AF45" s="459"/>
      <c r="AG45" s="440"/>
    </row>
    <row r="46" spans="1:33" ht="15">
      <c r="A46" s="7">
        <f>IF(R46="EUR",T46,0)</f>
        <v>0</v>
      </c>
      <c r="B46" s="7">
        <f>IF(R46="GBP",T46,0)</f>
        <v>0</v>
      </c>
      <c r="C46" s="7">
        <f>IF(R46="USD",T46,0)</f>
        <v>0</v>
      </c>
      <c r="D46" s="7">
        <f>IF(R46="CAD",T46,0)</f>
        <v>0</v>
      </c>
      <c r="E46" s="7">
        <f>IF(R46="SEK",T46,0)</f>
        <v>0</v>
      </c>
      <c r="F46" s="7">
        <f>IF(R46="PLN",T46,0)</f>
        <v>0</v>
      </c>
      <c r="G46" s="7">
        <f>IF(R46="SGD",T46,0)</f>
        <v>0</v>
      </c>
      <c r="H46" s="7">
        <f>IF(R46="HUF",T46,0)</f>
        <v>0</v>
      </c>
      <c r="I46" s="7">
        <f>IF(R46="AUD",T46,0)</f>
        <v>0</v>
      </c>
      <c r="J46" s="7">
        <f>IF(R46="CZK",T46,0)</f>
        <v>0</v>
      </c>
      <c r="K46" s="7">
        <f>IF(R46="NOK",T46,0)</f>
        <v>162836.4</v>
      </c>
      <c r="L46" s="7">
        <f>IF(R46="DKK",T46,0)</f>
        <v>0</v>
      </c>
      <c r="M46" s="7">
        <f>IF(R46="CHF",T46,0)</f>
        <v>0</v>
      </c>
      <c r="N46" t="s">
        <v>138</v>
      </c>
      <c r="O46">
        <v>64405</v>
      </c>
      <c r="P46" t="s">
        <v>139</v>
      </c>
      <c r="Q46" t="s">
        <v>135</v>
      </c>
      <c r="R46" t="s">
        <v>23</v>
      </c>
      <c r="S46" t="s">
        <v>890</v>
      </c>
      <c r="T46">
        <v>162836.4</v>
      </c>
      <c r="U46" s="440"/>
      <c r="W46" t="s">
        <v>140</v>
      </c>
      <c r="X46" t="s">
        <v>23</v>
      </c>
      <c r="Y46" t="s">
        <v>890</v>
      </c>
      <c r="Z46">
        <v>162836.4</v>
      </c>
      <c r="AA46">
        <v>26295343.399999999</v>
      </c>
      <c r="AB46" s="456" t="str">
        <f t="shared" si="3"/>
        <v>OK</v>
      </c>
      <c r="AC46" s="456">
        <f t="shared" si="1"/>
        <v>0</v>
      </c>
      <c r="AD46"/>
      <c r="AE46"/>
      <c r="AF46"/>
      <c r="AG46" s="440"/>
    </row>
    <row r="47" spans="1:33" ht="15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4" t="s">
        <v>141</v>
      </c>
      <c r="O47" s="454"/>
      <c r="P47" s="454"/>
      <c r="Q47" s="454"/>
      <c r="R47" s="454" t="s">
        <v>2</v>
      </c>
      <c r="S47"/>
      <c r="T47">
        <v>1644056.38</v>
      </c>
      <c r="U47" s="465">
        <f>T47</f>
        <v>1644056.38</v>
      </c>
      <c r="W47" t="s">
        <v>141</v>
      </c>
      <c r="X47" t="s">
        <v>2</v>
      </c>
      <c r="Y47"/>
      <c r="Z47">
        <v>1644056.38</v>
      </c>
      <c r="AA47">
        <v>2789814.29</v>
      </c>
      <c r="AB47" s="456" t="str">
        <f t="shared" si="3"/>
        <v>NO</v>
      </c>
      <c r="AC47" s="456">
        <f t="shared" si="1"/>
        <v>0</v>
      </c>
      <c r="AD47"/>
      <c r="AE47"/>
      <c r="AF47" s="459"/>
      <c r="AG47" s="440"/>
    </row>
    <row r="48" spans="1:33" ht="15">
      <c r="A48" s="7">
        <f>IF(R48="EUR",T48,0)</f>
        <v>0</v>
      </c>
      <c r="B48" s="7">
        <f>IF(R48="GBP",T48,0)</f>
        <v>0</v>
      </c>
      <c r="C48" s="7">
        <f>IF(R48="USD",T48,0)</f>
        <v>413708.72</v>
      </c>
      <c r="D48" s="7">
        <f>IF(R48="CAD",T48,0)</f>
        <v>0</v>
      </c>
      <c r="E48" s="7">
        <f>IF(R48="SEK",T48,0)</f>
        <v>0</v>
      </c>
      <c r="F48" s="7">
        <f>IF(R48="PLN",T48,0)</f>
        <v>0</v>
      </c>
      <c r="G48" s="7">
        <f>IF(R48="SGD",T48,0)</f>
        <v>0</v>
      </c>
      <c r="H48" s="7">
        <f>IF(R48="HUF",T48,0)</f>
        <v>0</v>
      </c>
      <c r="I48" s="7">
        <f>IF(R48="AUD",T48,0)</f>
        <v>0</v>
      </c>
      <c r="J48" s="7">
        <f>IF(R48="CZK",T48,0)</f>
        <v>0</v>
      </c>
      <c r="K48" s="7">
        <f>IF(R48="NOK",T48,0)</f>
        <v>0</v>
      </c>
      <c r="L48" s="7">
        <f>IF(R48="DKK",T48,0)</f>
        <v>0</v>
      </c>
      <c r="M48" s="7">
        <f>IF(R48="CHF",T48,0)</f>
        <v>0</v>
      </c>
      <c r="N48" t="s">
        <v>142</v>
      </c>
      <c r="O48">
        <v>4990320</v>
      </c>
      <c r="P48" t="s">
        <v>143</v>
      </c>
      <c r="Q48" t="s">
        <v>144</v>
      </c>
      <c r="R48" t="s">
        <v>8</v>
      </c>
      <c r="S48" t="s">
        <v>890</v>
      </c>
      <c r="T48">
        <v>413708.72</v>
      </c>
      <c r="U48" s="440"/>
      <c r="W48" t="s">
        <v>145</v>
      </c>
      <c r="X48" t="s">
        <v>8</v>
      </c>
      <c r="Y48" t="s">
        <v>890</v>
      </c>
      <c r="Z48">
        <v>413708.72</v>
      </c>
      <c r="AA48">
        <v>90376.6</v>
      </c>
      <c r="AB48" s="456" t="str">
        <f t="shared" si="3"/>
        <v>NO</v>
      </c>
      <c r="AC48" s="456">
        <f t="shared" si="1"/>
        <v>0</v>
      </c>
      <c r="AD48"/>
      <c r="AE48"/>
      <c r="AF48" s="459"/>
      <c r="AG48" s="440"/>
    </row>
    <row r="49" spans="1:34" ht="15">
      <c r="A49" s="7">
        <f>IF(R49="EUR",T49,0)</f>
        <v>404688.41</v>
      </c>
      <c r="B49" s="7">
        <f>IF(R49="GBP",T49,0)</f>
        <v>0</v>
      </c>
      <c r="C49" s="7">
        <f>IF(R49="USD",T49,0)</f>
        <v>0</v>
      </c>
      <c r="D49" s="7">
        <f>IF(R49="CAD",T49,0)</f>
        <v>0</v>
      </c>
      <c r="E49" s="7">
        <f>IF(R49="SEK",T49,0)</f>
        <v>0</v>
      </c>
      <c r="F49" s="7">
        <f>IF(R49="PLN",T49,0)</f>
        <v>0</v>
      </c>
      <c r="G49" s="7">
        <f>IF(R49="SGD",T49,0)</f>
        <v>0</v>
      </c>
      <c r="H49" s="7">
        <f>IF(R49="HUF",T49,0)</f>
        <v>0</v>
      </c>
      <c r="I49" s="7">
        <f>IF(R49="AUD",T49,0)</f>
        <v>0</v>
      </c>
      <c r="J49" s="7">
        <f>IF(R49="CZK",T49,0)</f>
        <v>0</v>
      </c>
      <c r="K49" s="7">
        <f>IF(R49="NOK",T49,0)</f>
        <v>0</v>
      </c>
      <c r="L49" s="7">
        <f>IF(R49="DKK",T49,0)</f>
        <v>0</v>
      </c>
      <c r="M49" s="7">
        <f>IF(R49="CHF",T49,0)</f>
        <v>0</v>
      </c>
      <c r="N49" t="s">
        <v>146</v>
      </c>
      <c r="O49">
        <v>4990334</v>
      </c>
      <c r="P49" t="s">
        <v>147</v>
      </c>
      <c r="Q49" t="s">
        <v>144</v>
      </c>
      <c r="R49" t="s">
        <v>2</v>
      </c>
      <c r="S49" t="s">
        <v>890</v>
      </c>
      <c r="T49">
        <v>404688.41</v>
      </c>
      <c r="U49" s="440"/>
      <c r="W49" t="s">
        <v>148</v>
      </c>
      <c r="X49" t="s">
        <v>2</v>
      </c>
      <c r="Y49" t="s">
        <v>890</v>
      </c>
      <c r="Z49">
        <v>404688.41</v>
      </c>
      <c r="AA49">
        <v>64635.24</v>
      </c>
      <c r="AB49" s="456" t="str">
        <f t="shared" si="3"/>
        <v>NO</v>
      </c>
      <c r="AC49" s="456">
        <f t="shared" si="1"/>
        <v>0</v>
      </c>
      <c r="AD49"/>
      <c r="AE49"/>
      <c r="AF49"/>
      <c r="AG49" s="440"/>
    </row>
    <row r="50" spans="1:34" ht="15">
      <c r="A50" s="7">
        <f>IF(R50="EUR",T50,0)</f>
        <v>0</v>
      </c>
      <c r="B50" s="7">
        <f>IF(R50="GBP",T50,0)</f>
        <v>0</v>
      </c>
      <c r="C50" s="7">
        <f>IF(R50="USD",T50,0)</f>
        <v>0</v>
      </c>
      <c r="D50" s="7">
        <f>IF(R50="CAD",T50,0)</f>
        <v>0</v>
      </c>
      <c r="E50" s="7">
        <f>IF(R50="SEK",T50,0)</f>
        <v>9268968.8599999994</v>
      </c>
      <c r="F50" s="7">
        <f>IF(R50="PLN",T50,0)</f>
        <v>0</v>
      </c>
      <c r="G50" s="7">
        <f>IF(R50="SGD",T50,0)</f>
        <v>0</v>
      </c>
      <c r="H50" s="7">
        <f>IF(R50="HUF",T50,0)</f>
        <v>0</v>
      </c>
      <c r="I50" s="7">
        <f>IF(R50="AUD",T50,0)</f>
        <v>0</v>
      </c>
      <c r="J50" s="7">
        <f>IF(R50="CZK",T50,0)</f>
        <v>0</v>
      </c>
      <c r="K50" s="7">
        <f>IF(R50="NOK",T50,0)</f>
        <v>0</v>
      </c>
      <c r="L50" s="7">
        <f>IF(R50="DKK",T50,0)</f>
        <v>0</v>
      </c>
      <c r="M50" s="7">
        <f>IF(R50="CHF",T50,0)</f>
        <v>0</v>
      </c>
      <c r="N50" t="s">
        <v>149</v>
      </c>
      <c r="O50">
        <v>603371922</v>
      </c>
      <c r="P50"/>
      <c r="Q50" t="s">
        <v>144</v>
      </c>
      <c r="R50" t="s">
        <v>9</v>
      </c>
      <c r="S50" t="s">
        <v>890</v>
      </c>
      <c r="T50">
        <v>9268968.8599999994</v>
      </c>
      <c r="U50" s="440"/>
      <c r="W50" t="s">
        <v>150</v>
      </c>
      <c r="X50" t="s">
        <v>9</v>
      </c>
      <c r="Y50" t="s">
        <v>890</v>
      </c>
      <c r="Z50">
        <v>9268968.8599999994</v>
      </c>
      <c r="AA50">
        <v>29897814.48</v>
      </c>
      <c r="AB50" s="456" t="str">
        <f t="shared" si="3"/>
        <v>OK</v>
      </c>
      <c r="AC50" s="456">
        <f t="shared" si="1"/>
        <v>0</v>
      </c>
      <c r="AD50"/>
      <c r="AE50"/>
      <c r="AF50" s="459"/>
      <c r="AG50" s="440"/>
    </row>
    <row r="51" spans="1:34" ht="15">
      <c r="A51" s="452"/>
      <c r="B51" s="452"/>
      <c r="C51" s="452"/>
      <c r="D51" s="452"/>
      <c r="E51" s="452"/>
      <c r="F51" s="452"/>
      <c r="G51" s="452"/>
      <c r="H51" s="452"/>
      <c r="I51" s="452"/>
      <c r="J51" s="452"/>
      <c r="K51" s="452"/>
      <c r="L51" s="452"/>
      <c r="M51" s="452"/>
      <c r="N51" s="454" t="s">
        <v>151</v>
      </c>
      <c r="O51" s="454"/>
      <c r="P51" s="454"/>
      <c r="Q51" s="454"/>
      <c r="R51" s="454" t="s">
        <v>2</v>
      </c>
      <c r="S51"/>
      <c r="T51">
        <v>105175.63</v>
      </c>
      <c r="U51" s="463">
        <f>T51</f>
        <v>105175.63</v>
      </c>
      <c r="W51" t="s">
        <v>151</v>
      </c>
      <c r="X51" t="s">
        <v>2</v>
      </c>
      <c r="Y51"/>
      <c r="Z51">
        <v>105175.63</v>
      </c>
      <c r="AA51">
        <v>669440.38</v>
      </c>
      <c r="AB51" s="456" t="str">
        <f t="shared" si="3"/>
        <v>NO</v>
      </c>
      <c r="AC51" s="456">
        <f t="shared" si="1"/>
        <v>0</v>
      </c>
      <c r="AD51"/>
      <c r="AE51"/>
      <c r="AF51" s="459"/>
      <c r="AG51" s="440"/>
    </row>
    <row r="52" spans="1:34" ht="15">
      <c r="A52" s="457">
        <f>IF(R52="EUR",T52,0)</f>
        <v>0</v>
      </c>
      <c r="B52" s="7">
        <f>IF(R52="GBP",T52,0)</f>
        <v>0</v>
      </c>
      <c r="C52" s="7">
        <f>IF(R52="USD",T52,0)</f>
        <v>0</v>
      </c>
      <c r="D52" s="7">
        <f>IF(R52="CAD",T52,0)</f>
        <v>0</v>
      </c>
      <c r="E52" s="7">
        <f>IF(R52="SEK",T52,0)</f>
        <v>0</v>
      </c>
      <c r="F52" s="7">
        <f>IF(R52="PLN",T52,0)</f>
        <v>0</v>
      </c>
      <c r="G52" s="7">
        <f>IF(R52="SGD",T52,0)</f>
        <v>0</v>
      </c>
      <c r="H52" s="7">
        <f>IF(R52="HUF",T52,0)</f>
        <v>0</v>
      </c>
      <c r="I52" s="7">
        <f>IF(R52="AUD",T52,0)</f>
        <v>0</v>
      </c>
      <c r="J52" s="7">
        <f>IF(R52="CZK",T52,0)</f>
        <v>0</v>
      </c>
      <c r="K52" s="7">
        <f>IF(R52="NOK",T52,0)</f>
        <v>0</v>
      </c>
      <c r="L52" s="7">
        <f>IF(R52="DKK",T52,0)</f>
        <v>0</v>
      </c>
      <c r="M52" s="7">
        <f>IF(R52="CHF",T52,0)</f>
        <v>0</v>
      </c>
      <c r="N52" s="458" t="s">
        <v>152</v>
      </c>
      <c r="O52">
        <v>20387184</v>
      </c>
      <c r="P52" t="s">
        <v>153</v>
      </c>
      <c r="Q52" t="s">
        <v>154</v>
      </c>
      <c r="R52" t="s">
        <v>2</v>
      </c>
      <c r="S52" t="s">
        <v>890</v>
      </c>
      <c r="T52">
        <v>0</v>
      </c>
      <c r="U52" s="440"/>
      <c r="W52" t="s">
        <v>155</v>
      </c>
      <c r="X52" t="s">
        <v>2</v>
      </c>
      <c r="Y52" t="s">
        <v>890</v>
      </c>
      <c r="Z52">
        <v>0</v>
      </c>
      <c r="AA52">
        <v>0</v>
      </c>
      <c r="AB52" s="456" t="str">
        <f t="shared" si="3"/>
        <v>NO</v>
      </c>
      <c r="AC52" s="456">
        <f t="shared" si="1"/>
        <v>0</v>
      </c>
      <c r="AD52"/>
      <c r="AE52"/>
      <c r="AF52" s="459"/>
      <c r="AG52" s="440"/>
    </row>
    <row r="53" spans="1:34" ht="15">
      <c r="A53" s="7">
        <f>IF(R53="EUR",T53,0)</f>
        <v>0</v>
      </c>
      <c r="B53" s="7">
        <f>IF(R53="GBP",T53,0)</f>
        <v>0</v>
      </c>
      <c r="C53" s="7">
        <f>IF(R53="USD",T53,0)</f>
        <v>0</v>
      </c>
      <c r="D53" s="7">
        <f>IF(R53="CAD",T53,0)</f>
        <v>0</v>
      </c>
      <c r="E53" s="7">
        <f>IF(R53="SEK",T53,0)</f>
        <v>0</v>
      </c>
      <c r="F53" s="7">
        <f>IF(R53="PLN",T53,0)</f>
        <v>0</v>
      </c>
      <c r="G53" s="7">
        <f>IF(R53="SGD",T53,0)</f>
        <v>0</v>
      </c>
      <c r="H53" s="7">
        <f>IF(R53="HUF",T53,0)</f>
        <v>0</v>
      </c>
      <c r="I53" s="7">
        <f>IF(R53="AUD",T53,0)</f>
        <v>0</v>
      </c>
      <c r="J53" s="7">
        <f>IF(R53="CZK",T53,0)</f>
        <v>0</v>
      </c>
      <c r="K53" s="7">
        <f>IF(R53="NOK",T53,0)</f>
        <v>0</v>
      </c>
      <c r="L53" s="7">
        <f>IF(R53="DKK",T53,0)</f>
        <v>0</v>
      </c>
      <c r="M53" s="7">
        <f>IF(R53="CHF",T53,0)</f>
        <v>0</v>
      </c>
      <c r="N53" s="458" t="s">
        <v>156</v>
      </c>
      <c r="O53">
        <v>20387285</v>
      </c>
      <c r="P53" t="s">
        <v>157</v>
      </c>
      <c r="Q53" t="s">
        <v>154</v>
      </c>
      <c r="R53" t="s">
        <v>8</v>
      </c>
      <c r="S53" t="s">
        <v>890</v>
      </c>
      <c r="T53">
        <v>0</v>
      </c>
      <c r="U53" s="440"/>
      <c r="W53" t="s">
        <v>158</v>
      </c>
      <c r="X53" t="s">
        <v>8</v>
      </c>
      <c r="Y53" t="s">
        <v>890</v>
      </c>
      <c r="Z53">
        <v>0</v>
      </c>
      <c r="AA53">
        <v>0</v>
      </c>
      <c r="AB53" s="456" t="str">
        <f t="shared" si="3"/>
        <v>NO</v>
      </c>
      <c r="AC53" s="456">
        <f t="shared" si="1"/>
        <v>0</v>
      </c>
      <c r="AD53"/>
      <c r="AE53"/>
      <c r="AF53"/>
      <c r="AG53" s="440"/>
    </row>
    <row r="54" spans="1:34" ht="15">
      <c r="A54" s="7">
        <f>IF(R54="EUR",T54,0)</f>
        <v>0</v>
      </c>
      <c r="B54" s="457">
        <f>IF(R54="GBP",T54,0)</f>
        <v>87658.63</v>
      </c>
      <c r="C54" s="7">
        <f>IF(R54="USD",T54,0)</f>
        <v>0</v>
      </c>
      <c r="D54" s="7">
        <f>IF(R54="CAD",T54,0)</f>
        <v>0</v>
      </c>
      <c r="E54" s="7">
        <f>IF(R54="SEK",T54,0)</f>
        <v>0</v>
      </c>
      <c r="F54" s="7">
        <f>IF(R54="PLN",T54,0)</f>
        <v>0</v>
      </c>
      <c r="G54" s="7">
        <f>IF(R54="SGD",T54,0)</f>
        <v>0</v>
      </c>
      <c r="H54" s="7">
        <f>IF(R54="HUF",T54,0)</f>
        <v>0</v>
      </c>
      <c r="I54" s="7">
        <f>IF(R54="AUD",T54,0)</f>
        <v>0</v>
      </c>
      <c r="J54" s="7">
        <f>IF(R54="CZK",T54,0)</f>
        <v>0</v>
      </c>
      <c r="K54" s="7">
        <f>IF(R54="NOK",T54,0)</f>
        <v>0</v>
      </c>
      <c r="L54" s="7">
        <f>IF(R54="DKK",T54,0)</f>
        <v>0</v>
      </c>
      <c r="M54" s="7">
        <f>IF(R54="CHF",T54,0)</f>
        <v>0</v>
      </c>
      <c r="N54" s="461" t="s">
        <v>159</v>
      </c>
      <c r="O54">
        <v>20222991</v>
      </c>
      <c r="P54" t="s">
        <v>160</v>
      </c>
      <c r="Q54" t="s">
        <v>154</v>
      </c>
      <c r="R54" t="s">
        <v>6</v>
      </c>
      <c r="S54" t="s">
        <v>890</v>
      </c>
      <c r="T54">
        <v>87658.63</v>
      </c>
      <c r="U54" s="440"/>
      <c r="V54" s="433" t="s">
        <v>98</v>
      </c>
      <c r="W54" t="s">
        <v>161</v>
      </c>
      <c r="X54" t="s">
        <v>6</v>
      </c>
      <c r="Y54" t="s">
        <v>890</v>
      </c>
      <c r="Z54">
        <v>87658.63</v>
      </c>
      <c r="AA54">
        <v>572505.41</v>
      </c>
      <c r="AB54" s="456" t="str">
        <f t="shared" si="3"/>
        <v>OK</v>
      </c>
      <c r="AC54" s="456">
        <f t="shared" si="1"/>
        <v>0</v>
      </c>
      <c r="AD54"/>
      <c r="AE54"/>
      <c r="AF54" s="459"/>
      <c r="AG54" s="440"/>
    </row>
    <row r="55" spans="1:34" ht="15">
      <c r="A55" s="452"/>
      <c r="B55" s="452"/>
      <c r="C55" s="452"/>
      <c r="D55" s="452"/>
      <c r="E55" s="452"/>
      <c r="F55" s="452"/>
      <c r="G55" s="452"/>
      <c r="H55" s="452"/>
      <c r="I55" s="452"/>
      <c r="J55" s="452"/>
      <c r="K55" s="452"/>
      <c r="L55" s="452"/>
      <c r="M55" s="452"/>
      <c r="N55" s="454" t="s">
        <v>162</v>
      </c>
      <c r="O55" s="454"/>
      <c r="P55" s="454"/>
      <c r="Q55" s="454"/>
      <c r="R55" s="454" t="s">
        <v>2</v>
      </c>
      <c r="S55"/>
      <c r="T55">
        <v>0</v>
      </c>
      <c r="U55" s="463">
        <f>T55</f>
        <v>0</v>
      </c>
      <c r="W55" t="s">
        <v>162</v>
      </c>
      <c r="X55" t="s">
        <v>2</v>
      </c>
      <c r="Y55"/>
      <c r="Z55">
        <v>0</v>
      </c>
      <c r="AA55">
        <v>0</v>
      </c>
      <c r="AB55" s="456" t="str">
        <f t="shared" si="3"/>
        <v>NO</v>
      </c>
      <c r="AC55" s="456">
        <f t="shared" si="1"/>
        <v>0</v>
      </c>
      <c r="AD55"/>
      <c r="AE55"/>
      <c r="AF55" s="459"/>
      <c r="AG55" s="440"/>
    </row>
    <row r="56" spans="1:34" ht="15">
      <c r="A56" s="7">
        <f>IF(R56="EUR",T56,0)</f>
        <v>0</v>
      </c>
      <c r="B56" s="7">
        <f>IF(R56="GBP",T56,0)</f>
        <v>0</v>
      </c>
      <c r="C56" s="7">
        <f>IF(R56="USD",T56,0)</f>
        <v>0</v>
      </c>
      <c r="D56" s="7">
        <f>IF(R56="CAD",T56,0)</f>
        <v>0</v>
      </c>
      <c r="E56" s="7">
        <f>IF(R56="SEK",T56,0)</f>
        <v>0</v>
      </c>
      <c r="F56" s="7">
        <f>IF(R56="PLN",T56,0)</f>
        <v>0</v>
      </c>
      <c r="G56" s="7">
        <f>IF(R56="SGD",T56,0)</f>
        <v>0</v>
      </c>
      <c r="H56" s="7">
        <f>IF(R56="HUF",T56,0)</f>
        <v>0</v>
      </c>
      <c r="I56" s="7">
        <f>IF(R56="AUD",T56,0)</f>
        <v>0</v>
      </c>
      <c r="J56" s="7">
        <f>IF(R56="CZK",T56,0)</f>
        <v>0</v>
      </c>
      <c r="K56" s="7">
        <f>IF(R56="NOK",T56,0)</f>
        <v>0</v>
      </c>
      <c r="L56" s="7">
        <f>IF(R56="DKK",T56,0)</f>
        <v>0</v>
      </c>
      <c r="M56" s="7">
        <f>IF(R56="CHF",T56,0)</f>
        <v>0</v>
      </c>
      <c r="N56" s="461" t="s">
        <v>163</v>
      </c>
      <c r="O56">
        <v>20448115</v>
      </c>
      <c r="P56" t="s">
        <v>164</v>
      </c>
      <c r="Q56" t="s">
        <v>154</v>
      </c>
      <c r="R56" t="s">
        <v>6</v>
      </c>
      <c r="S56" t="s">
        <v>890</v>
      </c>
      <c r="T56">
        <v>0</v>
      </c>
      <c r="U56" s="440"/>
      <c r="W56" t="s">
        <v>165</v>
      </c>
      <c r="X56" t="s">
        <v>6</v>
      </c>
      <c r="Y56" t="s">
        <v>890</v>
      </c>
      <c r="Z56">
        <v>0</v>
      </c>
      <c r="AA56">
        <v>0</v>
      </c>
      <c r="AB56" s="456" t="str">
        <f t="shared" si="3"/>
        <v>NO</v>
      </c>
      <c r="AC56" s="456">
        <f t="shared" si="1"/>
        <v>0</v>
      </c>
      <c r="AD56"/>
      <c r="AE56"/>
      <c r="AF56" s="459"/>
      <c r="AG56" s="440"/>
    </row>
    <row r="57" spans="1:34" ht="15">
      <c r="A57" s="457">
        <f>IF(R57="EUR",T57,0)</f>
        <v>0</v>
      </c>
      <c r="B57" s="7">
        <f>IF(R57="GBP",T57,0)</f>
        <v>0</v>
      </c>
      <c r="C57" s="7">
        <f>IF(R57="USD",T57,0)</f>
        <v>0</v>
      </c>
      <c r="D57" s="7">
        <f>IF(R57="CAD",T57,0)</f>
        <v>0</v>
      </c>
      <c r="E57" s="7">
        <f>IF(R57="SEK",T57,0)</f>
        <v>0</v>
      </c>
      <c r="F57" s="7">
        <f>IF(R57="PLN",T57,0)</f>
        <v>0</v>
      </c>
      <c r="G57" s="7">
        <f>IF(R57="SGD",T57,0)</f>
        <v>0</v>
      </c>
      <c r="H57" s="7">
        <f>IF(R57="HUF",T57,0)</f>
        <v>0</v>
      </c>
      <c r="I57" s="7">
        <f>IF(R57="AUD",T57,0)</f>
        <v>0</v>
      </c>
      <c r="J57" s="7">
        <f>IF(R57="CZK",T57,0)</f>
        <v>0</v>
      </c>
      <c r="K57" s="7">
        <f>IF(R57="NOK",T57,0)</f>
        <v>0</v>
      </c>
      <c r="L57" s="7">
        <f>IF(R57="DKK",T57,0)</f>
        <v>0</v>
      </c>
      <c r="M57" s="7">
        <f>IF(R57="CHF",T57,0)</f>
        <v>0</v>
      </c>
      <c r="N57" s="458" t="s">
        <v>166</v>
      </c>
      <c r="O57">
        <v>90029801</v>
      </c>
      <c r="P57" t="s">
        <v>167</v>
      </c>
      <c r="Q57" t="s">
        <v>168</v>
      </c>
      <c r="R57" t="s">
        <v>2</v>
      </c>
      <c r="S57" t="s">
        <v>889</v>
      </c>
      <c r="T57">
        <v>0</v>
      </c>
      <c r="U57" s="440"/>
      <c r="W57" t="s">
        <v>169</v>
      </c>
      <c r="X57" t="s">
        <v>2</v>
      </c>
      <c r="Y57" t="s">
        <v>889</v>
      </c>
      <c r="Z57">
        <v>0</v>
      </c>
      <c r="AA57">
        <v>0</v>
      </c>
      <c r="AB57" s="456" t="str">
        <f t="shared" si="3"/>
        <v>OK</v>
      </c>
      <c r="AC57" s="456">
        <f t="shared" si="1"/>
        <v>0</v>
      </c>
      <c r="AD57"/>
      <c r="AE57"/>
      <c r="AF57" s="459"/>
      <c r="AG57" s="440"/>
    </row>
    <row r="58" spans="1:34" ht="15">
      <c r="A58" s="452"/>
      <c r="B58" s="452"/>
      <c r="C58" s="452"/>
      <c r="D58" s="452"/>
      <c r="E58" s="452"/>
      <c r="F58" s="452"/>
      <c r="G58" s="452"/>
      <c r="H58" s="452"/>
      <c r="I58" s="452"/>
      <c r="J58" s="452"/>
      <c r="K58" s="452"/>
      <c r="L58" s="452"/>
      <c r="M58" s="452"/>
      <c r="N58" s="454" t="s">
        <v>170</v>
      </c>
      <c r="O58" s="454"/>
      <c r="P58" s="454"/>
      <c r="Q58" s="454"/>
      <c r="R58" s="454" t="s">
        <v>2</v>
      </c>
      <c r="S58"/>
      <c r="T58">
        <v>0</v>
      </c>
      <c r="U58" s="463">
        <f>T58</f>
        <v>0</v>
      </c>
      <c r="W58" t="s">
        <v>170</v>
      </c>
      <c r="X58" t="s">
        <v>2</v>
      </c>
      <c r="Y58"/>
      <c r="Z58">
        <v>0</v>
      </c>
      <c r="AA58">
        <v>0</v>
      </c>
      <c r="AB58" s="456" t="str">
        <f t="shared" si="3"/>
        <v>NO</v>
      </c>
      <c r="AC58" s="456">
        <f t="shared" si="1"/>
        <v>0</v>
      </c>
      <c r="AD58"/>
      <c r="AE58"/>
      <c r="AF58" s="459"/>
      <c r="AG58" s="440"/>
    </row>
    <row r="59" spans="1:34" ht="15">
      <c r="A59" s="457">
        <f>IF(R59="EUR",T59,0)</f>
        <v>0</v>
      </c>
      <c r="B59" s="7">
        <f>IF(R59="GBP",T59,0)</f>
        <v>0</v>
      </c>
      <c r="C59" s="7">
        <f>IF(R59="USD",T59,0)</f>
        <v>0</v>
      </c>
      <c r="D59" s="7">
        <f>IF(R59="CAD",T59,0)</f>
        <v>0</v>
      </c>
      <c r="E59" s="7">
        <f>IF(R59="SEK",T59,0)</f>
        <v>0</v>
      </c>
      <c r="F59" s="7">
        <f>IF(R59="PLN",T59,0)</f>
        <v>0</v>
      </c>
      <c r="G59" s="7">
        <f>IF(R59="SGD",T59,0)</f>
        <v>0</v>
      </c>
      <c r="H59" s="7">
        <f>IF(R59="HUF",T59,0)</f>
        <v>0</v>
      </c>
      <c r="I59" s="7">
        <f>IF(R59="AUD",T59,0)</f>
        <v>0</v>
      </c>
      <c r="J59" s="7">
        <f>IF(R59="CZK",T59,0)</f>
        <v>0</v>
      </c>
      <c r="K59" s="7">
        <f>IF(R59="NOK",T59,0)</f>
        <v>0</v>
      </c>
      <c r="L59" s="7">
        <f>IF(R59="DKK",T59,0)</f>
        <v>0</v>
      </c>
      <c r="M59" s="7">
        <f>IF(R59="CHF",T59,0)</f>
        <v>0</v>
      </c>
      <c r="N59" s="458" t="s">
        <v>171</v>
      </c>
      <c r="O59">
        <v>32664030000</v>
      </c>
      <c r="P59" t="s">
        <v>172</v>
      </c>
      <c r="Q59" t="s">
        <v>173</v>
      </c>
      <c r="R59" t="s">
        <v>2</v>
      </c>
      <c r="S59" t="s">
        <v>890</v>
      </c>
      <c r="T59">
        <v>0</v>
      </c>
      <c r="U59" s="440"/>
      <c r="W59" t="s">
        <v>174</v>
      </c>
      <c r="X59" t="s">
        <v>2</v>
      </c>
      <c r="Y59" t="s">
        <v>890</v>
      </c>
      <c r="Z59">
        <v>0</v>
      </c>
      <c r="AA59">
        <v>0</v>
      </c>
      <c r="AB59" s="456" t="str">
        <f t="shared" si="3"/>
        <v>OK</v>
      </c>
      <c r="AC59" s="456">
        <f t="shared" si="1"/>
        <v>0</v>
      </c>
      <c r="AD59"/>
      <c r="AE59"/>
      <c r="AF59"/>
      <c r="AG59" s="440"/>
    </row>
    <row r="60" spans="1:34" ht="15">
      <c r="A60" s="452"/>
      <c r="B60" s="452"/>
      <c r="C60" s="452"/>
      <c r="D60" s="452"/>
      <c r="E60" s="452"/>
      <c r="F60" s="452"/>
      <c r="G60" s="452"/>
      <c r="H60" s="452"/>
      <c r="I60" s="452"/>
      <c r="J60" s="452"/>
      <c r="K60" s="452"/>
      <c r="L60" s="452"/>
      <c r="M60" s="452"/>
      <c r="N60" s="454" t="s">
        <v>175</v>
      </c>
      <c r="O60" s="454"/>
      <c r="P60" s="454"/>
      <c r="Q60" s="454"/>
      <c r="R60" s="454" t="s">
        <v>2</v>
      </c>
      <c r="S60"/>
      <c r="T60">
        <v>0</v>
      </c>
      <c r="U60" s="463">
        <f>T60</f>
        <v>0</v>
      </c>
      <c r="W60" t="s">
        <v>175</v>
      </c>
      <c r="X60" t="s">
        <v>2</v>
      </c>
      <c r="Y60"/>
      <c r="Z60">
        <v>0</v>
      </c>
      <c r="AA60">
        <v>-51950.63</v>
      </c>
      <c r="AB60" s="456" t="str">
        <f t="shared" si="3"/>
        <v>NO</v>
      </c>
      <c r="AC60" s="456">
        <f t="shared" si="1"/>
        <v>0</v>
      </c>
      <c r="AD60"/>
      <c r="AE60"/>
      <c r="AF60" s="459"/>
      <c r="AG60" s="440"/>
    </row>
    <row r="61" spans="1:34" s="6" customFormat="1" ht="15">
      <c r="A61" s="457">
        <f>IF(R61="EUR",T61,0)</f>
        <v>0</v>
      </c>
      <c r="B61" s="7">
        <f>IF(R61="GBP",T61,0)</f>
        <v>0</v>
      </c>
      <c r="C61" s="7">
        <f>IF(R61="USD",T61,0)</f>
        <v>0</v>
      </c>
      <c r="D61" s="7">
        <f>IF(R61="CAD",T61,0)</f>
        <v>0</v>
      </c>
      <c r="E61" s="7">
        <f>IF(R61="SEK",T61,0)</f>
        <v>0</v>
      </c>
      <c r="F61" s="7">
        <f>IF(R61="PLN",T61,0)</f>
        <v>0</v>
      </c>
      <c r="G61" s="7">
        <f>IF(R61="SGD",T61,0)</f>
        <v>0</v>
      </c>
      <c r="H61" s="7">
        <f>IF(R61="HUF",T61,0)</f>
        <v>0</v>
      </c>
      <c r="I61" s="7">
        <f>IF(R61="AUD",T61,0)</f>
        <v>0</v>
      </c>
      <c r="J61" s="7">
        <f>IF(R61="CZK",T61,0)</f>
        <v>0</v>
      </c>
      <c r="K61" s="7">
        <f>IF(R61="NOK",T61,0)</f>
        <v>0</v>
      </c>
      <c r="L61" s="7">
        <f>IF(R61="DKK",T61,0)</f>
        <v>0</v>
      </c>
      <c r="M61" s="7">
        <f>IF(R61="CHF",T61,0)</f>
        <v>0</v>
      </c>
      <c r="N61" s="458" t="s">
        <v>176</v>
      </c>
      <c r="O61">
        <v>1807934</v>
      </c>
      <c r="P61" t="s">
        <v>177</v>
      </c>
      <c r="Q61" t="s">
        <v>178</v>
      </c>
      <c r="R61" t="s">
        <v>2</v>
      </c>
      <c r="S61" t="s">
        <v>889</v>
      </c>
      <c r="T61">
        <v>0</v>
      </c>
      <c r="U61" s="440"/>
      <c r="V61" s="433"/>
      <c r="W61" t="s">
        <v>179</v>
      </c>
      <c r="X61" t="s">
        <v>2</v>
      </c>
      <c r="Y61" t="s">
        <v>889</v>
      </c>
      <c r="Z61">
        <v>0</v>
      </c>
      <c r="AA61">
        <v>0</v>
      </c>
      <c r="AB61" s="456" t="str">
        <f t="shared" si="3"/>
        <v>NO</v>
      </c>
      <c r="AC61" s="456">
        <f t="shared" si="1"/>
        <v>0</v>
      </c>
      <c r="AD61"/>
      <c r="AE61"/>
      <c r="AF61"/>
      <c r="AG61" s="440"/>
      <c r="AH61" s="433"/>
    </row>
    <row r="62" spans="1:34" ht="15">
      <c r="A62" s="457">
        <f>IF(R62="EUR",T62,0)</f>
        <v>0</v>
      </c>
      <c r="B62" s="7">
        <f>IF(R62="GBP",T62,0)</f>
        <v>0</v>
      </c>
      <c r="C62" s="7">
        <f>IF(R62="USD",T62,0)</f>
        <v>0</v>
      </c>
      <c r="D62" s="7">
        <f>IF(R62="CAD",T62,0)</f>
        <v>0</v>
      </c>
      <c r="E62" s="7">
        <f>IF(R62="SEK",T62,0)</f>
        <v>0</v>
      </c>
      <c r="F62" s="7">
        <f>IF(R62="PLN",T62,0)</f>
        <v>0</v>
      </c>
      <c r="G62" s="7">
        <f>IF(R62="SGD",T62,0)</f>
        <v>0</v>
      </c>
      <c r="H62" s="7">
        <f>IF(R62="HUF",T62,0)</f>
        <v>0</v>
      </c>
      <c r="I62" s="7">
        <f>IF(R62="AUD",T62,0)</f>
        <v>0</v>
      </c>
      <c r="J62" s="7">
        <f>IF(R62="CZK",T62,0)</f>
        <v>0</v>
      </c>
      <c r="K62" s="7">
        <f>IF(R62="NOK",T62,0)</f>
        <v>0</v>
      </c>
      <c r="L62" s="7">
        <f>IF(R62="DKK",T62,0)</f>
        <v>0</v>
      </c>
      <c r="M62" s="7">
        <f>IF(R62="CHF",T62,0)</f>
        <v>0</v>
      </c>
      <c r="N62" s="458" t="s">
        <v>180</v>
      </c>
      <c r="O62">
        <v>1731445</v>
      </c>
      <c r="P62" t="s">
        <v>181</v>
      </c>
      <c r="Q62" t="s">
        <v>178</v>
      </c>
      <c r="R62" t="s">
        <v>2</v>
      </c>
      <c r="S62" t="s">
        <v>889</v>
      </c>
      <c r="T62">
        <v>0</v>
      </c>
      <c r="U62" s="440"/>
      <c r="W62" t="s">
        <v>182</v>
      </c>
      <c r="X62" t="s">
        <v>2</v>
      </c>
      <c r="Y62" t="s">
        <v>889</v>
      </c>
      <c r="Z62">
        <v>0</v>
      </c>
      <c r="AA62">
        <v>-51950.63</v>
      </c>
      <c r="AB62" s="456" t="str">
        <f t="shared" si="3"/>
        <v>OK</v>
      </c>
      <c r="AC62" s="456">
        <f t="shared" si="1"/>
        <v>0</v>
      </c>
      <c r="AD62"/>
      <c r="AE62"/>
      <c r="AF62"/>
      <c r="AG62" s="440"/>
    </row>
    <row r="63" spans="1:34" ht="15">
      <c r="A63" s="452"/>
      <c r="B63" s="452"/>
      <c r="C63" s="452"/>
      <c r="D63" s="452"/>
      <c r="E63" s="452"/>
      <c r="F63" s="452"/>
      <c r="G63" s="452"/>
      <c r="H63" s="452"/>
      <c r="I63" s="452"/>
      <c r="J63" s="452"/>
      <c r="K63" s="452"/>
      <c r="L63" s="452"/>
      <c r="M63" s="452"/>
      <c r="N63" s="454" t="s">
        <v>183</v>
      </c>
      <c r="O63" s="454"/>
      <c r="P63" s="454"/>
      <c r="Q63" s="454"/>
      <c r="R63" s="454" t="s">
        <v>2</v>
      </c>
      <c r="S63"/>
      <c r="T63">
        <v>700000</v>
      </c>
      <c r="U63" s="463">
        <f>T63</f>
        <v>700000</v>
      </c>
      <c r="W63" t="s">
        <v>183</v>
      </c>
      <c r="X63" t="s">
        <v>2</v>
      </c>
      <c r="Y63"/>
      <c r="Z63">
        <v>700000</v>
      </c>
      <c r="AA63">
        <v>700000</v>
      </c>
      <c r="AB63" s="456" t="str">
        <f t="shared" si="3"/>
        <v>NO</v>
      </c>
      <c r="AC63" s="456">
        <f t="shared" si="1"/>
        <v>0</v>
      </c>
      <c r="AD63"/>
      <c r="AE63"/>
      <c r="AF63" s="459"/>
      <c r="AG63" s="440"/>
    </row>
    <row r="64" spans="1:34" ht="15">
      <c r="A64" s="457">
        <f>IF(R64="EUR",T64,0)</f>
        <v>700000</v>
      </c>
      <c r="B64" s="7">
        <f>IF(R64="GBP",T64,0)</f>
        <v>0</v>
      </c>
      <c r="C64" s="7">
        <f>IF(R64="USD",T64,0)</f>
        <v>0</v>
      </c>
      <c r="D64" s="7">
        <f>IF(R64="CAD",T64,0)</f>
        <v>0</v>
      </c>
      <c r="E64" s="7">
        <f>IF(R64="SEK",T64,0)</f>
        <v>0</v>
      </c>
      <c r="F64" s="7">
        <f>IF(R64="PLN",T64,0)</f>
        <v>0</v>
      </c>
      <c r="G64" s="7">
        <f>IF(R64="SGD",T64,0)</f>
        <v>0</v>
      </c>
      <c r="H64" s="7">
        <f>IF(R64="HUF",T64,0)</f>
        <v>0</v>
      </c>
      <c r="I64" s="7">
        <f>IF(R64="AUD",T64,0)</f>
        <v>0</v>
      </c>
      <c r="J64" s="7">
        <f>IF(R64="CZK",T64,0)</f>
        <v>0</v>
      </c>
      <c r="K64" s="7">
        <f>IF(R64="NOK",T64,0)</f>
        <v>0</v>
      </c>
      <c r="L64" s="7">
        <f>IF(R64="DKK",T64,0)</f>
        <v>0</v>
      </c>
      <c r="M64" s="7">
        <f>IF(R64="CHF",T64,0)</f>
        <v>0</v>
      </c>
      <c r="N64" s="458" t="s">
        <v>184</v>
      </c>
      <c r="O64">
        <v>10474730</v>
      </c>
      <c r="P64" t="s">
        <v>185</v>
      </c>
      <c r="Q64" t="s">
        <v>186</v>
      </c>
      <c r="R64" t="s">
        <v>2</v>
      </c>
      <c r="S64" t="s">
        <v>889</v>
      </c>
      <c r="T64">
        <v>700000</v>
      </c>
      <c r="U64" s="440"/>
      <c r="W64" t="s">
        <v>187</v>
      </c>
      <c r="X64" t="s">
        <v>2</v>
      </c>
      <c r="Y64" t="s">
        <v>889</v>
      </c>
      <c r="Z64">
        <v>700000</v>
      </c>
      <c r="AA64">
        <v>700000</v>
      </c>
      <c r="AB64" s="456" t="str">
        <f t="shared" si="3"/>
        <v>OK</v>
      </c>
      <c r="AC64" s="456">
        <f t="shared" si="1"/>
        <v>0</v>
      </c>
      <c r="AD64"/>
      <c r="AE64"/>
      <c r="AF64"/>
      <c r="AG64" s="440"/>
    </row>
    <row r="65" spans="1:33" ht="15">
      <c r="A65" s="452"/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4" t="s">
        <v>188</v>
      </c>
      <c r="O65" s="454"/>
      <c r="P65" s="454"/>
      <c r="Q65" s="454"/>
      <c r="R65" s="454" t="s">
        <v>2</v>
      </c>
      <c r="S65"/>
      <c r="T65">
        <v>550000</v>
      </c>
      <c r="U65" s="463">
        <f>T65</f>
        <v>550000</v>
      </c>
      <c r="W65" t="s">
        <v>188</v>
      </c>
      <c r="X65" t="s">
        <v>2</v>
      </c>
      <c r="Y65"/>
      <c r="Z65">
        <v>550000</v>
      </c>
      <c r="AA65">
        <v>12379876.359999999</v>
      </c>
      <c r="AB65" s="456" t="str">
        <f t="shared" si="3"/>
        <v>NO</v>
      </c>
      <c r="AC65" s="456">
        <f t="shared" si="1"/>
        <v>0</v>
      </c>
      <c r="AD65"/>
      <c r="AE65"/>
      <c r="AF65" s="459"/>
      <c r="AG65" s="440"/>
    </row>
    <row r="66" spans="1:33" ht="15">
      <c r="A66" s="457">
        <f>IF(R66="EUR",T66,0)</f>
        <v>550000</v>
      </c>
      <c r="B66" s="7">
        <f>IF(R66="GBP",T66,0)</f>
        <v>0</v>
      </c>
      <c r="C66" s="7">
        <f>IF(R66="USD",T66,0)</f>
        <v>0</v>
      </c>
      <c r="D66" s="7">
        <f>IF(R66="CAD",T66,0)</f>
        <v>0</v>
      </c>
      <c r="E66" s="7">
        <f>IF(R66="SEK",T66,0)</f>
        <v>0</v>
      </c>
      <c r="F66" s="7">
        <f>IF(R66="PLN",T66,0)</f>
        <v>0</v>
      </c>
      <c r="G66" s="7">
        <f>IF(R66="SGD",T66,0)</f>
        <v>0</v>
      </c>
      <c r="H66" s="7">
        <f>IF(R66="HUF",T66,0)</f>
        <v>0</v>
      </c>
      <c r="I66" s="7">
        <f>IF(R66="AUD",T66,0)</f>
        <v>0</v>
      </c>
      <c r="J66" s="7">
        <f>IF(R66="CZK",T66,0)</f>
        <v>0</v>
      </c>
      <c r="K66" s="7">
        <f>IF(R66="NOK",T66,0)</f>
        <v>0</v>
      </c>
      <c r="L66" s="7">
        <f>IF(R66="DKK",T66,0)</f>
        <v>0</v>
      </c>
      <c r="M66" s="7">
        <f>IF(R66="CHF",T66,0)</f>
        <v>0</v>
      </c>
      <c r="N66" s="458" t="s">
        <v>189</v>
      </c>
      <c r="O66">
        <v>25010331</v>
      </c>
      <c r="P66" t="s">
        <v>190</v>
      </c>
      <c r="Q66" t="s">
        <v>124</v>
      </c>
      <c r="R66" t="s">
        <v>2</v>
      </c>
      <c r="S66" t="s">
        <v>889</v>
      </c>
      <c r="T66">
        <v>550000</v>
      </c>
      <c r="U66" s="440"/>
      <c r="W66" t="s">
        <v>191</v>
      </c>
      <c r="X66" t="s">
        <v>2</v>
      </c>
      <c r="Y66" t="s">
        <v>889</v>
      </c>
      <c r="Z66">
        <v>550000</v>
      </c>
      <c r="AA66">
        <v>12379876.359999999</v>
      </c>
      <c r="AB66" s="456" t="str">
        <f t="shared" si="3"/>
        <v>OK</v>
      </c>
      <c r="AC66" s="456">
        <f t="shared" si="1"/>
        <v>0</v>
      </c>
      <c r="AD66"/>
      <c r="AE66"/>
      <c r="AF66" s="459"/>
      <c r="AG66" s="440"/>
    </row>
    <row r="67" spans="1:33" ht="15">
      <c r="A67" s="452"/>
      <c r="B67" s="452"/>
      <c r="C67" s="452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4" t="s">
        <v>192</v>
      </c>
      <c r="O67" s="454"/>
      <c r="P67" s="454"/>
      <c r="Q67" s="454"/>
      <c r="R67" s="454" t="s">
        <v>2</v>
      </c>
      <c r="S67"/>
      <c r="T67">
        <v>0</v>
      </c>
      <c r="U67" s="463">
        <f>T67</f>
        <v>0</v>
      </c>
      <c r="W67" t="s">
        <v>192</v>
      </c>
      <c r="X67" t="s">
        <v>2</v>
      </c>
      <c r="Y67"/>
      <c r="Z67">
        <v>0</v>
      </c>
      <c r="AA67">
        <v>0</v>
      </c>
      <c r="AB67" s="456" t="str">
        <f t="shared" si="3"/>
        <v>NO</v>
      </c>
      <c r="AC67" s="456">
        <f t="shared" ref="AC67:AC79" si="4">Z67-T67</f>
        <v>0</v>
      </c>
      <c r="AD67"/>
      <c r="AE67"/>
      <c r="AF67" s="459"/>
      <c r="AG67" s="440"/>
    </row>
    <row r="68" spans="1:33" ht="15">
      <c r="A68" s="457">
        <f>IF(R68="EUR",T68,0)</f>
        <v>0</v>
      </c>
      <c r="B68" s="7">
        <f>IF(R68="GBP",T68,0)</f>
        <v>0</v>
      </c>
      <c r="C68" s="7">
        <f>IF(R68="USD",T68,0)</f>
        <v>0</v>
      </c>
      <c r="D68" s="7">
        <f>IF(R68="CAD",T68,0)</f>
        <v>0</v>
      </c>
      <c r="E68" s="7">
        <f>IF(R68="SEK",T68,0)</f>
        <v>0</v>
      </c>
      <c r="F68" s="7">
        <f>IF(R68="PLN",T68,0)</f>
        <v>0</v>
      </c>
      <c r="G68" s="7">
        <f>IF(R68="SGD",T68,0)</f>
        <v>0</v>
      </c>
      <c r="H68" s="7">
        <f>IF(R68="HUF",T68,0)</f>
        <v>0</v>
      </c>
      <c r="I68" s="7">
        <f>IF(R68="AUD",T68,0)</f>
        <v>0</v>
      </c>
      <c r="J68" s="7">
        <f>IF(R68="CZK",T68,0)</f>
        <v>0</v>
      </c>
      <c r="K68" s="7">
        <f>IF(R68="NOK",T68,0)</f>
        <v>0</v>
      </c>
      <c r="L68" s="7">
        <f>IF(R68="DKK",T68,0)</f>
        <v>0</v>
      </c>
      <c r="M68" s="7">
        <f>IF(R68="CHF",T68,0)</f>
        <v>0</v>
      </c>
      <c r="N68" s="458" t="s">
        <v>193</v>
      </c>
      <c r="O68"/>
      <c r="P68" t="s">
        <v>194</v>
      </c>
      <c r="Q68" t="s">
        <v>195</v>
      </c>
      <c r="R68" t="s">
        <v>2</v>
      </c>
      <c r="S68" t="s">
        <v>890</v>
      </c>
      <c r="T68">
        <v>0</v>
      </c>
      <c r="U68" s="440"/>
      <c r="W68" t="s">
        <v>196</v>
      </c>
      <c r="X68" t="s">
        <v>2</v>
      </c>
      <c r="Y68" t="s">
        <v>890</v>
      </c>
      <c r="Z68">
        <v>0</v>
      </c>
      <c r="AA68">
        <v>0</v>
      </c>
      <c r="AB68" s="456" t="str">
        <f t="shared" si="3"/>
        <v>OK</v>
      </c>
      <c r="AC68" s="456">
        <f t="shared" si="4"/>
        <v>0</v>
      </c>
      <c r="AD68"/>
      <c r="AE68"/>
      <c r="AF68"/>
      <c r="AG68" s="440"/>
    </row>
    <row r="69" spans="1:33" ht="15">
      <c r="A69" s="452"/>
      <c r="B69" s="452"/>
      <c r="C69" s="452"/>
      <c r="D69" s="452"/>
      <c r="E69" s="452"/>
      <c r="F69" s="452"/>
      <c r="G69" s="452"/>
      <c r="H69" s="452"/>
      <c r="I69" s="452"/>
      <c r="J69" s="452"/>
      <c r="K69" s="452"/>
      <c r="L69" s="452"/>
      <c r="M69" s="452"/>
      <c r="N69" s="454" t="s">
        <v>197</v>
      </c>
      <c r="O69" s="454"/>
      <c r="P69" s="454"/>
      <c r="Q69" s="454"/>
      <c r="R69" s="454" t="s">
        <v>2</v>
      </c>
      <c r="S69"/>
      <c r="T69">
        <v>246198.35</v>
      </c>
      <c r="U69" s="465">
        <f>T69</f>
        <v>246198.35</v>
      </c>
      <c r="W69" t="s">
        <v>197</v>
      </c>
      <c r="X69" t="s">
        <v>2</v>
      </c>
      <c r="Y69"/>
      <c r="Z69">
        <v>246198.35</v>
      </c>
      <c r="AA69">
        <v>538124.1</v>
      </c>
      <c r="AB69" s="456" t="str">
        <f t="shared" si="3"/>
        <v>NO</v>
      </c>
      <c r="AC69" s="456">
        <f t="shared" si="4"/>
        <v>0</v>
      </c>
      <c r="AD69"/>
      <c r="AE69"/>
      <c r="AF69" s="459"/>
      <c r="AG69" s="440"/>
    </row>
    <row r="70" spans="1:33" ht="15">
      <c r="A70" s="457">
        <f>IF(R70="EUR",T70,0)</f>
        <v>0</v>
      </c>
      <c r="B70" s="7">
        <f>IF(R70="GBP",T70,0)</f>
        <v>0</v>
      </c>
      <c r="C70" s="7">
        <f>IF(R70="USD",T70,0)</f>
        <v>0</v>
      </c>
      <c r="D70" s="7">
        <f>IF(R70="CAD",T70,0)</f>
        <v>0</v>
      </c>
      <c r="E70" s="7">
        <f>IF(R70="SEK",T70,0)</f>
        <v>0</v>
      </c>
      <c r="F70" s="7">
        <f>IF(R70="PLN",T70,0)</f>
        <v>0</v>
      </c>
      <c r="G70" s="7">
        <f>IF(R70="SGD",T70,0)</f>
        <v>0</v>
      </c>
      <c r="H70" s="7">
        <f>IF(R70="HUF",T70,0)</f>
        <v>0</v>
      </c>
      <c r="I70" s="7">
        <f>IF(R70="AUD",T70,0)</f>
        <v>0</v>
      </c>
      <c r="J70" s="7">
        <f>IF(R70="CZK",T70,0)</f>
        <v>0</v>
      </c>
      <c r="K70" s="7">
        <f>IF(R70="NOK",T70,0)</f>
        <v>0</v>
      </c>
      <c r="L70" s="7">
        <f>IF(R70="DKK",T70,0)</f>
        <v>1837033.63</v>
      </c>
      <c r="M70" s="7">
        <f>IF(R70="CHF",T70,0)</f>
        <v>0</v>
      </c>
      <c r="N70" s="458" t="s">
        <v>198</v>
      </c>
      <c r="O70">
        <v>902019600</v>
      </c>
      <c r="P70" t="s">
        <v>199</v>
      </c>
      <c r="Q70" t="s">
        <v>200</v>
      </c>
      <c r="R70" t="s">
        <v>4</v>
      </c>
      <c r="S70" t="s">
        <v>890</v>
      </c>
      <c r="T70">
        <v>1837033.63</v>
      </c>
      <c r="U70" s="440"/>
      <c r="W70" t="s">
        <v>201</v>
      </c>
      <c r="X70" t="s">
        <v>4</v>
      </c>
      <c r="Y70" t="s">
        <v>890</v>
      </c>
      <c r="Z70">
        <v>1837033.63</v>
      </c>
      <c r="AA70">
        <v>4012952.83</v>
      </c>
      <c r="AB70" s="456" t="str">
        <f t="shared" si="3"/>
        <v>OK</v>
      </c>
      <c r="AC70" s="456">
        <f t="shared" si="4"/>
        <v>0</v>
      </c>
      <c r="AD70"/>
      <c r="AE70"/>
      <c r="AF70"/>
      <c r="AG70" s="440"/>
    </row>
    <row r="71" spans="1:33" ht="15">
      <c r="A71" s="452"/>
      <c r="B71" s="452"/>
      <c r="C71" s="452"/>
      <c r="D71" s="452"/>
      <c r="E71" s="452"/>
      <c r="F71" s="452"/>
      <c r="G71" s="452"/>
      <c r="H71" s="452"/>
      <c r="I71" s="452"/>
      <c r="J71" s="452"/>
      <c r="K71" s="452"/>
      <c r="L71" s="452"/>
      <c r="M71" s="452"/>
      <c r="N71" s="454" t="s">
        <v>202</v>
      </c>
      <c r="O71" s="454"/>
      <c r="P71" s="454"/>
      <c r="Q71" s="454"/>
      <c r="R71" s="454" t="s">
        <v>2</v>
      </c>
      <c r="S71"/>
      <c r="T71">
        <v>25373.37</v>
      </c>
      <c r="U71" s="465">
        <f>T71</f>
        <v>25373.37</v>
      </c>
      <c r="W71" t="s">
        <v>202</v>
      </c>
      <c r="X71" t="s">
        <v>2</v>
      </c>
      <c r="Y71"/>
      <c r="Z71">
        <v>25373.37</v>
      </c>
      <c r="AA71">
        <v>3409091.55</v>
      </c>
      <c r="AB71" s="456" t="str">
        <f t="shared" si="3"/>
        <v>NO</v>
      </c>
      <c r="AC71" s="456">
        <f t="shared" si="4"/>
        <v>0</v>
      </c>
      <c r="AD71"/>
      <c r="AE71"/>
      <c r="AF71" s="459"/>
      <c r="AG71" s="440"/>
    </row>
    <row r="72" spans="1:33" ht="15">
      <c r="A72" s="7">
        <f>IF(R72="EUR",T72,0)</f>
        <v>0</v>
      </c>
      <c r="B72" s="7">
        <f>IF(R72="GBP",T72,0)</f>
        <v>0</v>
      </c>
      <c r="C72" s="7">
        <f>IF(R72="USD",T72,0)</f>
        <v>0</v>
      </c>
      <c r="D72" s="7">
        <f>IF(R72="CAD",T72,0)</f>
        <v>0</v>
      </c>
      <c r="E72" s="7">
        <f>IF(R72="SEK",T72,0)</f>
        <v>0</v>
      </c>
      <c r="F72" s="7">
        <f>IF(R72="PLN",T72,0)</f>
        <v>0</v>
      </c>
      <c r="G72" s="7">
        <f>IF(R72="SGD",T72,0)</f>
        <v>0</v>
      </c>
      <c r="H72" s="7">
        <f>IF(R72="HUF",T72,0)</f>
        <v>0</v>
      </c>
      <c r="I72" s="7">
        <f>IF(R72="AUD",T72,0)</f>
        <v>0</v>
      </c>
      <c r="J72" s="7">
        <f>IF(R72="CZK",T72,0)</f>
        <v>0</v>
      </c>
      <c r="K72" s="7">
        <f>IF(R72="NOK",T72,0)</f>
        <v>0</v>
      </c>
      <c r="L72" s="7">
        <f>IF(R72="DKK",T72,0)</f>
        <v>0</v>
      </c>
      <c r="M72" s="7">
        <f>IF(R72="CHF",T72,0)</f>
        <v>0</v>
      </c>
      <c r="N72" t="s">
        <v>203</v>
      </c>
      <c r="O72" s="434"/>
      <c r="P72" s="434" t="s">
        <v>204</v>
      </c>
      <c r="Q72" t="s">
        <v>205</v>
      </c>
      <c r="R72" s="434" t="s">
        <v>2</v>
      </c>
      <c r="S72" t="s">
        <v>891</v>
      </c>
      <c r="T72">
        <v>0</v>
      </c>
      <c r="U72" s="440"/>
      <c r="W72" t="s">
        <v>206</v>
      </c>
      <c r="X72" t="s">
        <v>2</v>
      </c>
      <c r="Y72" t="s">
        <v>891</v>
      </c>
      <c r="Z72">
        <v>0</v>
      </c>
      <c r="AA72">
        <v>191341.66</v>
      </c>
      <c r="AB72" s="456" t="str">
        <f t="shared" si="3"/>
        <v>NO</v>
      </c>
      <c r="AC72" s="456">
        <f t="shared" si="4"/>
        <v>0</v>
      </c>
      <c r="AD72"/>
      <c r="AE72" s="459"/>
      <c r="AF72"/>
      <c r="AG72" s="440"/>
    </row>
    <row r="73" spans="1:33" ht="15">
      <c r="A73" s="7">
        <f>IF(R73="EUR",T73,0)</f>
        <v>0</v>
      </c>
      <c r="B73" s="7">
        <f>IF(R73="GBP",T73,0)</f>
        <v>0</v>
      </c>
      <c r="C73" s="7">
        <f>IF(R73="USD",T73,0)</f>
        <v>0</v>
      </c>
      <c r="D73" s="7">
        <f>IF(R73="CAD",T73,0)</f>
        <v>0</v>
      </c>
      <c r="E73" s="7">
        <f>IF(R73="SEK",T73,0)</f>
        <v>0</v>
      </c>
      <c r="F73" s="7">
        <f>IF(R73="PLN",T73,0)</f>
        <v>0</v>
      </c>
      <c r="G73" s="7">
        <f>IF(R73="SGD",T73,0)</f>
        <v>0</v>
      </c>
      <c r="H73" s="7">
        <f>IF(R73="HUF",T73,0)</f>
        <v>0</v>
      </c>
      <c r="I73" s="7">
        <f>IF(R73="AUD",T73,0)</f>
        <v>0</v>
      </c>
      <c r="J73" s="7">
        <f>IF(R73="CZK",T73,0)</f>
        <v>0</v>
      </c>
      <c r="K73" s="7">
        <f>IF(R73="NOK",T73,0)</f>
        <v>0</v>
      </c>
      <c r="L73" s="7">
        <f>IF(R73="DKK",T73,0)</f>
        <v>0</v>
      </c>
      <c r="M73" s="7">
        <f>IF(R73="CHF",T73,0)</f>
        <v>0</v>
      </c>
      <c r="N73" t="s">
        <v>207</v>
      </c>
      <c r="O73" s="434"/>
      <c r="P73" s="434" t="s">
        <v>208</v>
      </c>
      <c r="Q73" t="s">
        <v>205</v>
      </c>
      <c r="R73" t="s">
        <v>15</v>
      </c>
      <c r="S73" t="s">
        <v>891</v>
      </c>
      <c r="T73">
        <v>0</v>
      </c>
      <c r="U73" s="440"/>
      <c r="W73" t="s">
        <v>209</v>
      </c>
      <c r="X73" t="s">
        <v>15</v>
      </c>
      <c r="Y73" t="s">
        <v>891</v>
      </c>
      <c r="Z73">
        <v>0</v>
      </c>
      <c r="AA73">
        <v>13781625.6</v>
      </c>
      <c r="AB73" s="456" t="str">
        <f t="shared" si="3"/>
        <v>NO</v>
      </c>
      <c r="AC73" s="456">
        <f t="shared" si="4"/>
        <v>0</v>
      </c>
      <c r="AD73"/>
      <c r="AE73" s="459"/>
      <c r="AF73"/>
      <c r="AG73" s="440"/>
    </row>
    <row r="74" spans="1:33" ht="15">
      <c r="A74" s="7">
        <f>IF(R74="EUR",T74,0)</f>
        <v>0</v>
      </c>
      <c r="B74" s="7">
        <f>IF(R74="GBP",T74,0)</f>
        <v>0</v>
      </c>
      <c r="C74" s="7">
        <f>IF(R74="USD",T74,0)</f>
        <v>0</v>
      </c>
      <c r="D74" s="7">
        <f>IF(R74="CAD",T74,0)</f>
        <v>0</v>
      </c>
      <c r="E74" s="7">
        <f>IF(R74="SEK",T74,0)</f>
        <v>0</v>
      </c>
      <c r="F74" s="7">
        <f>IF(R74="PLN",T74,0)</f>
        <v>0</v>
      </c>
      <c r="G74" s="7">
        <f>IF(R74="SGD",T74,0)</f>
        <v>0</v>
      </c>
      <c r="H74" s="7">
        <f>IF(R74="HUF",T74,0)</f>
        <v>0</v>
      </c>
      <c r="I74" s="7">
        <f>IF(R74="AUD",T74,0)</f>
        <v>0</v>
      </c>
      <c r="J74" s="7">
        <f>IF(R74="CZK",T74,0)</f>
        <v>0</v>
      </c>
      <c r="K74" s="7">
        <f>IF(R74="NOK",T74,0)</f>
        <v>0</v>
      </c>
      <c r="L74" s="7">
        <f>IF(R74="DKK",T74,0)</f>
        <v>0</v>
      </c>
      <c r="M74" s="7">
        <f>IF(R74="CHF",T74,0)</f>
        <v>0</v>
      </c>
      <c r="N74" t="s">
        <v>210</v>
      </c>
      <c r="O74" s="434"/>
      <c r="P74" s="434" t="s">
        <v>211</v>
      </c>
      <c r="Q74" t="s">
        <v>205</v>
      </c>
      <c r="R74" t="s">
        <v>15</v>
      </c>
      <c r="S74" t="s">
        <v>891</v>
      </c>
      <c r="T74">
        <v>0</v>
      </c>
      <c r="U74" s="440"/>
      <c r="W74" t="s">
        <v>212</v>
      </c>
      <c r="X74" t="s">
        <v>15</v>
      </c>
      <c r="Y74" t="s">
        <v>891</v>
      </c>
      <c r="Z74">
        <v>0</v>
      </c>
      <c r="AA74">
        <v>0</v>
      </c>
      <c r="AB74" s="456" t="str">
        <f t="shared" si="3"/>
        <v>NO</v>
      </c>
      <c r="AC74" s="456">
        <f t="shared" si="4"/>
        <v>0</v>
      </c>
      <c r="AD74"/>
      <c r="AE74" s="459"/>
      <c r="AF74"/>
      <c r="AG74" s="440"/>
    </row>
    <row r="75" spans="1:33" ht="15">
      <c r="A75" s="7">
        <f>IF(R75="EUR",T75,0)</f>
        <v>0</v>
      </c>
      <c r="B75" s="7">
        <f>IF(R75="GBP",T75,0)</f>
        <v>0</v>
      </c>
      <c r="C75" s="7">
        <f>IF(R75="USD",T75,0)</f>
        <v>0</v>
      </c>
      <c r="D75" s="7">
        <f>IF(R75="CAD",T75,0)</f>
        <v>0</v>
      </c>
      <c r="E75" s="7">
        <f>IF(R75="SEK",T75,0)</f>
        <v>0</v>
      </c>
      <c r="F75" s="7">
        <f>IF(R75="PLN",T75,0)</f>
        <v>85701.58</v>
      </c>
      <c r="G75" s="7">
        <f>IF(R75="SGD",T75,0)</f>
        <v>0</v>
      </c>
      <c r="H75" s="7">
        <f>IF(R75="HUF",T75,0)</f>
        <v>0</v>
      </c>
      <c r="I75" s="7">
        <f>IF(R75="AUD",T75,0)</f>
        <v>0</v>
      </c>
      <c r="J75" s="7">
        <f>IF(R75="CZK",T75,0)</f>
        <v>0</v>
      </c>
      <c r="K75" s="7">
        <f>IF(R75="NOK",T75,0)</f>
        <v>0</v>
      </c>
      <c r="L75" s="7">
        <f>IF(R75="DKK",T75,0)</f>
        <v>0</v>
      </c>
      <c r="M75" s="7">
        <f>IF(R75="CHF",T75,0)</f>
        <v>0</v>
      </c>
      <c r="N75" t="s">
        <v>213</v>
      </c>
      <c r="O75" s="434"/>
      <c r="P75" s="434" t="s">
        <v>214</v>
      </c>
      <c r="Q75" s="9" t="s">
        <v>205</v>
      </c>
      <c r="R75" t="s">
        <v>15</v>
      </c>
      <c r="S75" t="s">
        <v>891</v>
      </c>
      <c r="T75">
        <v>85701.58</v>
      </c>
      <c r="U75" s="440"/>
      <c r="W75" t="s">
        <v>215</v>
      </c>
      <c r="X75" t="s">
        <v>15</v>
      </c>
      <c r="Y75" t="s">
        <v>891</v>
      </c>
      <c r="Z75">
        <v>85701.58</v>
      </c>
      <c r="AA75">
        <v>10459.799999999999</v>
      </c>
      <c r="AB75" s="456" t="str">
        <f t="shared" si="3"/>
        <v>OK</v>
      </c>
      <c r="AC75" s="456">
        <f t="shared" si="4"/>
        <v>0</v>
      </c>
      <c r="AD75"/>
      <c r="AE75" s="459"/>
      <c r="AF75"/>
      <c r="AG75" s="440"/>
    </row>
    <row r="76" spans="1:33" ht="15">
      <c r="A76" s="7">
        <f>IF(R76="EUR",T76,0)</f>
        <v>0</v>
      </c>
      <c r="B76" s="7">
        <f>IF(R76="GBP",T76,0)</f>
        <v>0</v>
      </c>
      <c r="C76" s="7">
        <f>IF(R76="USD",T76,0)</f>
        <v>0</v>
      </c>
      <c r="D76" s="7">
        <f>IF(R76="CAD",T76,0)</f>
        <v>0</v>
      </c>
      <c r="E76" s="7">
        <f>IF(R76="SEK",T76,0)</f>
        <v>0</v>
      </c>
      <c r="F76" s="7">
        <f>IF(R76="PLN",T76,0)</f>
        <v>20371.78</v>
      </c>
      <c r="G76" s="7">
        <f>IF(R76="SGD",T76,0)</f>
        <v>0</v>
      </c>
      <c r="H76" s="7">
        <f>IF(R76="HUF",T76,0)</f>
        <v>0</v>
      </c>
      <c r="I76" s="7">
        <f>IF(R76="AUD",T76,0)</f>
        <v>0</v>
      </c>
      <c r="J76" s="7">
        <f>IF(R76="CZK",T76,0)</f>
        <v>0</v>
      </c>
      <c r="K76" s="7">
        <f>IF(R76="NOK",T76,0)</f>
        <v>0</v>
      </c>
      <c r="L76" s="7">
        <f>IF(R76="DKK",T76,0)</f>
        <v>0</v>
      </c>
      <c r="M76" s="7">
        <f>IF(R76="CHF",T76,0)</f>
        <v>0</v>
      </c>
      <c r="N76" s="434" t="s">
        <v>216</v>
      </c>
      <c r="O76"/>
      <c r="P76" s="434" t="s">
        <v>217</v>
      </c>
      <c r="Q76" t="s">
        <v>205</v>
      </c>
      <c r="R76" t="s">
        <v>15</v>
      </c>
      <c r="S76" t="s">
        <v>891</v>
      </c>
      <c r="T76">
        <v>20371.78</v>
      </c>
      <c r="U76" s="440"/>
      <c r="W76" t="s">
        <v>216</v>
      </c>
      <c r="X76" t="s">
        <v>15</v>
      </c>
      <c r="Y76" t="s">
        <v>891</v>
      </c>
      <c r="Z76">
        <v>20371.78</v>
      </c>
      <c r="AA76">
        <v>82047.679999999993</v>
      </c>
      <c r="AB76" s="456" t="str">
        <f t="shared" si="3"/>
        <v>OK</v>
      </c>
      <c r="AC76" s="456">
        <f t="shared" si="4"/>
        <v>0</v>
      </c>
      <c r="AD76"/>
      <c r="AE76" s="459"/>
      <c r="AF76"/>
      <c r="AG76" s="440"/>
    </row>
    <row r="77" spans="1:33" ht="15">
      <c r="A77" s="452"/>
      <c r="B77" s="452"/>
      <c r="C77" s="452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3" t="s">
        <v>218</v>
      </c>
      <c r="O77" s="454"/>
      <c r="P77" s="454"/>
      <c r="Q77" s="454"/>
      <c r="R77" s="454" t="s">
        <v>2</v>
      </c>
      <c r="S77"/>
      <c r="T77">
        <v>31596.17</v>
      </c>
      <c r="U77" s="465">
        <f>T77</f>
        <v>31596.17</v>
      </c>
      <c r="W77" t="s">
        <v>218</v>
      </c>
      <c r="X77" t="s">
        <v>2</v>
      </c>
      <c r="Y77"/>
      <c r="Z77">
        <v>31596.17</v>
      </c>
      <c r="AA77">
        <v>18211.38</v>
      </c>
      <c r="AB77" s="456" t="str">
        <f t="shared" si="3"/>
        <v>NO</v>
      </c>
      <c r="AC77" s="456">
        <f t="shared" si="4"/>
        <v>0</v>
      </c>
      <c r="AD77"/>
      <c r="AE77"/>
      <c r="AF77" s="459"/>
      <c r="AG77" s="440"/>
    </row>
    <row r="78" spans="1:33" ht="15">
      <c r="A78" s="7">
        <f>IF(R78="EUR",T78,0)</f>
        <v>0</v>
      </c>
      <c r="B78" s="7">
        <f>IF(R78="GBP",T78,0)</f>
        <v>0</v>
      </c>
      <c r="C78" s="7">
        <f>IF(R78="USD",T78,0)</f>
        <v>0</v>
      </c>
      <c r="D78" s="7">
        <f>IF(R78="CAD",T78,0)</f>
        <v>0</v>
      </c>
      <c r="E78" s="7">
        <f>IF(R78="SEK",T78,0)</f>
        <v>0</v>
      </c>
      <c r="F78" s="7">
        <f>IF(R78="PLN",T78,0)</f>
        <v>132087.76999999999</v>
      </c>
      <c r="G78" s="7">
        <f>IF(R78="SGD",T78,0)</f>
        <v>0</v>
      </c>
      <c r="H78" s="7">
        <f>IF(R78="HUF",T78,0)</f>
        <v>0</v>
      </c>
      <c r="I78" s="7">
        <f>IF(R78="AUD",T78,0)</f>
        <v>0</v>
      </c>
      <c r="J78" s="7">
        <f>IF(R78="CZK",T78,0)</f>
        <v>0</v>
      </c>
      <c r="K78" s="7">
        <f>IF(R78="NOK",T78,0)</f>
        <v>0</v>
      </c>
      <c r="L78" s="7">
        <f>IF(R78="DKK",T78,0)</f>
        <v>0</v>
      </c>
      <c r="M78" s="7">
        <f>IF(R78="CHF",T78,0)</f>
        <v>0</v>
      </c>
      <c r="N78" t="s">
        <v>219</v>
      </c>
      <c r="O78"/>
      <c r="P78" s="434" t="s">
        <v>220</v>
      </c>
      <c r="Q78" t="s">
        <v>205</v>
      </c>
      <c r="R78" t="s">
        <v>15</v>
      </c>
      <c r="S78" t="s">
        <v>891</v>
      </c>
      <c r="T78">
        <v>132087.76999999999</v>
      </c>
      <c r="U78" s="440"/>
      <c r="W78" t="s">
        <v>221</v>
      </c>
      <c r="X78" t="s">
        <v>15</v>
      </c>
      <c r="Y78" t="s">
        <v>891</v>
      </c>
      <c r="Z78">
        <v>132087.76999999999</v>
      </c>
      <c r="AA78">
        <v>78522.899999999994</v>
      </c>
      <c r="AB78" s="456" t="str">
        <f t="shared" si="3"/>
        <v>OK</v>
      </c>
      <c r="AC78" s="456">
        <f t="shared" si="4"/>
        <v>0</v>
      </c>
      <c r="AD78"/>
      <c r="AE78" s="459"/>
      <c r="AF78"/>
      <c r="AG78" s="440"/>
    </row>
    <row r="79" spans="1:33" ht="15">
      <c r="A79" s="7">
        <f>IF(R79="EUR",T79,0)</f>
        <v>0</v>
      </c>
      <c r="B79" s="7">
        <f>IF(R79="GBP",T79,0)</f>
        <v>0</v>
      </c>
      <c r="C79" s="7">
        <f>IF(R79="USD",T79,0)</f>
        <v>0</v>
      </c>
      <c r="D79" s="7">
        <f>IF(R79="CAD",T79,0)</f>
        <v>0</v>
      </c>
      <c r="E79" s="7">
        <f>IF(R79="SEK",T79,0)</f>
        <v>0</v>
      </c>
      <c r="F79" s="7">
        <f>IF(R79="PLN",T79,0)</f>
        <v>0</v>
      </c>
      <c r="G79" s="7">
        <f>IF(R79="SGD",T79,0)</f>
        <v>0</v>
      </c>
      <c r="H79" s="7">
        <f>IF(R79="HUF",T79,0)</f>
        <v>0</v>
      </c>
      <c r="I79" s="7">
        <f>IF(R79="AUD",T79,0)</f>
        <v>0</v>
      </c>
      <c r="J79" s="7">
        <f>IF(R79="CZK",T79,0)</f>
        <v>0</v>
      </c>
      <c r="K79" s="7">
        <f>IF(R79="NOK",T79,0)</f>
        <v>0</v>
      </c>
      <c r="L79" s="7">
        <f>IF(R79="DKK",T79,0)</f>
        <v>0</v>
      </c>
      <c r="M79" s="7">
        <f>IF(R79="CHF",T79,0)</f>
        <v>0</v>
      </c>
      <c r="N79" t="s">
        <v>222</v>
      </c>
      <c r="O79"/>
      <c r="P79" s="434" t="s">
        <v>223</v>
      </c>
      <c r="Q79" t="s">
        <v>205</v>
      </c>
      <c r="R79" t="s">
        <v>15</v>
      </c>
      <c r="S79" t="s">
        <v>891</v>
      </c>
      <c r="T79">
        <v>0</v>
      </c>
      <c r="U79" s="440"/>
      <c r="W79" t="s">
        <v>222</v>
      </c>
      <c r="X79" t="s">
        <v>15</v>
      </c>
      <c r="Y79" t="s">
        <v>891</v>
      </c>
      <c r="Z79">
        <v>0</v>
      </c>
      <c r="AA79">
        <v>0</v>
      </c>
      <c r="AB79" s="456" t="str">
        <f>IF(W82=N80,"OK","NO")</f>
        <v>NO</v>
      </c>
      <c r="AC79" s="456">
        <f t="shared" si="4"/>
        <v>0</v>
      </c>
      <c r="AD79"/>
      <c r="AE79" s="459"/>
      <c r="AF79"/>
      <c r="AG79" s="440"/>
    </row>
    <row r="80" spans="1:33" s="10" customFormat="1" ht="15">
      <c r="A80" s="466"/>
      <c r="B80" s="466"/>
      <c r="C80" s="466"/>
      <c r="D80" s="466"/>
      <c r="E80" s="466"/>
      <c r="F80" s="466"/>
      <c r="G80" s="466"/>
      <c r="H80" s="466"/>
      <c r="I80" s="466"/>
      <c r="J80" s="466"/>
      <c r="K80" s="466"/>
      <c r="L80" s="466"/>
      <c r="M80" s="466"/>
      <c r="N80" s="467"/>
      <c r="O80" s="460"/>
      <c r="P80" s="460"/>
      <c r="Q80" s="460"/>
      <c r="R80" s="460"/>
      <c r="U80" s="468">
        <f>T80</f>
        <v>0</v>
      </c>
      <c r="AA80" s="469">
        <v>1817.18</v>
      </c>
      <c r="AB80" s="470" t="str">
        <f>IF(W83=N81,"OK","NO")</f>
        <v>NO</v>
      </c>
      <c r="AC80" s="470">
        <f>Z82-T80</f>
        <v>37622.58</v>
      </c>
      <c r="AD80" s="460"/>
      <c r="AE80" s="460"/>
      <c r="AF80" s="471"/>
      <c r="AG80" s="469"/>
    </row>
    <row r="81" spans="1:33" s="10" customFormat="1" ht="15">
      <c r="A81" s="466">
        <f>IF(R81="EUR",T81,0)</f>
        <v>0</v>
      </c>
      <c r="B81" s="466">
        <f>IF(R81="GBP",T81,0)</f>
        <v>0</v>
      </c>
      <c r="C81" s="466">
        <f>IF(R81="USD",T81,0)</f>
        <v>0</v>
      </c>
      <c r="D81" s="466">
        <f>IF(R81="CAD",T81,0)</f>
        <v>0</v>
      </c>
      <c r="E81" s="466">
        <f>IF(R81="SEK",T81,0)</f>
        <v>0</v>
      </c>
      <c r="F81" s="466">
        <f>IF(R81="PLN",T81,0)</f>
        <v>0</v>
      </c>
      <c r="G81" s="466">
        <f>IF(R81="SGD",T81,0)</f>
        <v>0</v>
      </c>
      <c r="H81" s="466">
        <f>IF(R81="HUF",T81,0)</f>
        <v>0</v>
      </c>
      <c r="I81" s="466">
        <f>IF(R81="AUD",T81,0)</f>
        <v>0</v>
      </c>
      <c r="J81" s="466">
        <f>IF(R81="CZK",T81,0)</f>
        <v>0</v>
      </c>
      <c r="K81" s="466">
        <f>IF(R81="NOK",T81,0)</f>
        <v>0</v>
      </c>
      <c r="L81" s="466">
        <f>IF(R81="DKK",T81,0)</f>
        <v>0</v>
      </c>
      <c r="M81" s="466">
        <f>IF(R81="CHF",T81,0)</f>
        <v>0</v>
      </c>
      <c r="N81" s="467"/>
      <c r="O81" s="472"/>
      <c r="P81" s="460"/>
      <c r="Q81" s="460"/>
      <c r="R81" s="460"/>
      <c r="U81" s="469"/>
      <c r="AA81" s="469">
        <v>1817.18</v>
      </c>
      <c r="AB81" s="470" t="str">
        <f>IF(W84=N82,"OK","NO")</f>
        <v>NO</v>
      </c>
      <c r="AC81" s="470">
        <f>Z83-T81</f>
        <v>37622.58</v>
      </c>
      <c r="AD81" s="460"/>
      <c r="AE81" s="460"/>
      <c r="AF81" s="471"/>
      <c r="AG81" s="469"/>
    </row>
    <row r="82" spans="1:33" ht="15">
      <c r="A82" s="452"/>
      <c r="B82" s="452"/>
      <c r="C82" s="452"/>
      <c r="D82" s="452"/>
      <c r="E82" s="452"/>
      <c r="F82" s="452"/>
      <c r="G82" s="452"/>
      <c r="H82" s="452"/>
      <c r="I82" s="452"/>
      <c r="J82" s="452"/>
      <c r="K82" s="452"/>
      <c r="L82" s="452"/>
      <c r="M82" s="452"/>
      <c r="N82" t="s">
        <v>224</v>
      </c>
      <c r="O82" t="s">
        <v>2</v>
      </c>
      <c r="P82"/>
      <c r="Q82">
        <v>8275.23</v>
      </c>
      <c r="R82" s="454" t="s">
        <v>2</v>
      </c>
      <c r="S82"/>
      <c r="T82">
        <v>37622.58</v>
      </c>
      <c r="U82" s="463">
        <f>T82</f>
        <v>37622.58</v>
      </c>
      <c r="W82" t="s">
        <v>225</v>
      </c>
      <c r="X82" t="s">
        <v>2</v>
      </c>
      <c r="Y82"/>
      <c r="Z82">
        <v>37622.58</v>
      </c>
      <c r="AA82">
        <v>8205.23</v>
      </c>
      <c r="AB82" s="456" t="str">
        <f>IF(W85=N83,"OK","NO")</f>
        <v>NO</v>
      </c>
      <c r="AC82" s="456">
        <f>Z84-T82</f>
        <v>122252.93999999999</v>
      </c>
      <c r="AD82"/>
      <c r="AE82"/>
      <c r="AF82" s="459"/>
      <c r="AG82" s="440"/>
    </row>
    <row r="83" spans="1:33" ht="15">
      <c r="A83" s="457">
        <f>IF(R83="EUR",T83,0)</f>
        <v>37622.58</v>
      </c>
      <c r="B83" s="7">
        <f>IF(R83="GBP",T83,0)</f>
        <v>0</v>
      </c>
      <c r="C83" s="7">
        <f>IF(R83="USD",T83,0)</f>
        <v>0</v>
      </c>
      <c r="D83" s="7">
        <f>IF(R83="CAD",T83,0)</f>
        <v>0</v>
      </c>
      <c r="E83" s="7">
        <f>IF(R83="SEK",T83,0)</f>
        <v>0</v>
      </c>
      <c r="F83" s="7">
        <f>IF(R83="PLN",T83,0)</f>
        <v>0</v>
      </c>
      <c r="G83" s="7">
        <f>IF(R83="SGD",T83,0)</f>
        <v>0</v>
      </c>
      <c r="H83" s="7">
        <f>IF(R83="HUF",T83,0)</f>
        <v>0</v>
      </c>
      <c r="I83" s="7">
        <f>IF(R83="AUD",T83,0)</f>
        <v>0</v>
      </c>
      <c r="J83" s="7">
        <f>IF(R83="CZK",T83,0)</f>
        <v>0</v>
      </c>
      <c r="K83" s="7">
        <f>IF(R83="NOK",T83,0)</f>
        <v>0</v>
      </c>
      <c r="L83" s="7">
        <f>IF(R83="DKK",T83,0)</f>
        <v>0</v>
      </c>
      <c r="M83" s="7">
        <f>IF(R83="CHF",T83,0)</f>
        <v>0</v>
      </c>
      <c r="N83" t="s">
        <v>226</v>
      </c>
      <c r="O83" t="s">
        <v>2</v>
      </c>
      <c r="P83" t="s">
        <v>227</v>
      </c>
      <c r="Q83">
        <v>8275.23</v>
      </c>
      <c r="R83" t="s">
        <v>2</v>
      </c>
      <c r="S83" t="s">
        <v>889</v>
      </c>
      <c r="T83">
        <v>37622.58</v>
      </c>
      <c r="U83" s="440"/>
      <c r="W83" t="s">
        <v>228</v>
      </c>
      <c r="X83" t="s">
        <v>2</v>
      </c>
      <c r="Y83" t="s">
        <v>889</v>
      </c>
      <c r="Z83">
        <v>37622.58</v>
      </c>
      <c r="AA83">
        <v>8205.23</v>
      </c>
      <c r="AB83" s="456" t="str">
        <f>IF(W86=N84,"OK","NO")</f>
        <v>NO</v>
      </c>
      <c r="AC83" s="456">
        <f>Z85-T83</f>
        <v>122252.93999999999</v>
      </c>
      <c r="AD83"/>
      <c r="AE83"/>
      <c r="AF83" s="459"/>
      <c r="AG83" s="440"/>
    </row>
    <row r="84" spans="1:33" ht="15">
      <c r="A84" s="452"/>
      <c r="B84" s="452"/>
      <c r="C84" s="452"/>
      <c r="D84" s="452"/>
      <c r="E84" s="452"/>
      <c r="F84" s="452"/>
      <c r="G84" s="452"/>
      <c r="H84" s="452"/>
      <c r="I84" s="452"/>
      <c r="J84" s="452"/>
      <c r="K84" s="452"/>
      <c r="L84" s="452"/>
      <c r="M84" s="452"/>
      <c r="N84" t="s">
        <v>229</v>
      </c>
      <c r="O84" t="s">
        <v>2</v>
      </c>
      <c r="P84"/>
      <c r="Q84">
        <v>70958.710000000006</v>
      </c>
      <c r="R84" s="454" t="s">
        <v>2</v>
      </c>
      <c r="S84"/>
      <c r="T84">
        <v>159875.51999999999</v>
      </c>
      <c r="U84" s="463">
        <f>T84</f>
        <v>159875.51999999999</v>
      </c>
      <c r="W84" t="s">
        <v>230</v>
      </c>
      <c r="X84" t="s">
        <v>2</v>
      </c>
      <c r="Y84"/>
      <c r="Z84">
        <v>159875.51999999999</v>
      </c>
      <c r="AA84">
        <v>67697.27</v>
      </c>
      <c r="AB84" s="456" t="e">
        <f>IF(#REF!=N85,"OK","NO")</f>
        <v>#REF!</v>
      </c>
      <c r="AC84" s="456">
        <f>Z86-T84</f>
        <v>13600862.83</v>
      </c>
      <c r="AD84"/>
      <c r="AE84"/>
      <c r="AF84" s="459"/>
      <c r="AG84" s="440"/>
    </row>
    <row r="85" spans="1:33" ht="15">
      <c r="A85" s="457">
        <f>IF(R85="EUR",T85,0)</f>
        <v>159875.51999999999</v>
      </c>
      <c r="B85" s="7">
        <f>IF(R85="GBP",T85,0)</f>
        <v>0</v>
      </c>
      <c r="C85" s="7">
        <f>IF(R85="USD",T85,0)</f>
        <v>0</v>
      </c>
      <c r="D85" s="7">
        <f>IF(R85="CAD",T85,0)</f>
        <v>0</v>
      </c>
      <c r="E85" s="7">
        <f>IF(R85="SEK",T85,0)</f>
        <v>0</v>
      </c>
      <c r="F85" s="7">
        <f>IF(R85="PLN",T85,0)</f>
        <v>0</v>
      </c>
      <c r="G85" s="7">
        <f>IF(R85="SGD",T85,0)</f>
        <v>0</v>
      </c>
      <c r="H85" s="7">
        <f>IF(R85="HUF",T85,0)</f>
        <v>0</v>
      </c>
      <c r="I85" s="7">
        <f>IF(R85="AUD",T85,0)</f>
        <v>0</v>
      </c>
      <c r="J85" s="7">
        <f>IF(R85="CZK",T85,0)</f>
        <v>0</v>
      </c>
      <c r="K85" s="7">
        <f>IF(R85="NOK",T85,0)</f>
        <v>0</v>
      </c>
      <c r="L85" s="7">
        <f>IF(R85="DKK",T85,0)</f>
        <v>0</v>
      </c>
      <c r="M85" s="7">
        <f>IF(R85="CHF",T85,0)</f>
        <v>0</v>
      </c>
      <c r="N85" t="s">
        <v>231</v>
      </c>
      <c r="O85" t="s">
        <v>2</v>
      </c>
      <c r="P85" t="s">
        <v>232</v>
      </c>
      <c r="Q85">
        <v>70958.710000000006</v>
      </c>
      <c r="R85" s="434" t="s">
        <v>2</v>
      </c>
      <c r="S85" t="s">
        <v>892</v>
      </c>
      <c r="T85">
        <v>159875.51999999999</v>
      </c>
      <c r="U85" s="440"/>
      <c r="W85" t="s">
        <v>233</v>
      </c>
      <c r="X85" t="s">
        <v>2</v>
      </c>
      <c r="Y85" t="s">
        <v>892</v>
      </c>
      <c r="Z85">
        <v>159875.51999999999</v>
      </c>
      <c r="AA85">
        <v>67697.27</v>
      </c>
      <c r="AB85" s="456" t="e">
        <f>IF(#REF!=N86,"OK","NO")</f>
        <v>#REF!</v>
      </c>
      <c r="AC85" s="456" t="e">
        <f>#REF!-T85</f>
        <v>#REF!</v>
      </c>
      <c r="AD85"/>
      <c r="AE85"/>
      <c r="AF85" s="459"/>
      <c r="AG85" s="440"/>
    </row>
    <row r="86" spans="1:33" ht="15">
      <c r="A86" s="464">
        <f>SUM(A35:A85)</f>
        <v>2936622.7399999998</v>
      </c>
      <c r="B86" s="464">
        <f t="shared" ref="B86:M86" si="5">SUM(B35:B83)</f>
        <v>87658.63</v>
      </c>
      <c r="C86" s="464">
        <f t="shared" si="5"/>
        <v>413708.72</v>
      </c>
      <c r="D86" s="464">
        <f t="shared" si="5"/>
        <v>0</v>
      </c>
      <c r="E86" s="464">
        <f t="shared" si="5"/>
        <v>9268968.8599999994</v>
      </c>
      <c r="F86" s="464">
        <f t="shared" si="5"/>
        <v>238161.13</v>
      </c>
      <c r="G86" s="464">
        <f t="shared" si="5"/>
        <v>0</v>
      </c>
      <c r="H86" s="464">
        <f t="shared" si="5"/>
        <v>0</v>
      </c>
      <c r="I86" s="464">
        <f t="shared" si="5"/>
        <v>0</v>
      </c>
      <c r="J86" s="464">
        <f t="shared" si="5"/>
        <v>0</v>
      </c>
      <c r="K86" s="464">
        <f t="shared" si="5"/>
        <v>162836.4</v>
      </c>
      <c r="L86" s="464">
        <f t="shared" si="5"/>
        <v>1837033.63</v>
      </c>
      <c r="M86" s="464">
        <f t="shared" si="5"/>
        <v>0</v>
      </c>
      <c r="N86" t="s">
        <v>234</v>
      </c>
      <c r="O86" t="s">
        <v>2</v>
      </c>
      <c r="P86"/>
      <c r="Q86">
        <v>949568.29</v>
      </c>
      <c r="R86" t="s">
        <v>2</v>
      </c>
      <c r="S86"/>
      <c r="T86">
        <v>13760738.35</v>
      </c>
      <c r="U86" s="440"/>
      <c r="W86" t="s">
        <v>234</v>
      </c>
      <c r="X86" t="s">
        <v>2</v>
      </c>
      <c r="Y86"/>
      <c r="Z86">
        <v>13760738.35</v>
      </c>
      <c r="AA86">
        <v>18385488.940000001</v>
      </c>
      <c r="AB86" s="456" t="e">
        <f>IF(#REF!=N86,"OK","NO")</f>
        <v>#REF!</v>
      </c>
      <c r="AC86" s="456" t="e">
        <f>#REF!-T86</f>
        <v>#REF!</v>
      </c>
      <c r="AD86"/>
      <c r="AE86"/>
      <c r="AF86" s="459"/>
      <c r="AG86" s="440"/>
    </row>
    <row r="87" spans="1:33" ht="15">
      <c r="N87"/>
      <c r="O87"/>
      <c r="P87"/>
      <c r="Q87"/>
      <c r="R87"/>
      <c r="S87"/>
      <c r="T87"/>
      <c r="U87" s="473"/>
      <c r="W87"/>
      <c r="X87"/>
      <c r="Y87"/>
      <c r="Z87"/>
      <c r="AB87"/>
      <c r="AC87"/>
      <c r="AD87"/>
      <c r="AE87"/>
      <c r="AF87" s="459"/>
      <c r="AG87" s="440"/>
    </row>
    <row r="88" spans="1:33" ht="15">
      <c r="B88" s="474">
        <f>(SUM($T9:$T10)/$T8)</f>
        <v>0.83345000011593484</v>
      </c>
      <c r="C88" s="474">
        <f>(SUM($T12:$T13)/$T11)</f>
        <v>1.0787497944244075</v>
      </c>
      <c r="D88" s="474">
        <v>0</v>
      </c>
      <c r="E88" s="474">
        <f>(SUM($T17:$T17)/$T16)</f>
        <v>10.829951164464852</v>
      </c>
      <c r="F88" s="474">
        <f>(SUM($T19/$T18))</f>
        <v>4.1804998552264561</v>
      </c>
      <c r="G88" s="474">
        <f>(SUM($T21:$T21)/$T20)</f>
        <v>1.4473416950185343</v>
      </c>
      <c r="H88" s="475">
        <v>0</v>
      </c>
      <c r="I88" s="474">
        <f>(SUM($T25:$T25)/$T24)</f>
        <v>1.7116525557924964</v>
      </c>
      <c r="J88" s="474">
        <v>0</v>
      </c>
      <c r="K88" s="474">
        <f>(SUM($T29)/$T28)</f>
        <v>11.295049266589858</v>
      </c>
      <c r="L88" s="474">
        <f>(SUM($T70)/$T69)</f>
        <v>7.461600087896608</v>
      </c>
      <c r="M88" s="433">
        <f>($T33)/($T32)</f>
        <v>0.95169988960021024</v>
      </c>
      <c r="N88"/>
      <c r="O88"/>
      <c r="P88"/>
      <c r="Q88"/>
      <c r="R88"/>
      <c r="S88" s="459"/>
      <c r="T88" s="476">
        <v>25414525.050000001</v>
      </c>
      <c r="U88" s="477">
        <f>U3+U8+U11+U14+U16+U18+U20+U22+U24+U26+U28+U30+U32+U36+U51+U55+U58+U60+U63+U65+U67+U80+U84+U82</f>
        <v>10714495.389999999</v>
      </c>
      <c r="W88"/>
      <c r="X88"/>
      <c r="Y88" s="459"/>
      <c r="Z88"/>
      <c r="AB88" s="456"/>
      <c r="AC88" s="456"/>
      <c r="AD88"/>
      <c r="AE88"/>
      <c r="AF88" s="459"/>
      <c r="AG88" s="440"/>
    </row>
    <row r="89" spans="1:33" ht="15.75" thickBot="1">
      <c r="A89" s="7">
        <f>A86</f>
        <v>2936622.7399999998</v>
      </c>
      <c r="B89" s="7">
        <f t="shared" ref="B89:M89" si="6">B86/B88</f>
        <v>105175.63139697221</v>
      </c>
      <c r="C89" s="7">
        <f t="shared" si="6"/>
        <v>383507.57714002073</v>
      </c>
      <c r="D89" s="7">
        <v>0</v>
      </c>
      <c r="E89" s="7">
        <f t="shared" si="6"/>
        <v>855864.32655516162</v>
      </c>
      <c r="F89" s="7">
        <f t="shared" si="6"/>
        <v>56969.534325482928</v>
      </c>
      <c r="G89" s="7">
        <f t="shared" si="6"/>
        <v>0</v>
      </c>
      <c r="H89" s="7">
        <v>0</v>
      </c>
      <c r="I89" s="7">
        <f t="shared" si="6"/>
        <v>0</v>
      </c>
      <c r="J89" s="7">
        <v>0</v>
      </c>
      <c r="K89" s="7">
        <f t="shared" si="6"/>
        <v>14416.617064403714</v>
      </c>
      <c r="L89" s="7">
        <f t="shared" si="6"/>
        <v>246198.35</v>
      </c>
      <c r="M89" s="7">
        <f t="shared" si="6"/>
        <v>0</v>
      </c>
      <c r="N89"/>
      <c r="O89"/>
      <c r="P89"/>
      <c r="Q89"/>
      <c r="R89"/>
      <c r="S89" s="459"/>
      <c r="T89" s="478">
        <f>U88+U89-T88</f>
        <v>-11653952.540000003</v>
      </c>
      <c r="U89" s="479">
        <f>U34+U38+U43+U45+U47+U69+U71+U77</f>
        <v>3046077.12</v>
      </c>
      <c r="W89"/>
      <c r="X89"/>
      <c r="Y89"/>
      <c r="Z89"/>
      <c r="AB89" s="456"/>
      <c r="AC89" s="456"/>
      <c r="AD89"/>
      <c r="AE89"/>
      <c r="AF89" s="459"/>
      <c r="AG89" s="440"/>
    </row>
    <row r="90" spans="1:33" ht="15.75" thickBot="1">
      <c r="A90" s="7">
        <f>A34</f>
        <v>-658769.13</v>
      </c>
      <c r="B90" s="7">
        <f t="shared" ref="B90:G90" si="7">B34/B88</f>
        <v>9673547.5299999993</v>
      </c>
      <c r="C90" s="7">
        <f t="shared" si="7"/>
        <v>13073.049999999997</v>
      </c>
      <c r="D90" s="7">
        <v>0</v>
      </c>
      <c r="E90" s="7">
        <f t="shared" si="7"/>
        <v>513.97</v>
      </c>
      <c r="F90" s="7">
        <f>F34/F88</f>
        <v>45795.659999999996</v>
      </c>
      <c r="G90" s="7">
        <f t="shared" si="7"/>
        <v>393.86</v>
      </c>
      <c r="H90" s="7">
        <v>0</v>
      </c>
      <c r="I90" s="7">
        <f>I34/I88</f>
        <v>1894.52</v>
      </c>
      <c r="J90" s="7">
        <v>0</v>
      </c>
      <c r="K90" s="7">
        <f>K34/K88</f>
        <v>15119.779999999999</v>
      </c>
      <c r="L90" s="7">
        <f>L34/L88</f>
        <v>840.78480836521226</v>
      </c>
      <c r="M90" s="7">
        <f>M34/M88</f>
        <v>37056.230000000003</v>
      </c>
      <c r="N90"/>
      <c r="O90"/>
      <c r="P90"/>
      <c r="Q90"/>
      <c r="R90"/>
      <c r="S90" s="459"/>
      <c r="T90" s="480" t="s">
        <v>872</v>
      </c>
      <c r="U90" s="481">
        <f>T86-U88-U89</f>
        <v>165.84000000078231</v>
      </c>
      <c r="W90"/>
      <c r="X90"/>
      <c r="Y90" s="459"/>
      <c r="Z90" s="440"/>
      <c r="AB90" s="456"/>
      <c r="AC90" s="456"/>
      <c r="AD90"/>
      <c r="AE90"/>
      <c r="AF90" s="459"/>
      <c r="AG90" s="440"/>
    </row>
    <row r="91" spans="1:33" ht="15">
      <c r="K91" s="474"/>
      <c r="N91"/>
      <c r="O91"/>
      <c r="P91"/>
      <c r="Q91"/>
      <c r="R91"/>
      <c r="S91" s="459"/>
      <c r="T91" s="440"/>
      <c r="U91" s="8"/>
      <c r="W91"/>
      <c r="X91"/>
      <c r="Y91" s="459"/>
      <c r="Z91" s="440"/>
      <c r="AB91" s="456"/>
      <c r="AC91" s="456"/>
      <c r="AD91"/>
      <c r="AE91"/>
      <c r="AF91" s="459"/>
      <c r="AG91" s="440"/>
    </row>
    <row r="92" spans="1:33" ht="15">
      <c r="S92" s="482"/>
      <c r="T92" s="483" t="s">
        <v>235</v>
      </c>
      <c r="U92" s="484" t="s">
        <v>236</v>
      </c>
      <c r="V92"/>
      <c r="X92"/>
      <c r="Y92" s="459"/>
      <c r="Z92" s="440"/>
      <c r="AB92" s="456"/>
      <c r="AC92" s="456"/>
      <c r="AD92"/>
      <c r="AE92"/>
      <c r="AF92" s="459"/>
      <c r="AG92" s="440"/>
    </row>
    <row r="93" spans="1:33" ht="15">
      <c r="F93" s="7">
        <f>T76+T75+T74+T73+T72+T19+T78</f>
        <v>429609.88</v>
      </c>
      <c r="N93"/>
      <c r="O93"/>
      <c r="P93"/>
      <c r="Q93"/>
      <c r="R93"/>
      <c r="S93" s="485" t="s">
        <v>2</v>
      </c>
      <c r="T93" s="486">
        <v>22707656.550000001</v>
      </c>
      <c r="U93" s="487">
        <v>4060659.87</v>
      </c>
      <c r="V93"/>
      <c r="X93"/>
      <c r="Y93" s="459"/>
      <c r="Z93" s="440"/>
      <c r="AB93" s="456"/>
      <c r="AC93" s="456"/>
      <c r="AD93"/>
      <c r="AE93"/>
      <c r="AF93" s="459"/>
      <c r="AG93" s="440"/>
    </row>
    <row r="94" spans="1:33" ht="15">
      <c r="F94" s="7">
        <f>T71+T18+T77</f>
        <v>102765.2</v>
      </c>
      <c r="N94"/>
      <c r="O94"/>
      <c r="P94"/>
      <c r="Q94"/>
      <c r="R94"/>
      <c r="S94" s="488" t="s">
        <v>11</v>
      </c>
      <c r="T94" s="486">
        <v>9793.92</v>
      </c>
      <c r="U94" s="487">
        <v>0</v>
      </c>
      <c r="V94"/>
      <c r="X94"/>
      <c r="Y94" s="459"/>
      <c r="Z94" s="440"/>
      <c r="AB94" s="456"/>
      <c r="AD94"/>
      <c r="AE94"/>
      <c r="AF94" s="459"/>
      <c r="AG94" s="440"/>
    </row>
    <row r="95" spans="1:33" ht="15">
      <c r="N95"/>
      <c r="Q95"/>
      <c r="R95"/>
      <c r="S95" s="488" t="s">
        <v>19</v>
      </c>
      <c r="T95" s="486">
        <v>4731.1899999999996</v>
      </c>
      <c r="U95" s="487">
        <v>0</v>
      </c>
      <c r="V95"/>
      <c r="X95"/>
      <c r="Y95" s="459"/>
      <c r="Z95" s="440"/>
      <c r="AB95" s="456"/>
      <c r="AD95"/>
      <c r="AE95"/>
      <c r="AF95" s="459"/>
      <c r="AG95" s="440"/>
    </row>
    <row r="96" spans="1:33" ht="15">
      <c r="N96"/>
      <c r="O96"/>
      <c r="P96"/>
      <c r="Q96"/>
      <c r="R96"/>
      <c r="S96" s="488" t="s">
        <v>16</v>
      </c>
      <c r="T96" s="486">
        <v>40220.04</v>
      </c>
      <c r="U96" s="487">
        <v>220.03296440620915</v>
      </c>
      <c r="V96"/>
      <c r="X96"/>
      <c r="Y96" s="459"/>
      <c r="Z96" s="440"/>
      <c r="AD96"/>
      <c r="AE96"/>
      <c r="AF96" s="459"/>
      <c r="AG96" s="440"/>
    </row>
    <row r="97" spans="14:33" ht="15">
      <c r="N97"/>
      <c r="O97"/>
      <c r="P97"/>
      <c r="Q97"/>
      <c r="R97"/>
      <c r="S97" s="488" t="s">
        <v>22</v>
      </c>
      <c r="T97" s="486">
        <v>50836.04</v>
      </c>
      <c r="U97" s="487">
        <v>0</v>
      </c>
      <c r="V97"/>
      <c r="X97"/>
      <c r="Y97" s="459"/>
      <c r="Z97" s="440"/>
      <c r="AD97"/>
      <c r="AE97"/>
      <c r="AF97" s="459"/>
      <c r="AG97" s="440"/>
    </row>
    <row r="98" spans="14:33" ht="15">
      <c r="N98"/>
      <c r="O98"/>
      <c r="P98"/>
      <c r="Q98"/>
      <c r="R98"/>
      <c r="S98" s="488" t="s">
        <v>4</v>
      </c>
      <c r="T98" s="486">
        <v>7094.4987025660803</v>
      </c>
      <c r="U98" s="487">
        <v>1724720.89</v>
      </c>
      <c r="V98"/>
      <c r="X98"/>
      <c r="Y98" s="459"/>
      <c r="Z98" s="440"/>
      <c r="AD98"/>
      <c r="AE98"/>
      <c r="AF98" s="459"/>
      <c r="AG98" s="440"/>
    </row>
    <row r="99" spans="14:33" ht="15">
      <c r="N99"/>
      <c r="O99"/>
      <c r="P99"/>
      <c r="Q99"/>
      <c r="R99"/>
      <c r="S99" s="488" t="s">
        <v>6</v>
      </c>
      <c r="T99" s="486">
        <v>2188941.6066288799</v>
      </c>
      <c r="U99" s="487">
        <v>0</v>
      </c>
      <c r="V99"/>
      <c r="X99"/>
      <c r="Y99" s="459"/>
      <c r="Z99" s="440"/>
      <c r="AD99"/>
      <c r="AE99"/>
      <c r="AF99" s="459"/>
      <c r="AG99" s="440"/>
    </row>
    <row r="100" spans="14:33" ht="15">
      <c r="N100"/>
      <c r="O100"/>
      <c r="P100"/>
      <c r="Q100"/>
      <c r="R100"/>
      <c r="S100" s="488" t="s">
        <v>21</v>
      </c>
      <c r="T100" s="486">
        <v>235.93877958547401</v>
      </c>
      <c r="U100" s="487">
        <v>1730635.82</v>
      </c>
      <c r="V100"/>
      <c r="X100"/>
      <c r="Y100" s="459"/>
      <c r="Z100" s="440"/>
      <c r="AD100"/>
      <c r="AE100"/>
      <c r="AF100" s="459"/>
      <c r="AG100" s="440"/>
    </row>
    <row r="101" spans="14:33" ht="15">
      <c r="N101"/>
      <c r="O101"/>
      <c r="P101"/>
      <c r="Q101"/>
      <c r="R101"/>
      <c r="S101" s="488" t="s">
        <v>237</v>
      </c>
      <c r="T101" s="486">
        <v>0</v>
      </c>
      <c r="U101" s="487">
        <v>0</v>
      </c>
      <c r="V101"/>
      <c r="X101"/>
      <c r="Y101" s="459"/>
      <c r="Z101" s="440"/>
      <c r="AD101"/>
      <c r="AE101"/>
      <c r="AF101" s="459"/>
      <c r="AG101" s="440"/>
    </row>
    <row r="102" spans="14:33" ht="15">
      <c r="N102"/>
      <c r="O102"/>
      <c r="P102"/>
      <c r="Q102"/>
      <c r="R102"/>
      <c r="S102" s="488" t="s">
        <v>23</v>
      </c>
      <c r="T102" s="486">
        <v>94110.71</v>
      </c>
      <c r="U102" s="487">
        <v>2947835.2380669904</v>
      </c>
      <c r="V102"/>
      <c r="X102"/>
      <c r="Y102" s="459"/>
      <c r="Z102" s="440"/>
      <c r="AD102"/>
      <c r="AE102"/>
      <c r="AF102" s="459"/>
      <c r="AG102" s="440"/>
    </row>
    <row r="103" spans="14:33" ht="15">
      <c r="N103"/>
      <c r="O103"/>
      <c r="P103"/>
      <c r="Q103"/>
      <c r="R103"/>
      <c r="S103" s="488" t="s">
        <v>15</v>
      </c>
      <c r="T103" s="486">
        <v>104294.194817472</v>
      </c>
      <c r="U103" s="487">
        <v>23335.040000000001</v>
      </c>
      <c r="V103"/>
      <c r="X103"/>
      <c r="Y103" s="459"/>
      <c r="Z103" s="440"/>
      <c r="AD103"/>
      <c r="AE103"/>
      <c r="AF103" s="459"/>
      <c r="AG103" s="440"/>
    </row>
    <row r="104" spans="14:33" ht="15">
      <c r="N104"/>
      <c r="O104"/>
      <c r="P104"/>
      <c r="Q104"/>
      <c r="R104"/>
      <c r="S104" s="488" t="s">
        <v>9</v>
      </c>
      <c r="T104" s="486">
        <v>4781944.87</v>
      </c>
      <c r="U104" s="487">
        <v>2776811.3604047401</v>
      </c>
      <c r="V104"/>
      <c r="X104"/>
      <c r="Y104" s="459"/>
      <c r="Z104" s="440"/>
      <c r="AD104"/>
      <c r="AE104"/>
      <c r="AF104" s="459"/>
      <c r="AG104" s="440"/>
    </row>
    <row r="105" spans="14:33" ht="15">
      <c r="N105"/>
      <c r="O105"/>
      <c r="P105"/>
      <c r="Q105"/>
      <c r="R105"/>
      <c r="S105" s="488" t="s">
        <v>20</v>
      </c>
      <c r="T105" s="486">
        <v>18855</v>
      </c>
      <c r="U105" s="487">
        <v>0</v>
      </c>
      <c r="V105"/>
      <c r="X105"/>
      <c r="Y105" s="459"/>
      <c r="Z105" s="440"/>
      <c r="AD105"/>
      <c r="AE105"/>
      <c r="AF105" s="459"/>
      <c r="AG105" s="440"/>
    </row>
    <row r="106" spans="14:33" ht="15">
      <c r="N106"/>
      <c r="O106"/>
      <c r="P106"/>
      <c r="Q106"/>
      <c r="R106"/>
      <c r="S106" s="488" t="s">
        <v>8</v>
      </c>
      <c r="T106" s="486">
        <v>-8257.0332590987073</v>
      </c>
      <c r="U106" s="487">
        <v>397227.90125336521</v>
      </c>
      <c r="V106"/>
      <c r="X106"/>
      <c r="Y106" s="459"/>
      <c r="Z106" s="440"/>
      <c r="AD106"/>
      <c r="AE106"/>
      <c r="AF106" s="459"/>
      <c r="AG106" s="440"/>
    </row>
    <row r="107" spans="14:33" ht="15">
      <c r="N107"/>
      <c r="O107"/>
      <c r="P107"/>
      <c r="Q107"/>
      <c r="R107"/>
      <c r="S107" s="489" t="s">
        <v>238</v>
      </c>
      <c r="T107" s="490">
        <v>30000457.5256694</v>
      </c>
      <c r="U107" s="491">
        <v>13661446.1526895</v>
      </c>
      <c r="V107"/>
      <c r="W107"/>
      <c r="X107"/>
      <c r="Y107" s="459"/>
      <c r="Z107" s="440"/>
      <c r="AD107"/>
      <c r="AE107"/>
      <c r="AF107" s="459"/>
      <c r="AG107" s="440"/>
    </row>
    <row r="108" spans="14:33" ht="15">
      <c r="N108"/>
      <c r="O108"/>
      <c r="P108"/>
      <c r="Q108"/>
      <c r="R108"/>
      <c r="W108"/>
      <c r="X108"/>
      <c r="Y108" s="459"/>
      <c r="Z108" s="440"/>
      <c r="AD108"/>
      <c r="AE108"/>
      <c r="AF108" s="459"/>
      <c r="AG108" s="440"/>
    </row>
    <row r="109" spans="14:33" ht="15">
      <c r="N109"/>
      <c r="O109"/>
      <c r="P109"/>
      <c r="Q109"/>
      <c r="R109"/>
      <c r="W109"/>
      <c r="X109"/>
      <c r="Y109" s="459"/>
      <c r="Z109" s="440"/>
      <c r="AD109"/>
      <c r="AE109"/>
      <c r="AF109" s="459"/>
      <c r="AG109" s="440"/>
    </row>
    <row r="110" spans="14:33" ht="15">
      <c r="N110"/>
      <c r="O110"/>
      <c r="P110"/>
      <c r="Q110"/>
      <c r="R110"/>
      <c r="W110"/>
      <c r="X110"/>
      <c r="Y110" s="459"/>
      <c r="Z110" s="440"/>
      <c r="AD110"/>
      <c r="AE110"/>
      <c r="AF110" s="459"/>
      <c r="AG110" s="440"/>
    </row>
    <row r="111" spans="14:33" ht="15">
      <c r="W111"/>
      <c r="X111"/>
      <c r="Y111" s="459"/>
      <c r="Z111" s="440"/>
      <c r="AD111"/>
      <c r="AE111"/>
      <c r="AF111" s="459"/>
      <c r="AG111" s="440"/>
    </row>
    <row r="112" spans="14:33" ht="15">
      <c r="W112"/>
      <c r="X112"/>
      <c r="Y112" s="459"/>
      <c r="Z112" s="440"/>
      <c r="AD112"/>
      <c r="AE112"/>
      <c r="AF112" s="459"/>
      <c r="AG112" s="440"/>
    </row>
    <row r="113" spans="2:33" ht="15"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W113"/>
      <c r="X113"/>
      <c r="Y113" s="459"/>
      <c r="Z113" s="440"/>
      <c r="AD113"/>
      <c r="AE113"/>
      <c r="AF113" s="459"/>
      <c r="AG113" s="440"/>
    </row>
    <row r="114" spans="2:33" ht="15">
      <c r="W114"/>
      <c r="X114"/>
      <c r="Y114" s="459"/>
      <c r="Z114" s="440"/>
      <c r="AD114"/>
      <c r="AE114"/>
      <c r="AF114" s="459"/>
      <c r="AG114" s="440"/>
    </row>
    <row r="115" spans="2:33" ht="15">
      <c r="W115"/>
      <c r="X115"/>
      <c r="Y115" s="459"/>
      <c r="Z115" s="440"/>
      <c r="AB115"/>
      <c r="AC115"/>
      <c r="AD115"/>
      <c r="AE115"/>
      <c r="AF115" s="459"/>
      <c r="AG115" s="440"/>
    </row>
    <row r="116" spans="2:33" ht="15">
      <c r="X116"/>
      <c r="Y116" s="459"/>
      <c r="AD116"/>
      <c r="AE116"/>
      <c r="AF116" s="459"/>
      <c r="AG116" s="440"/>
    </row>
    <row r="117" spans="2:33" ht="15">
      <c r="W117"/>
      <c r="X117" s="459"/>
      <c r="Y117" s="459"/>
      <c r="Z117" s="440"/>
      <c r="AD117"/>
      <c r="AE117"/>
      <c r="AF117" s="459"/>
      <c r="AG117" s="440"/>
    </row>
    <row r="118" spans="2:33" ht="15">
      <c r="W118"/>
      <c r="X118" s="459"/>
      <c r="Y118" s="459"/>
      <c r="Z118" s="440"/>
      <c r="AD118"/>
      <c r="AE118"/>
      <c r="AF118" s="459"/>
      <c r="AG118" s="440"/>
    </row>
    <row r="119" spans="2:33" ht="15">
      <c r="AD119"/>
      <c r="AE119"/>
      <c r="AF119" s="459"/>
      <c r="AG119" s="440"/>
    </row>
    <row r="120" spans="2:33" ht="15">
      <c r="W120"/>
      <c r="X120"/>
      <c r="Y120" s="459"/>
      <c r="Z120" s="440"/>
      <c r="AD120"/>
      <c r="AE120"/>
      <c r="AF120" s="459"/>
      <c r="AG120" s="440"/>
    </row>
    <row r="121" spans="2:33" ht="15">
      <c r="W121"/>
      <c r="X121" s="459"/>
      <c r="Y121" s="459"/>
      <c r="Z121" s="440"/>
      <c r="AD121"/>
      <c r="AE121"/>
      <c r="AF121" s="459"/>
      <c r="AG121" s="440"/>
    </row>
    <row r="122" spans="2:33" ht="15">
      <c r="W122"/>
      <c r="X122"/>
      <c r="Y122" s="459"/>
      <c r="Z122" s="440"/>
      <c r="AD122"/>
      <c r="AE122"/>
      <c r="AF122" s="459"/>
      <c r="AG122" s="440"/>
    </row>
    <row r="123" spans="2:33" ht="15">
      <c r="W123"/>
      <c r="X123"/>
      <c r="Y123" s="459"/>
      <c r="Z123" s="440"/>
      <c r="AD123"/>
      <c r="AE123"/>
      <c r="AF123" s="459"/>
      <c r="AG123" s="440"/>
    </row>
    <row r="124" spans="2:33" ht="15">
      <c r="W124"/>
      <c r="X124"/>
      <c r="Y124" s="459"/>
      <c r="Z124" s="440"/>
      <c r="AD124"/>
      <c r="AE124"/>
      <c r="AF124" s="459"/>
      <c r="AG124" s="440"/>
    </row>
    <row r="125" spans="2:33" ht="15">
      <c r="W125"/>
      <c r="X125"/>
      <c r="Y125" s="459"/>
      <c r="Z125" s="440"/>
      <c r="AD125"/>
      <c r="AE125"/>
      <c r="AF125" s="459"/>
      <c r="AG125" s="440"/>
    </row>
    <row r="126" spans="2:33" ht="15">
      <c r="W126"/>
      <c r="X126"/>
      <c r="Y126" s="459"/>
      <c r="Z126" s="440"/>
      <c r="AD126"/>
      <c r="AE126"/>
      <c r="AF126" s="459"/>
      <c r="AG126" s="440"/>
    </row>
    <row r="127" spans="2:33" ht="15">
      <c r="W127"/>
      <c r="X127"/>
      <c r="Y127" s="459"/>
      <c r="Z127" s="440"/>
      <c r="AD127"/>
      <c r="AE127"/>
      <c r="AF127" s="459"/>
      <c r="AG127" s="440"/>
    </row>
    <row r="128" spans="2:33" ht="15">
      <c r="AD128"/>
      <c r="AE128"/>
      <c r="AF128" s="459"/>
      <c r="AG128" s="440"/>
    </row>
    <row r="129" spans="23:33" ht="15">
      <c r="W129"/>
      <c r="X129"/>
      <c r="Y129" s="459"/>
      <c r="Z129" s="440"/>
      <c r="AD129"/>
      <c r="AE129"/>
      <c r="AF129" s="459"/>
      <c r="AG129" s="440"/>
    </row>
    <row r="130" spans="23:33" ht="15">
      <c r="W130"/>
      <c r="X130"/>
      <c r="Y130" s="459"/>
      <c r="Z130" s="440"/>
      <c r="AD130"/>
      <c r="AE130"/>
      <c r="AF130" s="459"/>
      <c r="AG130" s="440"/>
    </row>
    <row r="131" spans="23:33" ht="15">
      <c r="W131"/>
      <c r="X131"/>
      <c r="Y131" s="459"/>
      <c r="Z131" s="440"/>
      <c r="AD131"/>
      <c r="AE131"/>
      <c r="AF131" s="459"/>
      <c r="AG131" s="440"/>
    </row>
    <row r="132" spans="23:33" ht="15">
      <c r="W132"/>
      <c r="X132"/>
      <c r="Y132" s="459"/>
      <c r="Z132" s="440"/>
      <c r="AD132"/>
      <c r="AE132"/>
      <c r="AF132" s="459"/>
      <c r="AG132" s="440"/>
    </row>
    <row r="133" spans="23:33" ht="15">
      <c r="W133"/>
      <c r="X133"/>
      <c r="Y133" s="459"/>
      <c r="Z133" s="440"/>
      <c r="AD133"/>
      <c r="AE133"/>
      <c r="AF133" s="459"/>
      <c r="AG133" s="440"/>
    </row>
    <row r="134" spans="23:33" ht="15">
      <c r="W134"/>
      <c r="X134"/>
      <c r="Y134" s="459"/>
      <c r="Z134" s="440"/>
      <c r="AD134"/>
      <c r="AE134"/>
      <c r="AF134" s="459"/>
      <c r="AG134" s="440"/>
    </row>
    <row r="135" spans="23:33" ht="15">
      <c r="W135"/>
      <c r="X135"/>
      <c r="Y135" s="459"/>
      <c r="Z135" s="440"/>
      <c r="AD135"/>
      <c r="AE135"/>
      <c r="AF135" s="459"/>
      <c r="AG135" s="440"/>
    </row>
    <row r="136" spans="23:33" ht="15">
      <c r="W136"/>
      <c r="X136"/>
      <c r="Y136" s="459"/>
      <c r="Z136" s="440"/>
      <c r="AD136"/>
      <c r="AE136"/>
      <c r="AF136" s="459"/>
      <c r="AG136" s="440"/>
    </row>
    <row r="137" spans="23:33" ht="15">
      <c r="W137"/>
      <c r="X137"/>
      <c r="Y137" s="459"/>
      <c r="Z137" s="440"/>
      <c r="AD137"/>
      <c r="AE137"/>
      <c r="AF137" s="459"/>
      <c r="AG137" s="440"/>
    </row>
    <row r="138" spans="23:33" ht="15">
      <c r="W138"/>
      <c r="X138"/>
      <c r="Y138" s="459"/>
      <c r="Z138" s="440"/>
      <c r="AD138"/>
      <c r="AE138"/>
      <c r="AF138" s="459"/>
      <c r="AG138" s="440"/>
    </row>
    <row r="139" spans="23:33" ht="15">
      <c r="W139"/>
      <c r="X139"/>
      <c r="Y139" s="459"/>
      <c r="Z139" s="440"/>
      <c r="AD139"/>
      <c r="AE139"/>
      <c r="AF139" s="459"/>
      <c r="AG139" s="440"/>
    </row>
    <row r="140" spans="23:33" ht="15">
      <c r="W140"/>
      <c r="X140"/>
      <c r="Y140" s="459"/>
      <c r="Z140" s="440"/>
      <c r="AD140"/>
      <c r="AE140"/>
      <c r="AF140" s="459"/>
      <c r="AG140" s="440"/>
    </row>
    <row r="141" spans="23:33" ht="15">
      <c r="W141"/>
      <c r="X141"/>
      <c r="Y141" s="459"/>
      <c r="Z141" s="440"/>
      <c r="AD141"/>
      <c r="AE141"/>
      <c r="AF141" s="459"/>
      <c r="AG141" s="440"/>
    </row>
    <row r="142" spans="23:33" ht="15">
      <c r="W142"/>
      <c r="X142"/>
      <c r="Y142" s="459"/>
      <c r="Z142" s="440"/>
      <c r="AD142"/>
      <c r="AE142"/>
      <c r="AF142" s="459"/>
      <c r="AG142" s="440"/>
    </row>
    <row r="143" spans="23:33" ht="15">
      <c r="W143"/>
      <c r="X143"/>
      <c r="Y143" s="459"/>
      <c r="Z143" s="440"/>
      <c r="AD143"/>
      <c r="AE143"/>
      <c r="AF143" s="459"/>
      <c r="AG143" s="440"/>
    </row>
    <row r="144" spans="23:33" ht="15">
      <c r="W144"/>
      <c r="X144"/>
      <c r="Y144" s="459"/>
      <c r="Z144" s="440"/>
      <c r="AD144"/>
      <c r="AE144"/>
      <c r="AF144" s="459"/>
      <c r="AG144" s="440"/>
    </row>
    <row r="145" spans="23:33" ht="15">
      <c r="W145"/>
      <c r="X145"/>
      <c r="Y145" s="459"/>
      <c r="Z145" s="440"/>
      <c r="AD145"/>
      <c r="AE145"/>
      <c r="AF145"/>
      <c r="AG145" s="440"/>
    </row>
    <row r="146" spans="23:33" ht="15">
      <c r="W146"/>
      <c r="X146"/>
      <c r="Y146" s="459"/>
      <c r="Z146" s="440"/>
      <c r="AB146"/>
      <c r="AC146"/>
    </row>
    <row r="147" spans="23:33" ht="15">
      <c r="AB147"/>
      <c r="AC147"/>
    </row>
    <row r="148" spans="23:33" ht="15">
      <c r="AB148"/>
      <c r="AC148"/>
    </row>
    <row r="149" spans="23:33" ht="15">
      <c r="AB149"/>
      <c r="AC149"/>
    </row>
    <row r="150" spans="23:33" ht="15">
      <c r="AB150"/>
      <c r="AC150"/>
    </row>
    <row r="151" spans="23:33" ht="15">
      <c r="AD151"/>
    </row>
    <row r="152" spans="23:33" ht="15">
      <c r="AD152"/>
    </row>
    <row r="153" spans="23:33" ht="15">
      <c r="AD153"/>
    </row>
    <row r="154" spans="23:33" ht="15">
      <c r="AD154"/>
    </row>
    <row r="155" spans="23:33" ht="15">
      <c r="AD155"/>
    </row>
    <row r="257" spans="22:22">
      <c r="V257" s="68"/>
    </row>
    <row r="258" spans="22:22">
      <c r="V258" s="68"/>
    </row>
    <row r="259" spans="22:22">
      <c r="V259" s="68"/>
    </row>
    <row r="260" spans="22:22">
      <c r="V260" s="68"/>
    </row>
    <row r="261" spans="22:22">
      <c r="V261" s="68"/>
    </row>
    <row r="262" spans="22:22">
      <c r="V262" s="68"/>
    </row>
    <row r="263" spans="22:22">
      <c r="V263" s="68"/>
    </row>
    <row r="264" spans="22:22">
      <c r="V264" s="68"/>
    </row>
    <row r="265" spans="22:22">
      <c r="V265" s="68"/>
    </row>
    <row r="266" spans="22:22">
      <c r="V266" s="68"/>
    </row>
    <row r="267" spans="22:22">
      <c r="V267" s="68"/>
    </row>
    <row r="268" spans="22:22">
      <c r="V268" s="68"/>
    </row>
    <row r="269" spans="22:22">
      <c r="V269" s="68"/>
    </row>
    <row r="270" spans="22:22">
      <c r="V270" s="68"/>
    </row>
    <row r="271" spans="22:22">
      <c r="V271" s="68"/>
    </row>
    <row r="272" spans="22:22">
      <c r="V272" s="68"/>
    </row>
    <row r="273" spans="22:22">
      <c r="V273" s="68"/>
    </row>
    <row r="274" spans="22:22">
      <c r="V274" s="68"/>
    </row>
    <row r="275" spans="22:22">
      <c r="V275" s="68"/>
    </row>
    <row r="276" spans="22:22">
      <c r="V276" s="68"/>
    </row>
    <row r="277" spans="22:22">
      <c r="V277" s="68"/>
    </row>
    <row r="278" spans="22:22">
      <c r="V278" s="68"/>
    </row>
    <row r="279" spans="22:22">
      <c r="V279" s="68"/>
    </row>
    <row r="280" spans="22:22">
      <c r="V280" s="68"/>
    </row>
    <row r="281" spans="22:22">
      <c r="V281" s="68"/>
    </row>
    <row r="282" spans="22:22">
      <c r="V282" s="68"/>
    </row>
    <row r="283" spans="22:22">
      <c r="V283" s="68"/>
    </row>
    <row r="284" spans="22:22">
      <c r="V284" s="68"/>
    </row>
    <row r="285" spans="22:22">
      <c r="V285" s="68"/>
    </row>
    <row r="286" spans="22:22">
      <c r="V286" s="68"/>
    </row>
    <row r="287" spans="22:22">
      <c r="V287" s="68"/>
    </row>
    <row r="288" spans="22:22">
      <c r="V288" s="68"/>
    </row>
    <row r="289" spans="22:22">
      <c r="V289" s="68"/>
    </row>
    <row r="290" spans="22:22">
      <c r="V290" s="68"/>
    </row>
    <row r="291" spans="22:22">
      <c r="V291" s="68"/>
    </row>
    <row r="292" spans="22:22">
      <c r="V292" s="68"/>
    </row>
    <row r="293" spans="22:22">
      <c r="V293" s="68"/>
    </row>
    <row r="294" spans="22:22">
      <c r="V294" s="68"/>
    </row>
    <row r="295" spans="22:22">
      <c r="V295" s="68"/>
    </row>
    <row r="296" spans="22:22">
      <c r="V296" s="68"/>
    </row>
    <row r="297" spans="22:22">
      <c r="V297" s="68"/>
    </row>
    <row r="298" spans="22:22">
      <c r="V298" s="68"/>
    </row>
    <row r="299" spans="22:22">
      <c r="V299" s="68"/>
    </row>
    <row r="300" spans="22:22">
      <c r="V300" s="68"/>
    </row>
    <row r="301" spans="22:22">
      <c r="V301" s="68"/>
    </row>
    <row r="302" spans="22:22">
      <c r="V302" s="68"/>
    </row>
    <row r="303" spans="22:22">
      <c r="V303" s="68"/>
    </row>
    <row r="304" spans="22:22">
      <c r="V304" s="68"/>
    </row>
    <row r="305" spans="22:22">
      <c r="V305" s="68"/>
    </row>
    <row r="306" spans="22:22">
      <c r="V306" s="68"/>
    </row>
    <row r="307" spans="22:22">
      <c r="V307" s="68"/>
    </row>
    <row r="308" spans="22:22">
      <c r="V308" s="68"/>
    </row>
    <row r="309" spans="22:22">
      <c r="V309" s="68"/>
    </row>
    <row r="310" spans="22:22">
      <c r="V310" s="68"/>
    </row>
    <row r="311" spans="22:22">
      <c r="V311" s="68"/>
    </row>
    <row r="312" spans="22:22">
      <c r="V312" s="68"/>
    </row>
    <row r="313" spans="22:22">
      <c r="V313" s="68"/>
    </row>
    <row r="314" spans="22:22">
      <c r="V314" s="68"/>
    </row>
    <row r="315" spans="22:22">
      <c r="V315" s="68"/>
    </row>
    <row r="316" spans="22:22">
      <c r="V316" s="68"/>
    </row>
    <row r="317" spans="22:22">
      <c r="V317" s="68"/>
    </row>
    <row r="318" spans="22:22">
      <c r="V318" s="68"/>
    </row>
    <row r="319" spans="22:22">
      <c r="V319" s="68"/>
    </row>
    <row r="320" spans="22:22">
      <c r="V320" s="68"/>
    </row>
    <row r="321" spans="22:22">
      <c r="V321" s="68"/>
    </row>
    <row r="322" spans="22:22">
      <c r="V322" s="68"/>
    </row>
    <row r="323" spans="22:22">
      <c r="V323" s="68"/>
    </row>
    <row r="324" spans="22:22">
      <c r="V324" s="68"/>
    </row>
    <row r="325" spans="22:22">
      <c r="V325" s="68"/>
    </row>
    <row r="326" spans="22:22">
      <c r="V326" s="68"/>
    </row>
    <row r="327" spans="22:22">
      <c r="V327" s="68"/>
    </row>
    <row r="328" spans="22:22">
      <c r="V328" s="68"/>
    </row>
    <row r="329" spans="22:22">
      <c r="V329" s="68"/>
    </row>
    <row r="330" spans="22:22">
      <c r="V330" s="68"/>
    </row>
    <row r="331" spans="22:22">
      <c r="V331" s="68"/>
    </row>
    <row r="332" spans="22:22">
      <c r="V332" s="68"/>
    </row>
    <row r="333" spans="22:22">
      <c r="V333" s="68"/>
    </row>
    <row r="334" spans="22:22">
      <c r="V334" s="68"/>
    </row>
    <row r="335" spans="22:22">
      <c r="V335" s="68"/>
    </row>
    <row r="336" spans="22:22">
      <c r="V336" s="68"/>
    </row>
    <row r="337" spans="22:22">
      <c r="V337" s="68"/>
    </row>
    <row r="338" spans="22:22">
      <c r="V338" s="68"/>
    </row>
    <row r="339" spans="22:22">
      <c r="V339" s="68"/>
    </row>
    <row r="340" spans="22:22">
      <c r="V340" s="68"/>
    </row>
    <row r="341" spans="22:22">
      <c r="V341" s="68"/>
    </row>
    <row r="342" spans="22:22">
      <c r="V342" s="68"/>
    </row>
    <row r="343" spans="22:22">
      <c r="V343" s="68"/>
    </row>
    <row r="344" spans="22:22">
      <c r="V344" s="68"/>
    </row>
    <row r="345" spans="22:22">
      <c r="V345" s="68"/>
    </row>
    <row r="346" spans="22:22">
      <c r="V346" s="68"/>
    </row>
    <row r="347" spans="22:22">
      <c r="V347" s="68"/>
    </row>
    <row r="348" spans="22:22">
      <c r="V348" s="68"/>
    </row>
    <row r="349" spans="22:22">
      <c r="V349" s="68"/>
    </row>
    <row r="350" spans="22:22">
      <c r="V350" s="68"/>
    </row>
    <row r="351" spans="22:22">
      <c r="V351" s="68"/>
    </row>
    <row r="352" spans="22:22">
      <c r="V352" s="68"/>
    </row>
    <row r="353" spans="22:22">
      <c r="V353" s="68"/>
    </row>
    <row r="354" spans="22:22">
      <c r="V354" s="68"/>
    </row>
    <row r="355" spans="22:22">
      <c r="V355" s="68"/>
    </row>
    <row r="356" spans="22:22">
      <c r="V356" s="68"/>
    </row>
    <row r="357" spans="22:22">
      <c r="V357" s="68"/>
    </row>
    <row r="358" spans="22:22">
      <c r="V358" s="68"/>
    </row>
    <row r="359" spans="22:22">
      <c r="V359" s="68"/>
    </row>
    <row r="360" spans="22:22">
      <c r="V360" s="68"/>
    </row>
    <row r="361" spans="22:22">
      <c r="V361" s="68"/>
    </row>
    <row r="362" spans="22:22">
      <c r="V362" s="68"/>
    </row>
    <row r="363" spans="22:22">
      <c r="V363" s="68"/>
    </row>
    <row r="364" spans="22:22">
      <c r="V364" s="68"/>
    </row>
    <row r="365" spans="22:22">
      <c r="V365" s="68"/>
    </row>
    <row r="366" spans="22:22">
      <c r="V366" s="68"/>
    </row>
    <row r="367" spans="22:22">
      <c r="V367" s="68"/>
    </row>
    <row r="368" spans="22:22">
      <c r="V368" s="68"/>
    </row>
    <row r="369" spans="22:22">
      <c r="V369" s="68"/>
    </row>
    <row r="370" spans="22:22">
      <c r="V370" s="68"/>
    </row>
    <row r="371" spans="22:22">
      <c r="V371" s="68"/>
    </row>
    <row r="372" spans="22:22">
      <c r="V372" s="68"/>
    </row>
    <row r="373" spans="22:22">
      <c r="V373" s="68"/>
    </row>
    <row r="374" spans="22:22">
      <c r="V374" s="68"/>
    </row>
    <row r="375" spans="22:22">
      <c r="V375" s="68"/>
    </row>
    <row r="376" spans="22:22">
      <c r="V376" s="68"/>
    </row>
    <row r="377" spans="22:22">
      <c r="V377" s="68"/>
    </row>
    <row r="378" spans="22:22">
      <c r="V378" s="68"/>
    </row>
    <row r="379" spans="22:22">
      <c r="V379" s="68"/>
    </row>
    <row r="380" spans="22:22">
      <c r="V380" s="68"/>
    </row>
    <row r="381" spans="22:22">
      <c r="V381" s="68"/>
    </row>
    <row r="382" spans="22:22">
      <c r="V382" s="68"/>
    </row>
    <row r="383" spans="22:22">
      <c r="V383" s="68"/>
    </row>
    <row r="384" spans="22:22">
      <c r="V384" s="68"/>
    </row>
    <row r="385" spans="22:22">
      <c r="V385" s="68"/>
    </row>
    <row r="386" spans="22:22">
      <c r="V386" s="68"/>
    </row>
    <row r="387" spans="22:22">
      <c r="V387" s="68"/>
    </row>
    <row r="388" spans="22:22">
      <c r="V388" s="68"/>
    </row>
    <row r="389" spans="22:22">
      <c r="V389" s="68"/>
    </row>
    <row r="390" spans="22:22">
      <c r="V390" s="68"/>
    </row>
    <row r="391" spans="22:22">
      <c r="V391" s="68"/>
    </row>
    <row r="392" spans="22:22">
      <c r="V392" s="68"/>
    </row>
    <row r="393" spans="22:22">
      <c r="V393" s="68"/>
    </row>
    <row r="394" spans="22:22">
      <c r="V394" s="68"/>
    </row>
    <row r="395" spans="22:22">
      <c r="V395" s="68"/>
    </row>
    <row r="396" spans="22:22">
      <c r="V396" s="68"/>
    </row>
    <row r="397" spans="22:22">
      <c r="V397" s="68"/>
    </row>
    <row r="398" spans="22:22">
      <c r="V398" s="68"/>
    </row>
    <row r="399" spans="22:22">
      <c r="V399" s="68"/>
    </row>
    <row r="400" spans="22:22">
      <c r="V400" s="68"/>
    </row>
    <row r="401" spans="22:22">
      <c r="V401" s="68"/>
    </row>
    <row r="402" spans="22:22">
      <c r="V402" s="68"/>
    </row>
    <row r="403" spans="22:22">
      <c r="V403" s="68"/>
    </row>
    <row r="404" spans="22:22">
      <c r="V404" s="68"/>
    </row>
    <row r="405" spans="22:22">
      <c r="V405" s="68"/>
    </row>
    <row r="406" spans="22:22">
      <c r="V406" s="68"/>
    </row>
    <row r="407" spans="22:22">
      <c r="V407" s="68"/>
    </row>
    <row r="408" spans="22:22">
      <c r="V408" s="68"/>
    </row>
    <row r="409" spans="22:22">
      <c r="V409" s="68"/>
    </row>
    <row r="410" spans="22:22">
      <c r="V410" s="68"/>
    </row>
    <row r="411" spans="22:22">
      <c r="V411" s="68"/>
    </row>
    <row r="412" spans="22:22">
      <c r="V412" s="68"/>
    </row>
    <row r="413" spans="22:22">
      <c r="V413" s="68"/>
    </row>
    <row r="414" spans="22:22">
      <c r="V414" s="68"/>
    </row>
    <row r="415" spans="22:22">
      <c r="V415" s="68"/>
    </row>
    <row r="416" spans="22:22">
      <c r="V416" s="68"/>
    </row>
    <row r="417" spans="22:22">
      <c r="V417" s="68"/>
    </row>
    <row r="418" spans="22:22">
      <c r="V418" s="68"/>
    </row>
    <row r="419" spans="22:22">
      <c r="V419" s="68"/>
    </row>
    <row r="420" spans="22:22">
      <c r="V420" s="68"/>
    </row>
    <row r="421" spans="22:22">
      <c r="V421" s="68"/>
    </row>
    <row r="422" spans="22:22">
      <c r="V422" s="68"/>
    </row>
    <row r="423" spans="22:22">
      <c r="V423" s="68"/>
    </row>
    <row r="424" spans="22:22">
      <c r="V424" s="68"/>
    </row>
    <row r="425" spans="22:22">
      <c r="V425" s="68"/>
    </row>
    <row r="426" spans="22:22">
      <c r="V426" s="68"/>
    </row>
    <row r="427" spans="22:22">
      <c r="V427" s="68"/>
    </row>
    <row r="428" spans="22:22">
      <c r="V428" s="68"/>
    </row>
    <row r="429" spans="22:22">
      <c r="V429" s="68"/>
    </row>
    <row r="430" spans="22:22">
      <c r="V430" s="68"/>
    </row>
    <row r="431" spans="22:22">
      <c r="V431" s="68"/>
    </row>
    <row r="432" spans="22:22">
      <c r="V432" s="68"/>
    </row>
    <row r="433" spans="22:22">
      <c r="V433" s="68"/>
    </row>
    <row r="434" spans="22:22">
      <c r="V434" s="68"/>
    </row>
    <row r="435" spans="22:22">
      <c r="V435" s="68"/>
    </row>
    <row r="436" spans="22:22">
      <c r="V436" s="68"/>
    </row>
    <row r="437" spans="22:22">
      <c r="V437" s="68"/>
    </row>
    <row r="438" spans="22:22">
      <c r="V438" s="68"/>
    </row>
    <row r="439" spans="22:22">
      <c r="V439" s="68"/>
    </row>
    <row r="440" spans="22:22">
      <c r="V440" s="68"/>
    </row>
    <row r="441" spans="22:22">
      <c r="V441" s="68"/>
    </row>
    <row r="442" spans="22:22">
      <c r="V442" s="68"/>
    </row>
    <row r="443" spans="22:22">
      <c r="V443" s="68"/>
    </row>
    <row r="444" spans="22:22">
      <c r="V444" s="68"/>
    </row>
    <row r="445" spans="22:22">
      <c r="V445" s="68"/>
    </row>
    <row r="446" spans="22:22">
      <c r="V446" s="68"/>
    </row>
    <row r="447" spans="22:22">
      <c r="V447" s="68"/>
    </row>
    <row r="448" spans="22:22">
      <c r="V448" s="68"/>
    </row>
    <row r="449" spans="22:22">
      <c r="V449" s="68"/>
    </row>
    <row r="450" spans="22:22">
      <c r="V450" s="68"/>
    </row>
    <row r="451" spans="22:22">
      <c r="V451" s="68"/>
    </row>
    <row r="452" spans="22:22">
      <c r="V452" s="68"/>
    </row>
    <row r="453" spans="22:22">
      <c r="V453" s="68"/>
    </row>
    <row r="454" spans="22:22">
      <c r="V454" s="68"/>
    </row>
    <row r="455" spans="22:22">
      <c r="V455" s="68"/>
    </row>
    <row r="456" spans="22:22">
      <c r="V456" s="68"/>
    </row>
    <row r="457" spans="22:22">
      <c r="V457" s="68"/>
    </row>
    <row r="458" spans="22:22">
      <c r="V458" s="68"/>
    </row>
    <row r="459" spans="22:22">
      <c r="V459" s="68"/>
    </row>
    <row r="460" spans="22:22">
      <c r="V460" s="68"/>
    </row>
    <row r="461" spans="22:22">
      <c r="V461" s="68"/>
    </row>
    <row r="462" spans="22:22">
      <c r="V462" s="68"/>
    </row>
    <row r="463" spans="22:22">
      <c r="V463" s="68"/>
    </row>
    <row r="464" spans="22:22">
      <c r="V464" s="68"/>
    </row>
    <row r="465" spans="22:22">
      <c r="V465" s="68"/>
    </row>
    <row r="466" spans="22:22">
      <c r="V466" s="68"/>
    </row>
    <row r="467" spans="22:22">
      <c r="V467" s="68"/>
    </row>
    <row r="468" spans="22:22">
      <c r="V468" s="68"/>
    </row>
    <row r="469" spans="22:22">
      <c r="V469" s="68"/>
    </row>
    <row r="470" spans="22:22">
      <c r="V470" s="68"/>
    </row>
    <row r="471" spans="22:22">
      <c r="V471" s="68"/>
    </row>
    <row r="472" spans="22:22">
      <c r="V472" s="68"/>
    </row>
    <row r="473" spans="22:22">
      <c r="V473" s="68"/>
    </row>
    <row r="474" spans="22:22">
      <c r="V474" s="68"/>
    </row>
    <row r="475" spans="22:22">
      <c r="V475" s="68"/>
    </row>
    <row r="476" spans="22:22">
      <c r="V476" s="68"/>
    </row>
    <row r="477" spans="22:22">
      <c r="V477" s="68"/>
    </row>
    <row r="478" spans="22:22">
      <c r="V478" s="68"/>
    </row>
    <row r="479" spans="22:22">
      <c r="V479" s="68"/>
    </row>
    <row r="480" spans="22:22">
      <c r="V480" s="68"/>
    </row>
    <row r="481" spans="22:22">
      <c r="V481" s="68"/>
    </row>
    <row r="482" spans="22:22">
      <c r="V482" s="68"/>
    </row>
    <row r="483" spans="22:22">
      <c r="V483" s="68"/>
    </row>
    <row r="484" spans="22:22">
      <c r="V484" s="68"/>
    </row>
    <row r="485" spans="22:22">
      <c r="V485" s="68"/>
    </row>
    <row r="486" spans="22:22">
      <c r="V486" s="68"/>
    </row>
    <row r="487" spans="22:22">
      <c r="V487" s="68"/>
    </row>
  </sheetData>
  <autoFilter ref="A1:AC487" xr:uid="{78B71894-2B32-4868-905A-FB91D57BFF02}"/>
  <conditionalFormatting sqref="N1:N77">
    <cfRule type="containsText" dxfId="43" priority="1" operator="containsText" text="MKB">
      <formula>NOT(ISERROR(SEARCH("MKB",N1)))</formula>
    </cfRule>
  </conditionalFormatting>
  <conditionalFormatting sqref="N80:N1048576">
    <cfRule type="containsText" dxfId="42" priority="2" operator="containsText" text="MKB">
      <formula>NOT(ISERROR(SEARCH("MKB",N80)))</formula>
    </cfRule>
  </conditionalFormatting>
  <conditionalFormatting sqref="O75">
    <cfRule type="containsText" dxfId="41" priority="3" operator="containsText" text="MKB">
      <formula>NOT(ISERROR(SEARCH("MKB",O75)))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8D02-A5EB-4494-A4E4-2A4024C3DC09}">
  <dimension ref="A1:AK81"/>
  <sheetViews>
    <sheetView topLeftCell="A20" zoomScale="85" zoomScaleNormal="85" workbookViewId="0">
      <selection activeCell="C40" sqref="C40"/>
    </sheetView>
  </sheetViews>
  <sheetFormatPr defaultColWidth="9.42578125" defaultRowHeight="12.75"/>
  <cols>
    <col min="1" max="2" width="3.5703125" style="1" customWidth="1"/>
    <col min="3" max="3" width="33.140625" style="2" customWidth="1"/>
    <col min="4" max="4" width="20.42578125" style="2" customWidth="1"/>
    <col min="5" max="5" width="14.5703125" style="5" customWidth="1"/>
    <col min="6" max="6" width="23.28515625" style="5" bestFit="1" customWidth="1"/>
    <col min="7" max="7" width="13.28515625" style="5" customWidth="1"/>
    <col min="8" max="8" width="16.7109375" style="5" bestFit="1" customWidth="1"/>
    <col min="9" max="9" width="15" style="2" bestFit="1" customWidth="1"/>
    <col min="10" max="10" width="55.42578125" style="2" customWidth="1"/>
    <col min="11" max="11" width="22" style="2" bestFit="1" customWidth="1"/>
    <col min="12" max="12" width="16.28515625" style="2" bestFit="1" customWidth="1"/>
    <col min="13" max="13" width="14.7109375" style="2" bestFit="1" customWidth="1"/>
    <col min="14" max="14" width="23.5703125" style="2" customWidth="1"/>
    <col min="15" max="15" width="19" style="2" bestFit="1" customWidth="1"/>
    <col min="16" max="16" width="18.42578125" style="2" customWidth="1"/>
    <col min="17" max="17" width="19.5703125" style="2" bestFit="1" customWidth="1"/>
    <col min="18" max="18" width="12" style="2" customWidth="1"/>
    <col min="19" max="19" width="9.42578125" style="2"/>
    <col min="20" max="20" width="25.42578125" style="2" customWidth="1"/>
    <col min="21" max="21" width="14.5703125" style="2" customWidth="1"/>
    <col min="22" max="22" width="13.42578125" style="2" customWidth="1"/>
    <col min="23" max="23" width="16" style="2" customWidth="1"/>
    <col min="24" max="24" width="14.42578125" style="2" bestFit="1" customWidth="1"/>
    <col min="25" max="25" width="16.5703125" style="2" bestFit="1" customWidth="1"/>
    <col min="26" max="26" width="12.42578125" style="2" bestFit="1" customWidth="1"/>
    <col min="27" max="27" width="16.5703125" style="2" customWidth="1"/>
    <col min="28" max="28" width="9.42578125" style="2"/>
    <col min="29" max="29" width="23" style="2" customWidth="1"/>
    <col min="30" max="30" width="18" style="2" customWidth="1"/>
    <col min="31" max="31" width="9.42578125" style="2"/>
    <col min="32" max="32" width="16.42578125" style="2" customWidth="1"/>
    <col min="33" max="16384" width="9.42578125" style="2"/>
  </cols>
  <sheetData>
    <row r="1" spans="1:37" ht="15.75">
      <c r="A1" s="1" t="s">
        <v>98</v>
      </c>
      <c r="C1" s="492" t="s">
        <v>239</v>
      </c>
      <c r="D1" s="493"/>
      <c r="E1" s="494" t="s">
        <v>240</v>
      </c>
      <c r="F1" s="715" t="s">
        <v>241</v>
      </c>
      <c r="G1" s="715"/>
      <c r="H1" s="715"/>
      <c r="I1" s="495"/>
      <c r="J1" s="495"/>
      <c r="K1" s="495"/>
      <c r="L1" s="495"/>
      <c r="M1" s="495"/>
      <c r="N1" s="1">
        <f>WEEKNUM(E2)</f>
        <v>14</v>
      </c>
      <c r="O1" s="496"/>
      <c r="P1" s="497"/>
      <c r="Q1" s="497"/>
      <c r="R1" s="497"/>
      <c r="S1" s="497"/>
      <c r="T1" s="498" t="e">
        <f>T2-T3</f>
        <v>#VALUE!</v>
      </c>
      <c r="AA1" s="499"/>
      <c r="AG1" s="500"/>
      <c r="AH1" s="501"/>
      <c r="AI1" s="501"/>
      <c r="AJ1" s="501"/>
      <c r="AK1" s="501"/>
    </row>
    <row r="2" spans="1:37" ht="15.75" customHeight="1" thickBot="1">
      <c r="C2" s="502" t="s">
        <v>242</v>
      </c>
      <c r="D2" s="503"/>
      <c r="E2" s="504" t="str">
        <f>+'[15]IBP export'!S5</f>
        <v>30/03/25</v>
      </c>
      <c r="F2" s="716" t="s">
        <v>243</v>
      </c>
      <c r="G2" s="716"/>
      <c r="H2" s="505" t="s">
        <v>873</v>
      </c>
      <c r="I2" s="506"/>
      <c r="J2" s="506" t="s">
        <v>244</v>
      </c>
      <c r="K2" s="506"/>
      <c r="L2" s="506" t="s">
        <v>245</v>
      </c>
      <c r="M2" s="506"/>
      <c r="N2" s="2" t="s">
        <v>246</v>
      </c>
      <c r="O2" s="507" t="s">
        <v>247</v>
      </c>
      <c r="T2" s="508" t="e">
        <f>+T7+T11+T15</f>
        <v>#VALUE!</v>
      </c>
      <c r="Y2" s="2" t="s">
        <v>248</v>
      </c>
      <c r="AA2" s="499"/>
      <c r="AF2" s="3"/>
      <c r="AG2" s="3"/>
      <c r="AH2" s="528"/>
      <c r="AI2" s="509"/>
      <c r="AJ2" s="3"/>
    </row>
    <row r="3" spans="1:37" ht="15.75">
      <c r="C3" s="510" t="s">
        <v>249</v>
      </c>
      <c r="D3" s="511"/>
      <c r="E3" s="512"/>
      <c r="F3" s="513"/>
      <c r="G3" s="513"/>
      <c r="H3" s="514"/>
      <c r="I3" s="515"/>
      <c r="J3" s="516" t="s">
        <v>250</v>
      </c>
      <c r="K3" s="517"/>
      <c r="L3" s="518">
        <v>0</v>
      </c>
      <c r="M3" s="519" t="s">
        <v>2</v>
      </c>
      <c r="N3" s="520"/>
      <c r="O3" s="521" t="s">
        <v>251</v>
      </c>
      <c r="P3" s="522"/>
      <c r="Q3" s="523"/>
      <c r="R3" s="523"/>
      <c r="T3" s="524" t="e">
        <f>T5+T10+T14</f>
        <v>#VALUE!</v>
      </c>
      <c r="AA3" s="499"/>
      <c r="AF3" s="528"/>
      <c r="AG3" s="528"/>
      <c r="AH3" s="528"/>
      <c r="AI3" s="528"/>
      <c r="AJ3" s="3"/>
    </row>
    <row r="4" spans="1:37" ht="13.5">
      <c r="C4" s="525" t="s">
        <v>252</v>
      </c>
      <c r="D4" s="526"/>
      <c r="E4" s="527" t="e">
        <f>D27-AC22</f>
        <v>#VALUE!</v>
      </c>
      <c r="F4" s="714">
        <v>-4961509</v>
      </c>
      <c r="G4" s="714"/>
      <c r="H4" s="528" t="e">
        <f>E4-F4</f>
        <v>#VALUE!</v>
      </c>
      <c r="I4" s="528"/>
      <c r="J4" s="529" t="s">
        <v>253</v>
      </c>
      <c r="K4" s="530"/>
      <c r="L4" s="531">
        <v>0</v>
      </c>
      <c r="M4" s="532" t="s">
        <v>2</v>
      </c>
      <c r="N4" s="520" t="s">
        <v>254</v>
      </c>
      <c r="O4" s="533" t="s">
        <v>255</v>
      </c>
      <c r="Q4" s="3" t="s">
        <v>256</v>
      </c>
      <c r="R4" s="3"/>
      <c r="T4" s="534">
        <v>8000000</v>
      </c>
      <c r="AA4" s="499"/>
      <c r="AF4" s="714"/>
      <c r="AG4" s="714"/>
      <c r="AH4" s="714"/>
      <c r="AI4" s="714"/>
      <c r="AJ4" s="3"/>
    </row>
    <row r="5" spans="1:37" ht="13.5">
      <c r="C5" s="525" t="s">
        <v>257</v>
      </c>
      <c r="D5" s="526"/>
      <c r="E5" s="527" t="e">
        <f>D27-AC36</f>
        <v>#VALUE!</v>
      </c>
      <c r="F5" s="714">
        <v>2751931</v>
      </c>
      <c r="G5" s="714"/>
      <c r="H5" s="528" t="e">
        <f>E5-F5</f>
        <v>#VALUE!</v>
      </c>
      <c r="I5" s="528"/>
      <c r="J5" s="535" t="s">
        <v>258</v>
      </c>
      <c r="K5" s="536"/>
      <c r="L5" s="537">
        <v>0</v>
      </c>
      <c r="M5" s="538" t="s">
        <v>2</v>
      </c>
      <c r="N5" s="520" t="s">
        <v>254</v>
      </c>
      <c r="O5" s="499"/>
      <c r="Q5" s="3" t="s">
        <v>259</v>
      </c>
      <c r="R5" s="3"/>
      <c r="T5" s="539">
        <f>IF(D10&lt;0,D10,0)</f>
        <v>0</v>
      </c>
      <c r="AA5" s="499"/>
      <c r="AG5" s="714"/>
      <c r="AH5" s="714"/>
      <c r="AI5" s="714"/>
      <c r="AJ5" s="714"/>
      <c r="AK5" s="3"/>
    </row>
    <row r="6" spans="1:37" ht="13.5">
      <c r="C6" s="525" t="s">
        <v>260</v>
      </c>
      <c r="D6" s="526"/>
      <c r="E6" s="540" t="e">
        <f>D27-AC42</f>
        <v>#VALUE!</v>
      </c>
      <c r="F6" s="714">
        <v>25258041</v>
      </c>
      <c r="G6" s="714">
        <f>36524986+G5</f>
        <v>36524986</v>
      </c>
      <c r="H6" s="528" t="e">
        <f>E6-F6</f>
        <v>#VALUE!</v>
      </c>
      <c r="I6" s="528"/>
      <c r="J6" s="529"/>
      <c r="K6" s="3"/>
      <c r="L6" s="531"/>
      <c r="M6" s="532"/>
      <c r="N6" s="520"/>
      <c r="O6" s="499"/>
      <c r="Q6" s="3" t="s">
        <v>261</v>
      </c>
      <c r="T6" s="541">
        <v>0</v>
      </c>
      <c r="AA6" s="499"/>
      <c r="AG6" s="714"/>
      <c r="AH6" s="714"/>
      <c r="AI6" s="714"/>
      <c r="AJ6" s="714"/>
      <c r="AK6" s="3"/>
    </row>
    <row r="7" spans="1:37" ht="13.5">
      <c r="C7" s="542" t="s">
        <v>262</v>
      </c>
      <c r="D7" s="543"/>
      <c r="E7" s="544" t="e">
        <f>E6</f>
        <v>#VALUE!</v>
      </c>
      <c r="F7" s="717">
        <v>0</v>
      </c>
      <c r="G7" s="717">
        <f>36524986+G6</f>
        <v>73049972</v>
      </c>
      <c r="H7" s="545" t="e">
        <f>E7-F7</f>
        <v>#VALUE!</v>
      </c>
      <c r="I7" s="528"/>
      <c r="J7" s="546" t="s">
        <v>263</v>
      </c>
      <c r="K7" s="547"/>
      <c r="L7" s="518">
        <v>1176229.6599999999</v>
      </c>
      <c r="M7" s="548" t="s">
        <v>264</v>
      </c>
      <c r="N7" s="549" t="s">
        <v>265</v>
      </c>
      <c r="O7" s="499"/>
      <c r="Q7" s="3" t="s">
        <v>266</v>
      </c>
      <c r="R7" s="3"/>
      <c r="T7" s="550">
        <f>+T4+T5+T6</f>
        <v>8000000</v>
      </c>
      <c r="AA7" s="499"/>
      <c r="AG7" s="714"/>
      <c r="AH7" s="714"/>
      <c r="AI7" s="528"/>
      <c r="AJ7" s="528"/>
      <c r="AK7" s="3"/>
    </row>
    <row r="8" spans="1:37" ht="19.5" thickBot="1">
      <c r="C8" s="525"/>
      <c r="D8" s="526"/>
      <c r="E8" s="527"/>
      <c r="F8" s="528"/>
      <c r="G8" s="528"/>
      <c r="H8" s="528"/>
      <c r="I8" s="551"/>
      <c r="J8" s="546"/>
      <c r="K8" s="552"/>
      <c r="L8" s="553"/>
      <c r="M8" s="548"/>
      <c r="N8" s="520"/>
      <c r="O8" s="499"/>
      <c r="P8" s="3"/>
      <c r="T8" s="554"/>
      <c r="AA8" s="555" t="s">
        <v>267</v>
      </c>
      <c r="AB8" s="526"/>
      <c r="AC8" s="556">
        <v>42804</v>
      </c>
      <c r="AD8" s="528"/>
      <c r="AE8" s="528"/>
      <c r="AF8" s="528"/>
      <c r="AG8" s="713"/>
      <c r="AH8" s="713"/>
      <c r="AI8" s="713"/>
      <c r="AJ8" s="713"/>
      <c r="AK8" s="557"/>
    </row>
    <row r="9" spans="1:37" s="3" customFormat="1" ht="16.5" thickBot="1">
      <c r="A9" s="1"/>
      <c r="B9" s="1"/>
      <c r="C9" s="720" t="s">
        <v>268</v>
      </c>
      <c r="D9" s="721"/>
      <c r="E9" s="558"/>
      <c r="F9" s="558"/>
      <c r="G9" s="558"/>
      <c r="H9" s="558"/>
      <c r="J9" s="516"/>
      <c r="K9" s="547"/>
      <c r="L9" s="553"/>
      <c r="M9" s="548"/>
      <c r="N9" s="520"/>
      <c r="O9" s="533" t="s">
        <v>269</v>
      </c>
      <c r="Q9" s="3" t="s">
        <v>256</v>
      </c>
      <c r="T9" s="539">
        <v>100000000</v>
      </c>
      <c r="AA9" s="559" t="s">
        <v>270</v>
      </c>
      <c r="AB9" s="526"/>
      <c r="AC9" s="560"/>
      <c r="AG9" s="714"/>
      <c r="AH9" s="714"/>
      <c r="AI9" s="714"/>
      <c r="AJ9" s="714"/>
      <c r="AK9" s="528"/>
    </row>
    <row r="10" spans="1:37" s="3" customFormat="1" ht="14.25" thickTop="1">
      <c r="A10" s="1"/>
      <c r="B10" s="1"/>
      <c r="C10" s="561" t="s">
        <v>271</v>
      </c>
      <c r="D10" s="562">
        <f>T55</f>
        <v>9162692.1542615779</v>
      </c>
      <c r="E10" s="558"/>
      <c r="F10" s="558"/>
      <c r="G10" s="558"/>
      <c r="H10" s="558"/>
      <c r="I10" s="530"/>
      <c r="J10" s="516" t="s">
        <v>272</v>
      </c>
      <c r="K10" s="563"/>
      <c r="L10" s="518">
        <v>0</v>
      </c>
      <c r="M10" s="519" t="s">
        <v>273</v>
      </c>
      <c r="N10" s="564" t="s">
        <v>274</v>
      </c>
      <c r="O10" s="499"/>
      <c r="Q10" s="3" t="s">
        <v>259</v>
      </c>
      <c r="T10" s="565">
        <f>D25</f>
        <v>0</v>
      </c>
      <c r="AA10" s="566" t="s">
        <v>275</v>
      </c>
      <c r="AB10" s="567"/>
      <c r="AC10" s="568">
        <v>-4108285.4402812705</v>
      </c>
      <c r="AD10" s="528"/>
      <c r="AE10" s="528"/>
      <c r="AG10" s="713"/>
      <c r="AH10" s="713"/>
      <c r="AI10" s="713"/>
      <c r="AJ10" s="713"/>
      <c r="AK10" s="557"/>
    </row>
    <row r="11" spans="1:37" s="3" customFormat="1" ht="13.5">
      <c r="A11" s="569"/>
      <c r="B11" s="569"/>
      <c r="C11" s="570" t="s">
        <v>276</v>
      </c>
      <c r="D11" s="562">
        <f>U55</f>
        <v>4598754.776482041</v>
      </c>
      <c r="E11" s="558"/>
      <c r="F11" s="558"/>
      <c r="G11" s="558"/>
      <c r="H11" s="558"/>
      <c r="I11" s="530"/>
      <c r="J11" s="529" t="s">
        <v>272</v>
      </c>
      <c r="L11" s="518">
        <v>0</v>
      </c>
      <c r="M11" s="532" t="s">
        <v>8</v>
      </c>
      <c r="N11" s="564" t="s">
        <v>274</v>
      </c>
      <c r="O11" s="499"/>
      <c r="Q11" s="3" t="s">
        <v>266</v>
      </c>
      <c r="T11" s="571">
        <f>+T9+T10</f>
        <v>100000000</v>
      </c>
      <c r="AA11" s="566" t="s">
        <v>277</v>
      </c>
      <c r="AB11" s="567"/>
      <c r="AC11" s="568">
        <v>5826918.5325137926</v>
      </c>
      <c r="AD11" s="714"/>
      <c r="AE11" s="714"/>
    </row>
    <row r="12" spans="1:37" s="3" customFormat="1" ht="13.5">
      <c r="A12" s="569"/>
      <c r="B12" s="569"/>
      <c r="C12" s="570" t="s">
        <v>278</v>
      </c>
      <c r="D12" s="562" t="e">
        <f>V55</f>
        <v>#VALUE!</v>
      </c>
      <c r="E12" s="558"/>
      <c r="F12" s="558"/>
      <c r="G12" s="558"/>
      <c r="H12" s="558"/>
      <c r="I12" s="530"/>
      <c r="J12" s="529" t="s">
        <v>279</v>
      </c>
      <c r="L12" s="518">
        <v>54592.02</v>
      </c>
      <c r="M12" s="532" t="s">
        <v>20</v>
      </c>
      <c r="N12" s="564" t="s">
        <v>274</v>
      </c>
      <c r="O12" s="499"/>
      <c r="Q12" s="2"/>
      <c r="R12" s="2"/>
      <c r="S12" s="2"/>
      <c r="T12" s="554"/>
      <c r="AA12" s="525" t="s">
        <v>280</v>
      </c>
      <c r="AC12" s="568">
        <v>-1339904.3859998416</v>
      </c>
      <c r="AD12" s="714"/>
      <c r="AE12" s="714"/>
    </row>
    <row r="13" spans="1:37" s="3" customFormat="1" ht="13.5">
      <c r="A13" s="569"/>
      <c r="B13" s="569"/>
      <c r="C13" s="570" t="s">
        <v>281</v>
      </c>
      <c r="D13" s="562">
        <f>W55</f>
        <v>1832435.498103912</v>
      </c>
      <c r="E13" s="558"/>
      <c r="F13" s="558"/>
      <c r="G13" s="558"/>
      <c r="H13" s="558"/>
      <c r="I13" s="530"/>
      <c r="J13" s="529" t="s">
        <v>282</v>
      </c>
      <c r="K13" s="528"/>
      <c r="L13" s="518">
        <v>13242.74</v>
      </c>
      <c r="M13" s="532" t="s">
        <v>237</v>
      </c>
      <c r="N13" s="564" t="s">
        <v>274</v>
      </c>
      <c r="O13" s="533" t="s">
        <v>283</v>
      </c>
      <c r="Q13" s="3" t="s">
        <v>284</v>
      </c>
      <c r="T13" s="539">
        <v>0</v>
      </c>
      <c r="AA13" s="525" t="s">
        <v>285</v>
      </c>
      <c r="AC13" s="568">
        <v>0</v>
      </c>
      <c r="AD13" s="714"/>
      <c r="AE13" s="714"/>
    </row>
    <row r="14" spans="1:37" s="3" customFormat="1" ht="13.5">
      <c r="A14" s="569"/>
      <c r="B14" s="569"/>
      <c r="C14" s="570" t="s">
        <v>286</v>
      </c>
      <c r="D14" s="562">
        <f>X55</f>
        <v>6710169.9205050506</v>
      </c>
      <c r="E14" s="558"/>
      <c r="F14" s="558"/>
      <c r="G14" s="558"/>
      <c r="H14" s="558"/>
      <c r="I14" s="530"/>
      <c r="J14" s="535" t="s">
        <v>287</v>
      </c>
      <c r="K14" s="536"/>
      <c r="L14" s="518">
        <v>102910.22</v>
      </c>
      <c r="M14" s="538" t="s">
        <v>11</v>
      </c>
      <c r="N14" s="564" t="s">
        <v>274</v>
      </c>
      <c r="O14" s="499"/>
      <c r="Q14" s="3" t="s">
        <v>259</v>
      </c>
      <c r="T14" s="539" t="e">
        <f>IF(D12&lt;0,D12,0)</f>
        <v>#VALUE!</v>
      </c>
      <c r="AA14" s="525" t="s">
        <v>269</v>
      </c>
      <c r="AC14" s="568">
        <v>0</v>
      </c>
      <c r="AD14" s="528"/>
      <c r="AE14" s="528"/>
    </row>
    <row r="15" spans="1:37" s="3" customFormat="1" ht="14.25" thickBot="1">
      <c r="A15" s="569"/>
      <c r="B15" s="569"/>
      <c r="C15" s="572" t="s">
        <v>288</v>
      </c>
      <c r="D15" s="562">
        <f>'[15]JYSKE - FKB '!D8+'[15]JYSKE - FKB '!D15</f>
        <v>732403.77599012479</v>
      </c>
      <c r="E15" s="558"/>
      <c r="F15" s="558"/>
      <c r="G15" s="558"/>
      <c r="H15" s="558"/>
      <c r="I15" s="530"/>
      <c r="J15" s="529" t="s">
        <v>289</v>
      </c>
      <c r="K15" s="573"/>
      <c r="L15" s="574"/>
      <c r="M15" s="532" t="s">
        <v>237</v>
      </c>
      <c r="N15" s="564" t="s">
        <v>290</v>
      </c>
      <c r="O15" s="575"/>
      <c r="P15" s="536"/>
      <c r="Q15" s="536" t="s">
        <v>266</v>
      </c>
      <c r="R15" s="536"/>
      <c r="S15" s="536"/>
      <c r="T15" s="576" t="e">
        <f>T13+T14</f>
        <v>#VALUE!</v>
      </c>
      <c r="AA15" s="525" t="s">
        <v>286</v>
      </c>
      <c r="AB15" s="567"/>
      <c r="AC15" s="568">
        <v>10726219.036735145</v>
      </c>
      <c r="AD15" s="557"/>
      <c r="AE15" s="557"/>
      <c r="AF15" s="557"/>
    </row>
    <row r="16" spans="1:37" s="3" customFormat="1" ht="14.25" thickBot="1">
      <c r="A16" s="569"/>
      <c r="B16" s="569"/>
      <c r="C16" s="577" t="s">
        <v>291</v>
      </c>
      <c r="D16" s="578">
        <v>0</v>
      </c>
      <c r="E16" s="558"/>
      <c r="F16" s="558"/>
      <c r="G16" s="558"/>
      <c r="H16" s="558"/>
      <c r="I16" s="530"/>
      <c r="J16" s="546" t="s">
        <v>292</v>
      </c>
      <c r="K16" s="547" t="s">
        <v>98</v>
      </c>
      <c r="L16" s="518">
        <f>30778670.63-E49</f>
        <v>30615834.23</v>
      </c>
      <c r="M16" s="548" t="s">
        <v>23</v>
      </c>
      <c r="N16" s="564" t="s">
        <v>274</v>
      </c>
      <c r="O16" s="2"/>
      <c r="S16" s="528"/>
      <c r="AA16" s="566" t="s">
        <v>293</v>
      </c>
      <c r="AB16" s="567"/>
      <c r="AC16" s="568">
        <v>2770000</v>
      </c>
      <c r="AD16" s="528"/>
      <c r="AE16" s="528"/>
      <c r="AF16" s="528"/>
    </row>
    <row r="17" spans="1:32" s="3" customFormat="1" ht="13.5">
      <c r="A17" s="569"/>
      <c r="B17" s="569"/>
      <c r="C17" s="579" t="s">
        <v>294</v>
      </c>
      <c r="D17" s="580">
        <f>69967335.56+4000000+860000-3000000</f>
        <v>71827335.560000002</v>
      </c>
      <c r="E17" s="558"/>
      <c r="F17" s="558"/>
      <c r="G17" s="558"/>
      <c r="H17" s="558"/>
      <c r="I17" s="530"/>
      <c r="J17" s="546" t="s">
        <v>295</v>
      </c>
      <c r="K17" s="547"/>
      <c r="L17" s="518">
        <v>794999.26</v>
      </c>
      <c r="M17" s="548" t="s">
        <v>19</v>
      </c>
      <c r="N17" s="564"/>
      <c r="O17" s="2"/>
      <c r="S17" s="528"/>
      <c r="AA17" s="566"/>
      <c r="AB17" s="567"/>
      <c r="AC17" s="568"/>
      <c r="AD17" s="528"/>
      <c r="AE17" s="528"/>
      <c r="AF17" s="528"/>
    </row>
    <row r="18" spans="1:32" s="3" customFormat="1" ht="13.5">
      <c r="A18" s="569"/>
      <c r="B18" s="569"/>
      <c r="C18" s="581" t="s">
        <v>296</v>
      </c>
      <c r="D18" s="582" t="e">
        <f>SUM(D10:D17)</f>
        <v>#VALUE!</v>
      </c>
      <c r="E18" s="558"/>
      <c r="F18" s="558"/>
      <c r="G18" s="558"/>
      <c r="H18" s="558"/>
      <c r="I18" s="530"/>
      <c r="J18" s="546" t="s">
        <v>297</v>
      </c>
      <c r="K18" s="547"/>
      <c r="L18" s="518">
        <v>12985809.470000001</v>
      </c>
      <c r="M18" s="548" t="s">
        <v>15</v>
      </c>
      <c r="N18" s="564"/>
      <c r="O18" s="2"/>
      <c r="S18" s="528"/>
      <c r="AA18" s="566"/>
      <c r="AB18" s="567"/>
      <c r="AC18" s="568"/>
      <c r="AD18" s="528"/>
      <c r="AE18" s="528"/>
      <c r="AF18" s="528"/>
    </row>
    <row r="19" spans="1:32" s="3" customFormat="1" ht="13.5">
      <c r="A19" s="569"/>
      <c r="B19" s="569"/>
      <c r="C19" s="570" t="s">
        <v>298</v>
      </c>
      <c r="D19" s="562" t="e">
        <f>D18-SUM(D20:D22)</f>
        <v>#VALUE!</v>
      </c>
      <c r="E19" s="558"/>
      <c r="F19" s="558"/>
      <c r="G19" s="558"/>
      <c r="H19" s="558"/>
      <c r="I19" s="530"/>
      <c r="J19" s="546"/>
      <c r="K19" s="547"/>
      <c r="L19" s="518"/>
      <c r="M19" s="548"/>
      <c r="N19" s="564"/>
      <c r="O19" s="2"/>
      <c r="S19" s="528"/>
      <c r="AA19" s="566"/>
      <c r="AB19" s="567"/>
      <c r="AC19" s="568"/>
      <c r="AD19" s="528"/>
      <c r="AE19" s="528"/>
      <c r="AF19" s="528"/>
    </row>
    <row r="20" spans="1:32" s="3" customFormat="1" ht="13.5">
      <c r="A20" s="569"/>
      <c r="B20" s="569"/>
      <c r="C20" s="570" t="s">
        <v>299</v>
      </c>
      <c r="D20" s="562">
        <v>337</v>
      </c>
      <c r="E20" s="558"/>
      <c r="F20" s="558"/>
      <c r="G20" s="558"/>
      <c r="H20" s="558"/>
      <c r="I20" s="530"/>
      <c r="J20" s="546"/>
      <c r="K20" s="547"/>
      <c r="L20" s="518"/>
      <c r="M20" s="548"/>
      <c r="N20" s="564"/>
      <c r="O20" s="2"/>
      <c r="S20" s="528"/>
      <c r="AA20" s="566"/>
      <c r="AB20" s="567"/>
      <c r="AC20" s="568"/>
      <c r="AD20" s="528"/>
      <c r="AE20" s="528"/>
      <c r="AF20" s="528"/>
    </row>
    <row r="21" spans="1:32" s="3" customFormat="1" ht="13.5">
      <c r="A21" s="569"/>
      <c r="B21" s="569"/>
      <c r="C21" s="570" t="s">
        <v>300</v>
      </c>
      <c r="D21" s="562">
        <f>'[15]IBP export'!Z45</f>
        <v>14416.62</v>
      </c>
      <c r="E21" s="558"/>
      <c r="F21" s="558"/>
      <c r="G21" s="558"/>
      <c r="H21" s="558"/>
      <c r="I21" s="530"/>
      <c r="J21" s="546"/>
      <c r="K21" s="547"/>
      <c r="L21" s="518"/>
      <c r="M21" s="548"/>
      <c r="N21" s="564"/>
      <c r="O21" s="2"/>
      <c r="S21" s="528"/>
      <c r="AA21" s="566"/>
      <c r="AB21" s="567"/>
      <c r="AC21" s="568"/>
      <c r="AD21" s="528"/>
      <c r="AE21" s="528"/>
      <c r="AF21" s="528"/>
    </row>
    <row r="22" spans="1:32" s="3" customFormat="1" ht="14.25" thickBot="1">
      <c r="A22" s="569"/>
      <c r="B22" s="569"/>
      <c r="C22" s="583" t="s">
        <v>301</v>
      </c>
      <c r="D22" s="584">
        <v>0</v>
      </c>
      <c r="E22" s="558"/>
      <c r="F22" s="558"/>
      <c r="G22" s="558"/>
      <c r="H22" s="558"/>
      <c r="I22" s="530"/>
      <c r="J22" s="496"/>
      <c r="K22" s="547"/>
      <c r="L22" s="553"/>
      <c r="M22" s="548"/>
      <c r="N22" s="564"/>
      <c r="AA22" s="585" t="s">
        <v>302</v>
      </c>
      <c r="AB22" s="586"/>
      <c r="AC22" s="587">
        <v>13874947.742967825</v>
      </c>
      <c r="AD22" s="557"/>
      <c r="AE22" s="557"/>
      <c r="AF22" s="557"/>
    </row>
    <row r="23" spans="1:32" s="3" customFormat="1" ht="13.5">
      <c r="A23" s="569"/>
      <c r="B23" s="569"/>
      <c r="E23" s="558"/>
      <c r="F23" s="558"/>
      <c r="G23" s="558"/>
      <c r="H23" s="558"/>
      <c r="I23" s="530"/>
      <c r="J23" s="496"/>
      <c r="K23" s="547"/>
      <c r="L23" s="553"/>
      <c r="M23" s="548"/>
      <c r="N23" s="564"/>
      <c r="AA23" s="588"/>
      <c r="AB23" s="589"/>
      <c r="AC23" s="590"/>
      <c r="AD23" s="557"/>
      <c r="AE23" s="557"/>
      <c r="AF23" s="557"/>
    </row>
    <row r="24" spans="1:32" ht="14.25" thickBot="1">
      <c r="C24" s="515"/>
      <c r="D24" s="591"/>
      <c r="E24" s="558"/>
      <c r="F24" s="558"/>
      <c r="G24" s="558"/>
      <c r="H24" s="558"/>
      <c r="I24" s="592"/>
      <c r="J24" s="496"/>
      <c r="K24" s="547"/>
      <c r="L24" s="553"/>
      <c r="M24" s="548"/>
      <c r="N24" s="52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66" t="s">
        <v>303</v>
      </c>
      <c r="AB24" s="593"/>
      <c r="AC24" s="594">
        <v>64051810.173718885</v>
      </c>
      <c r="AD24" s="557"/>
      <c r="AE24" s="557"/>
      <c r="AF24" s="557"/>
    </row>
    <row r="25" spans="1:32" ht="14.25" thickBot="1">
      <c r="C25" s="595" t="s">
        <v>304</v>
      </c>
      <c r="D25" s="596"/>
      <c r="E25" s="597"/>
      <c r="F25" s="558"/>
      <c r="G25" s="591"/>
      <c r="H25" s="591"/>
      <c r="I25" s="592"/>
      <c r="J25" s="496"/>
      <c r="K25" s="547"/>
      <c r="L25" s="553"/>
      <c r="M25" s="548"/>
      <c r="N25" s="52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566"/>
      <c r="AB25" s="593"/>
      <c r="AC25" s="568"/>
      <c r="AD25" s="557"/>
      <c r="AE25" s="557"/>
      <c r="AF25" s="557"/>
    </row>
    <row r="26" spans="1:32" ht="14.25" thickBot="1">
      <c r="C26" s="598"/>
      <c r="D26" s="599"/>
      <c r="E26" s="597"/>
      <c r="F26" s="558"/>
      <c r="G26" s="591"/>
      <c r="H26" s="591"/>
      <c r="I26" s="592"/>
      <c r="J26" s="496"/>
      <c r="K26" s="547"/>
      <c r="L26" s="553"/>
      <c r="M26" s="548"/>
      <c r="N26" s="52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566"/>
      <c r="AB26" s="593"/>
      <c r="AC26" s="568"/>
      <c r="AD26" s="557"/>
      <c r="AE26" s="557"/>
      <c r="AF26" s="557"/>
    </row>
    <row r="27" spans="1:32" ht="14.25" thickBot="1">
      <c r="C27" s="600" t="s">
        <v>302</v>
      </c>
      <c r="D27" s="601" t="e">
        <f>+D18+D25</f>
        <v>#VALUE!</v>
      </c>
      <c r="E27" s="597"/>
      <c r="F27" s="558"/>
      <c r="G27" s="591"/>
      <c r="H27" s="591"/>
      <c r="I27" s="592"/>
      <c r="J27" s="496"/>
      <c r="K27" s="547"/>
      <c r="L27" s="553"/>
      <c r="M27" s="548"/>
      <c r="N27" s="52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66"/>
      <c r="AB27" s="593"/>
      <c r="AC27" s="568"/>
      <c r="AD27" s="557"/>
      <c r="AE27" s="557"/>
      <c r="AF27" s="557"/>
    </row>
    <row r="28" spans="1:32" ht="14.25" thickBot="1">
      <c r="D28" s="558"/>
      <c r="E28" s="3"/>
      <c r="F28" s="558"/>
      <c r="G28" s="602"/>
      <c r="H28" s="602"/>
      <c r="I28" s="592"/>
      <c r="K28" s="547"/>
      <c r="L28" s="553"/>
      <c r="M28" s="548"/>
      <c r="N28" s="52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66"/>
      <c r="AB28" s="593"/>
      <c r="AC28" s="568"/>
      <c r="AD28" s="557"/>
      <c r="AE28" s="557"/>
      <c r="AF28" s="557"/>
    </row>
    <row r="29" spans="1:32" s="4" customFormat="1" ht="15.75" thickBot="1">
      <c r="A29" s="603"/>
      <c r="B29" s="603"/>
      <c r="C29" s="604" t="s">
        <v>305</v>
      </c>
      <c r="D29" s="605">
        <f>100000000+D25</f>
        <v>100000000</v>
      </c>
      <c r="E29" s="597"/>
      <c r="G29" s="592"/>
      <c r="I29" s="557"/>
      <c r="J29" s="496"/>
      <c r="K29" s="547"/>
      <c r="L29" s="553"/>
      <c r="M29" s="548"/>
      <c r="N29" s="520"/>
      <c r="O29" s="3"/>
      <c r="P29" s="3"/>
      <c r="Q29" s="3"/>
      <c r="R29" s="3"/>
      <c r="S29" s="3"/>
      <c r="T29" s="3"/>
      <c r="U29" s="2"/>
      <c r="V29" s="2"/>
      <c r="W29" s="2"/>
      <c r="X29" s="2"/>
      <c r="Y29" s="2"/>
      <c r="Z29" s="2"/>
      <c r="AA29" s="606" t="s">
        <v>306</v>
      </c>
      <c r="AB29" s="607"/>
      <c r="AC29" s="608">
        <v>94479895.485935658</v>
      </c>
      <c r="AD29" s="2"/>
      <c r="AE29" s="2"/>
      <c r="AF29" s="2"/>
    </row>
    <row r="30" spans="1:32" s="4" customFormat="1" ht="40.9" customHeight="1" thickTop="1" thickBot="1">
      <c r="A30" s="603"/>
      <c r="B30" s="603"/>
      <c r="C30" s="572" t="s">
        <v>307</v>
      </c>
      <c r="D30" s="562">
        <f>IF(D39&lt;0,T4+D39,T4)</f>
        <v>7341230.8700000001</v>
      </c>
      <c r="I30" s="557"/>
      <c r="J30" s="496"/>
      <c r="K30" s="547"/>
      <c r="L30" s="553"/>
      <c r="M30" s="548"/>
      <c r="N30" s="520"/>
      <c r="O30" s="3"/>
      <c r="P30" s="3"/>
      <c r="Q30" s="3"/>
      <c r="R30" s="3"/>
      <c r="S30" s="3"/>
      <c r="T30" s="3"/>
      <c r="U30" s="2"/>
      <c r="V30" s="2"/>
      <c r="W30" s="2"/>
      <c r="X30" s="2"/>
      <c r="Y30" s="2"/>
      <c r="Z30" s="2"/>
      <c r="AA30" s="515"/>
      <c r="AB30" s="515"/>
      <c r="AC30" s="609"/>
      <c r="AD30" s="2"/>
      <c r="AE30" s="2"/>
      <c r="AF30" s="2"/>
    </row>
    <row r="31" spans="1:32" s="4" customFormat="1" ht="15.75" thickBot="1">
      <c r="A31" s="603"/>
      <c r="B31" s="603"/>
      <c r="C31" s="610" t="s">
        <v>303</v>
      </c>
      <c r="D31" s="611">
        <f>D29+D30</f>
        <v>107341230.87</v>
      </c>
      <c r="I31" s="557"/>
      <c r="J31" s="496" t="s">
        <v>308</v>
      </c>
      <c r="K31" s="547"/>
      <c r="L31" s="612">
        <v>193427.18</v>
      </c>
      <c r="M31" s="548" t="s">
        <v>16</v>
      </c>
      <c r="N31" s="564" t="s">
        <v>274</v>
      </c>
      <c r="O31" s="3"/>
      <c r="P31" s="3"/>
      <c r="Q31" s="3"/>
      <c r="R31" s="3"/>
      <c r="S31" s="3"/>
      <c r="T31" s="3"/>
      <c r="U31" s="2"/>
      <c r="V31" s="2"/>
      <c r="W31" s="2"/>
      <c r="X31" s="2"/>
      <c r="Y31" s="2"/>
      <c r="Z31" s="2"/>
      <c r="AA31" s="515"/>
      <c r="AB31" s="515"/>
      <c r="AC31" s="609"/>
      <c r="AD31" s="2"/>
      <c r="AE31" s="2"/>
      <c r="AF31" s="2"/>
    </row>
    <row r="32" spans="1:32" ht="14.25" customHeight="1" thickBot="1">
      <c r="C32" s="613"/>
      <c r="D32" s="614"/>
      <c r="E32" s="2"/>
      <c r="J32" s="615"/>
      <c r="L32" s="3"/>
      <c r="M32" s="3"/>
      <c r="N32" s="564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  <c r="AA32" s="499"/>
      <c r="AD32" s="4"/>
      <c r="AE32" s="4"/>
      <c r="AF32" s="4"/>
    </row>
    <row r="33" spans="1:32" ht="14.25" customHeight="1" thickBot="1">
      <c r="C33" s="616" t="s">
        <v>309</v>
      </c>
      <c r="D33" s="617" t="e">
        <f>D19+D31</f>
        <v>#VALUE!</v>
      </c>
      <c r="E33" s="2"/>
      <c r="J33" s="615"/>
      <c r="L33" s="3"/>
      <c r="M33" s="3"/>
      <c r="N33" s="618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  <c r="AA33" s="499"/>
      <c r="AD33" s="4"/>
      <c r="AE33" s="4"/>
      <c r="AF33" s="4"/>
    </row>
    <row r="34" spans="1:32" ht="14.25" customHeight="1">
      <c r="A34" s="569" t="s">
        <v>34</v>
      </c>
      <c r="B34" s="569"/>
      <c r="C34" s="4"/>
      <c r="D34" s="4"/>
      <c r="E34" s="2"/>
      <c r="J34" s="615"/>
      <c r="L34" s="3"/>
      <c r="M34" s="3"/>
      <c r="N34" s="618"/>
      <c r="O34" s="3"/>
      <c r="P34" s="3"/>
      <c r="Q34" s="3"/>
      <c r="Y34" s="3"/>
      <c r="AA34" s="619"/>
      <c r="AB34" s="4"/>
      <c r="AC34" s="4"/>
    </row>
    <row r="35" spans="1:32" ht="14.25" customHeight="1">
      <c r="A35" s="569" t="s">
        <v>88</v>
      </c>
      <c r="B35" s="569"/>
      <c r="E35" s="2"/>
      <c r="J35" s="615"/>
      <c r="L35" s="3"/>
      <c r="M35" s="3"/>
      <c r="N35" s="618"/>
      <c r="O35" s="3"/>
      <c r="P35" s="3"/>
      <c r="Q35" s="3"/>
      <c r="AA35" s="555" t="s">
        <v>310</v>
      </c>
      <c r="AB35" s="526"/>
      <c r="AC35" s="556">
        <v>42794</v>
      </c>
    </row>
    <row r="36" spans="1:32" ht="14.25" customHeight="1">
      <c r="A36" s="569" t="s">
        <v>63</v>
      </c>
      <c r="B36" s="569"/>
      <c r="E36" s="2"/>
      <c r="J36" s="615"/>
      <c r="L36" s="3"/>
      <c r="M36" s="3"/>
      <c r="N36" s="618"/>
      <c r="O36" s="3"/>
      <c r="P36" s="3"/>
      <c r="Q36" s="3"/>
      <c r="AA36" s="586" t="s">
        <v>302</v>
      </c>
      <c r="AB36" s="620"/>
      <c r="AC36" s="587">
        <v>8248972.2842423487</v>
      </c>
    </row>
    <row r="37" spans="1:32" ht="14.25" customHeight="1">
      <c r="A37" s="569" t="s">
        <v>93</v>
      </c>
      <c r="B37" s="569"/>
      <c r="C37" s="621"/>
      <c r="D37" s="622" t="s">
        <v>311</v>
      </c>
      <c r="E37" s="623" t="s">
        <v>312</v>
      </c>
      <c r="F37" s="622" t="s">
        <v>313</v>
      </c>
      <c r="G37" s="622" t="s">
        <v>313</v>
      </c>
      <c r="H37" s="624"/>
      <c r="I37" s="624"/>
      <c r="J37" s="621"/>
      <c r="K37" s="625"/>
      <c r="L37" s="626" t="s">
        <v>314</v>
      </c>
      <c r="M37" s="3"/>
      <c r="N37" s="618"/>
      <c r="O37" s="3"/>
      <c r="P37" s="3"/>
      <c r="Q37" s="3"/>
      <c r="R37" s="627"/>
      <c r="AA37" s="628" t="s">
        <v>303</v>
      </c>
      <c r="AB37" s="567"/>
      <c r="AC37" s="594"/>
    </row>
    <row r="38" spans="1:32" ht="14.25" customHeight="1" thickBot="1">
      <c r="A38" s="569"/>
      <c r="B38" s="569"/>
      <c r="C38" s="629" t="s">
        <v>315</v>
      </c>
      <c r="D38" s="630" t="s">
        <v>316</v>
      </c>
      <c r="E38" s="631" t="s">
        <v>317</v>
      </c>
      <c r="F38" s="630" t="s">
        <v>316</v>
      </c>
      <c r="G38" s="630" t="s">
        <v>318</v>
      </c>
      <c r="H38" s="632" t="s">
        <v>319</v>
      </c>
      <c r="I38" s="633" t="s">
        <v>320</v>
      </c>
      <c r="J38" s="634" t="s">
        <v>321</v>
      </c>
      <c r="K38" s="635" t="s">
        <v>322</v>
      </c>
      <c r="L38" s="630" t="s">
        <v>323</v>
      </c>
      <c r="M38" s="636" t="s">
        <v>324</v>
      </c>
      <c r="N38" s="637"/>
      <c r="O38" s="638" t="s">
        <v>325</v>
      </c>
      <c r="P38" s="639" t="s">
        <v>326</v>
      </c>
      <c r="Q38" s="3"/>
      <c r="R38" s="640"/>
      <c r="S38" s="3"/>
      <c r="T38" s="557" t="s">
        <v>235</v>
      </c>
      <c r="U38" s="557" t="s">
        <v>236</v>
      </c>
      <c r="V38" s="557" t="s">
        <v>327</v>
      </c>
      <c r="W38" s="557" t="s">
        <v>328</v>
      </c>
      <c r="X38" s="557" t="s">
        <v>329</v>
      </c>
      <c r="AA38" s="641" t="s">
        <v>306</v>
      </c>
      <c r="AB38" s="641"/>
      <c r="AC38" s="642"/>
    </row>
    <row r="39" spans="1:32" ht="14.25" customHeight="1">
      <c r="A39" s="569" t="s">
        <v>104</v>
      </c>
      <c r="B39" s="569"/>
      <c r="C39" s="643" t="s">
        <v>2</v>
      </c>
      <c r="D39" s="644">
        <f>'[15]IBP export'!A$34</f>
        <v>-658769.13</v>
      </c>
      <c r="E39" s="645">
        <f>'[15]IBP export'!A$86</f>
        <v>2936622.7399999998</v>
      </c>
      <c r="F39" s="646">
        <f>'[15]HSBC export'!G5</f>
        <v>290832.87</v>
      </c>
      <c r="G39" s="647">
        <f>'[15]HSBC export'!G34</f>
        <v>450</v>
      </c>
      <c r="H39" s="647">
        <f>L3+L4+L5+L6+L30</f>
        <v>0</v>
      </c>
      <c r="I39" s="647">
        <f>SUM(D39:H39)</f>
        <v>2569136.48</v>
      </c>
      <c r="J39" s="647">
        <f>I39</f>
        <v>2569136.48</v>
      </c>
      <c r="K39" s="647">
        <f t="shared" ref="K39:K45" si="0">I39/O39</f>
        <v>2569136.48</v>
      </c>
      <c r="L39" s="648"/>
      <c r="M39" s="649" t="s">
        <v>2</v>
      </c>
      <c r="N39" s="650">
        <v>1</v>
      </c>
      <c r="O39" s="651">
        <v>1</v>
      </c>
      <c r="P39" s="652">
        <f>(O39-N39)/O39</f>
        <v>0</v>
      </c>
      <c r="Q39" s="3"/>
      <c r="R39" s="653"/>
      <c r="S39" s="3" t="s">
        <v>330</v>
      </c>
      <c r="T39" s="528">
        <f>D39</f>
        <v>-658769.13</v>
      </c>
      <c r="U39" s="528">
        <f>E39</f>
        <v>2936622.7399999998</v>
      </c>
      <c r="V39" s="528">
        <f>F39</f>
        <v>290832.87</v>
      </c>
      <c r="W39" s="528">
        <f>G39</f>
        <v>450</v>
      </c>
      <c r="X39" s="528">
        <f>H39</f>
        <v>0</v>
      </c>
      <c r="AA39" s="499"/>
    </row>
    <row r="40" spans="1:32" ht="14.25" customHeight="1">
      <c r="A40" s="569" t="s">
        <v>49</v>
      </c>
      <c r="B40" s="569"/>
      <c r="C40" s="654" t="s">
        <v>11</v>
      </c>
      <c r="D40" s="655">
        <f>'[15]IBP export'!I$34</f>
        <v>3242.76</v>
      </c>
      <c r="E40" s="656">
        <f>'[15]IBP export'!I$86</f>
        <v>0</v>
      </c>
      <c r="F40" s="655"/>
      <c r="G40" s="657">
        <f>'[15]HSBC export'!G16</f>
        <v>1380725.03</v>
      </c>
      <c r="H40" s="658">
        <f>L14</f>
        <v>102910.22</v>
      </c>
      <c r="I40" s="659">
        <f t="shared" ref="I40:I54" si="1">SUM(D40:H40)</f>
        <v>1486878.01</v>
      </c>
      <c r="J40" s="659">
        <f>I40/N40</f>
        <v>868679.8059385214</v>
      </c>
      <c r="K40" s="660">
        <f t="shared" si="0"/>
        <v>935378.71938313078</v>
      </c>
      <c r="L40" s="660">
        <f t="shared" ref="L40:L54" si="2">J40-K40</f>
        <v>-66698.913444609381</v>
      </c>
      <c r="M40" s="593" t="s">
        <v>11</v>
      </c>
      <c r="N40" s="661">
        <f>'[15]IBP export'!I$88</f>
        <v>1.7116525557924964</v>
      </c>
      <c r="O40" s="662">
        <v>1.5895999975075072</v>
      </c>
      <c r="P40" s="652">
        <f>(O40-N40)/O40</f>
        <v>-7.6781931603150222E-2</v>
      </c>
      <c r="Q40" s="3"/>
      <c r="R40" s="640"/>
      <c r="S40" s="3" t="s">
        <v>11</v>
      </c>
      <c r="T40" s="528">
        <f t="shared" ref="T40:T45" si="3">D40/N40</f>
        <v>1894.52</v>
      </c>
      <c r="U40" s="528">
        <f t="shared" ref="U40:U45" si="4">E40/N40</f>
        <v>0</v>
      </c>
      <c r="V40" s="528">
        <f t="shared" ref="V40:V45" si="5">F40/N40</f>
        <v>0</v>
      </c>
      <c r="W40" s="528">
        <f t="shared" ref="W40:W45" si="6">G40/N40</f>
        <v>806661.97431681643</v>
      </c>
      <c r="X40" s="528">
        <f t="shared" ref="X40:X45" si="7">H40/N40</f>
        <v>60123.311621704961</v>
      </c>
      <c r="AA40" s="499"/>
    </row>
    <row r="41" spans="1:32" ht="14.25" customHeight="1">
      <c r="A41" s="569" t="s">
        <v>83</v>
      </c>
      <c r="B41" s="569"/>
      <c r="C41" s="663" t="s">
        <v>19</v>
      </c>
      <c r="D41" s="664">
        <f>'[15]IBP export'!D$34</f>
        <v>49955.14</v>
      </c>
      <c r="E41" s="665">
        <f>'[15]IBP export'!D$86</f>
        <v>0</v>
      </c>
      <c r="F41" s="666">
        <f>'[15]HSBC export'!G2</f>
        <v>700000</v>
      </c>
      <c r="G41" s="657">
        <f>IFERROR('[15]HSBC export'!#REF!,0)</f>
        <v>0</v>
      </c>
      <c r="H41" s="657">
        <f>L17</f>
        <v>794999.26</v>
      </c>
      <c r="I41" s="659">
        <f t="shared" si="1"/>
        <v>1544954.4</v>
      </c>
      <c r="J41" s="659">
        <f>I41/N41</f>
        <v>1027571.928618312</v>
      </c>
      <c r="K41" s="659">
        <f t="shared" si="0"/>
        <v>988264.82798445597</v>
      </c>
      <c r="L41" s="659">
        <f t="shared" si="2"/>
        <v>39307.100633856026</v>
      </c>
      <c r="M41" s="533" t="s">
        <v>19</v>
      </c>
      <c r="N41" s="650">
        <v>1.5035000051795575</v>
      </c>
      <c r="O41" s="662">
        <v>1.5632999943455439</v>
      </c>
      <c r="P41" s="652">
        <f t="shared" ref="P41:P54" si="8">(O41-N41)/O41</f>
        <v>3.8252407971779534E-2</v>
      </c>
      <c r="Q41" s="3"/>
      <c r="R41" s="640"/>
      <c r="S41" s="3" t="s">
        <v>19</v>
      </c>
      <c r="T41" s="528">
        <f t="shared" si="3"/>
        <v>33225.899453212201</v>
      </c>
      <c r="U41" s="528">
        <f t="shared" si="4"/>
        <v>0</v>
      </c>
      <c r="V41" s="528">
        <f t="shared" si="5"/>
        <v>465580.31099999999</v>
      </c>
      <c r="W41" s="528">
        <f t="shared" si="6"/>
        <v>0</v>
      </c>
      <c r="X41" s="528">
        <f t="shared" si="7"/>
        <v>528765.71816509985</v>
      </c>
      <c r="AA41" s="555" t="s">
        <v>331</v>
      </c>
      <c r="AB41" s="526"/>
      <c r="AC41" s="667">
        <v>42735</v>
      </c>
      <c r="AD41" s="2" t="s">
        <v>332</v>
      </c>
    </row>
    <row r="42" spans="1:32" ht="14.25" customHeight="1">
      <c r="A42" s="569"/>
      <c r="B42" s="569"/>
      <c r="C42" s="654" t="s">
        <v>16</v>
      </c>
      <c r="D42" s="655">
        <f>'[15]IBP export'!M$34</f>
        <v>35266.410000000003</v>
      </c>
      <c r="E42" s="668">
        <f>'[15]IBP export'!M$86</f>
        <v>0</v>
      </c>
      <c r="F42" s="660"/>
      <c r="G42" s="655">
        <f>'[15]HSBC export'!G28+'[15]HSBC export'!G30+'[15]HSBC export'!G32</f>
        <v>10000</v>
      </c>
      <c r="H42" s="655">
        <f>L31</f>
        <v>193427.18</v>
      </c>
      <c r="I42" s="660">
        <f t="shared" si="1"/>
        <v>238693.59</v>
      </c>
      <c r="J42" s="660">
        <f>I42/N42</f>
        <v>250807.62602617336</v>
      </c>
      <c r="K42" s="660">
        <f t="shared" si="0"/>
        <v>220971.66267671908</v>
      </c>
      <c r="L42" s="660">
        <f t="shared" si="2"/>
        <v>29835.96334945428</v>
      </c>
      <c r="M42" s="593" t="s">
        <v>16</v>
      </c>
      <c r="N42" s="661">
        <f>'[15]IBP export'!M$88</f>
        <v>0.95169988960021024</v>
      </c>
      <c r="O42" s="662">
        <v>1.0801999998941405</v>
      </c>
      <c r="P42" s="652">
        <f t="shared" si="8"/>
        <v>0.11895955407010116</v>
      </c>
      <c r="Q42" s="3"/>
      <c r="R42" s="640"/>
      <c r="S42" s="3" t="s">
        <v>16</v>
      </c>
      <c r="T42" s="528">
        <f t="shared" si="3"/>
        <v>37056.230000000003</v>
      </c>
      <c r="U42" s="528">
        <f t="shared" si="4"/>
        <v>0</v>
      </c>
      <c r="V42" s="528">
        <f t="shared" si="5"/>
        <v>0</v>
      </c>
      <c r="W42" s="528">
        <f t="shared" si="6"/>
        <v>10507.514090603496</v>
      </c>
      <c r="X42" s="528">
        <f t="shared" si="7"/>
        <v>203243.88193556987</v>
      </c>
      <c r="AA42" s="586" t="s">
        <v>302</v>
      </c>
      <c r="AB42" s="620"/>
      <c r="AC42" s="587">
        <v>-19761000</v>
      </c>
    </row>
    <row r="43" spans="1:32" ht="14.25" customHeight="1">
      <c r="A43" s="569" t="s">
        <v>99</v>
      </c>
      <c r="B43" s="569"/>
      <c r="C43" s="663" t="s">
        <v>22</v>
      </c>
      <c r="D43" s="664">
        <v>0</v>
      </c>
      <c r="E43" s="669">
        <v>0</v>
      </c>
      <c r="F43" s="659"/>
      <c r="G43" s="664"/>
      <c r="H43" s="664"/>
      <c r="I43" s="659">
        <f t="shared" si="1"/>
        <v>0</v>
      </c>
      <c r="J43" s="659"/>
      <c r="K43" s="659">
        <f t="shared" si="0"/>
        <v>0</v>
      </c>
      <c r="L43" s="659">
        <f t="shared" si="2"/>
        <v>0</v>
      </c>
      <c r="M43" s="533" t="s">
        <v>22</v>
      </c>
      <c r="N43" s="650">
        <v>25.32699685641315</v>
      </c>
      <c r="O43" s="651">
        <v>26.24200111003665</v>
      </c>
      <c r="P43" s="652">
        <f t="shared" si="8"/>
        <v>3.4867929842192689E-2</v>
      </c>
      <c r="Q43" s="3"/>
      <c r="R43" s="640"/>
      <c r="S43" s="3" t="s">
        <v>22</v>
      </c>
      <c r="T43" s="528">
        <f t="shared" si="3"/>
        <v>0</v>
      </c>
      <c r="U43" s="528">
        <f t="shared" si="4"/>
        <v>0</v>
      </c>
      <c r="V43" s="528">
        <f t="shared" si="5"/>
        <v>0</v>
      </c>
      <c r="W43" s="528">
        <f t="shared" si="6"/>
        <v>0</v>
      </c>
      <c r="X43" s="528">
        <f t="shared" si="7"/>
        <v>0</v>
      </c>
      <c r="AA43" s="628" t="s">
        <v>303</v>
      </c>
      <c r="AB43" s="567"/>
      <c r="AC43" s="594"/>
    </row>
    <row r="44" spans="1:32" ht="14.25" customHeight="1">
      <c r="A44" s="569"/>
      <c r="B44" s="569"/>
      <c r="C44" s="654" t="s">
        <v>4</v>
      </c>
      <c r="D44" s="655">
        <f>'[15]IBP export'!L$34</f>
        <v>6273.6</v>
      </c>
      <c r="E44" s="668">
        <f>'[15]IBP export'!L$86</f>
        <v>1837033.63</v>
      </c>
      <c r="F44" s="660"/>
      <c r="G44" s="655"/>
      <c r="H44" s="655">
        <v>0</v>
      </c>
      <c r="I44" s="660">
        <f t="shared" si="1"/>
        <v>1843307.23</v>
      </c>
      <c r="J44" s="660">
        <f>I44/N44</f>
        <v>247039.13480836523</v>
      </c>
      <c r="K44" s="660">
        <f t="shared" si="0"/>
        <v>247726.39041169046</v>
      </c>
      <c r="L44" s="660">
        <f t="shared" si="2"/>
        <v>-687.2556033252331</v>
      </c>
      <c r="M44" s="593" t="s">
        <v>4</v>
      </c>
      <c r="N44" s="661">
        <f>'[15]IBP export'!L$88</f>
        <v>7.461600087896608</v>
      </c>
      <c r="O44" s="662">
        <v>7.4408997238310075</v>
      </c>
      <c r="P44" s="652">
        <f t="shared" si="8"/>
        <v>-2.7819705726316044E-3</v>
      </c>
      <c r="Q44" s="3"/>
      <c r="R44" s="640"/>
      <c r="S44" s="3" t="s">
        <v>4</v>
      </c>
      <c r="T44" s="528">
        <f t="shared" si="3"/>
        <v>840.78480836521226</v>
      </c>
      <c r="U44" s="528">
        <f t="shared" si="4"/>
        <v>246198.35</v>
      </c>
      <c r="V44" s="528">
        <f t="shared" si="5"/>
        <v>0</v>
      </c>
      <c r="W44" s="528">
        <f t="shared" si="6"/>
        <v>0</v>
      </c>
      <c r="X44" s="528">
        <f t="shared" si="7"/>
        <v>0</v>
      </c>
      <c r="AA44" s="593"/>
      <c r="AB44" s="567"/>
      <c r="AC44" s="568"/>
    </row>
    <row r="45" spans="1:32" ht="14.25" customHeight="1" thickBot="1">
      <c r="A45" s="569" t="s">
        <v>73</v>
      </c>
      <c r="B45" s="569"/>
      <c r="C45" s="663" t="s">
        <v>6</v>
      </c>
      <c r="D45" s="664">
        <f>'[15]IBP export'!B$34</f>
        <v>8062418.1900000004</v>
      </c>
      <c r="E45" s="669">
        <f>'[15]IBP export'!B$86</f>
        <v>87658.63</v>
      </c>
      <c r="F45" s="659"/>
      <c r="G45" s="664">
        <f>'[15]HSBC export'!G22+'[15]HSBC export'!G36</f>
        <v>113963.44</v>
      </c>
      <c r="H45" s="664">
        <v>0</v>
      </c>
      <c r="I45" s="659">
        <f t="shared" si="1"/>
        <v>8264040.2600000007</v>
      </c>
      <c r="J45" s="659">
        <f>I45/N45</f>
        <v>9915460.1462000757</v>
      </c>
      <c r="K45" s="659">
        <f t="shared" si="0"/>
        <v>9192174.0431177821</v>
      </c>
      <c r="L45" s="659">
        <f t="shared" si="2"/>
        <v>723286.10308229364</v>
      </c>
      <c r="M45" s="533" t="s">
        <v>6</v>
      </c>
      <c r="N45" s="650">
        <f>'[15]IBP export'!B$88</f>
        <v>0.83345000011593484</v>
      </c>
      <c r="O45" s="651">
        <v>0.89903000326536697</v>
      </c>
      <c r="P45" s="652">
        <f t="shared" si="8"/>
        <v>7.2945288712544631E-2</v>
      </c>
      <c r="Q45" s="3"/>
      <c r="R45" s="640"/>
      <c r="S45" s="3" t="s">
        <v>6</v>
      </c>
      <c r="T45" s="528">
        <f t="shared" si="3"/>
        <v>9673547.5299999993</v>
      </c>
      <c r="U45" s="528">
        <f t="shared" si="4"/>
        <v>105175.63139697221</v>
      </c>
      <c r="V45" s="528">
        <f t="shared" si="5"/>
        <v>0</v>
      </c>
      <c r="W45" s="528">
        <f t="shared" si="6"/>
        <v>136736.98480310448</v>
      </c>
      <c r="X45" s="528">
        <f t="shared" si="7"/>
        <v>0</v>
      </c>
      <c r="AA45" s="641" t="s">
        <v>306</v>
      </c>
      <c r="AB45" s="641"/>
      <c r="AC45" s="642"/>
    </row>
    <row r="46" spans="1:32" ht="14.25" customHeight="1" thickTop="1">
      <c r="A46" s="569" t="s">
        <v>68</v>
      </c>
      <c r="B46" s="569"/>
      <c r="C46" s="654" t="s">
        <v>21</v>
      </c>
      <c r="D46" s="655">
        <v>0</v>
      </c>
      <c r="E46" s="668">
        <v>0</v>
      </c>
      <c r="F46" s="660"/>
      <c r="G46" s="655"/>
      <c r="H46" s="655">
        <v>0</v>
      </c>
      <c r="I46" s="659">
        <f t="shared" si="1"/>
        <v>0</v>
      </c>
      <c r="J46" s="659"/>
      <c r="K46" s="660">
        <v>0</v>
      </c>
      <c r="L46" s="660">
        <v>0</v>
      </c>
      <c r="M46" s="593" t="s">
        <v>21</v>
      </c>
      <c r="N46" s="661">
        <f>'[15]IBP export'!H$88</f>
        <v>0</v>
      </c>
      <c r="O46" s="662">
        <v>0</v>
      </c>
      <c r="P46" s="652">
        <v>0</v>
      </c>
      <c r="Q46" s="3"/>
      <c r="R46" s="640"/>
      <c r="S46" s="3" t="s">
        <v>21</v>
      </c>
      <c r="T46" s="528">
        <v>0</v>
      </c>
      <c r="U46" s="528">
        <v>0</v>
      </c>
      <c r="V46" s="528">
        <v>0</v>
      </c>
      <c r="W46" s="528">
        <v>0</v>
      </c>
      <c r="X46" s="528">
        <v>0</v>
      </c>
      <c r="AA46" s="499"/>
    </row>
    <row r="47" spans="1:32" ht="14.25" customHeight="1">
      <c r="A47" s="569" t="s">
        <v>78</v>
      </c>
      <c r="B47" s="569"/>
      <c r="C47" s="663" t="s">
        <v>273</v>
      </c>
      <c r="D47" s="664"/>
      <c r="E47" s="602"/>
      <c r="F47" s="659"/>
      <c r="G47" s="664">
        <f>'[15]HSBC export'!G18</f>
        <v>1958678167</v>
      </c>
      <c r="H47" s="664">
        <f>L10</f>
        <v>0</v>
      </c>
      <c r="I47" s="659">
        <f t="shared" si="1"/>
        <v>1958678167</v>
      </c>
      <c r="J47" s="659">
        <f t="shared" ref="J47:J54" si="9">I47/N47</f>
        <v>115013.58196626429</v>
      </c>
      <c r="K47" s="659">
        <f t="shared" ref="K47:K54" si="10">I47/O47</f>
        <v>113603.33368603182</v>
      </c>
      <c r="L47" s="659">
        <f>J47-K47</f>
        <v>1410.2482802324666</v>
      </c>
      <c r="M47" s="533" t="s">
        <v>273</v>
      </c>
      <c r="N47" s="650">
        <v>17029.972752040001</v>
      </c>
      <c r="O47" s="651">
        <v>17241.379310339998</v>
      </c>
      <c r="P47" s="652">
        <f t="shared" si="8"/>
        <v>1.2261580381403285E-2</v>
      </c>
      <c r="Q47" s="3"/>
      <c r="R47" s="640"/>
      <c r="S47" s="3" t="s">
        <v>273</v>
      </c>
      <c r="T47" s="528">
        <f t="shared" ref="T47:T54" si="11">D47/N47</f>
        <v>0</v>
      </c>
      <c r="U47" s="528">
        <f t="shared" ref="U47:U54" si="12">E47/N47</f>
        <v>0</v>
      </c>
      <c r="V47" s="528">
        <f t="shared" ref="V47:V54" si="13">F47/N47</f>
        <v>0</v>
      </c>
      <c r="W47" s="528">
        <f t="shared" ref="W47:W54" si="14">G47/N47</f>
        <v>115013.58196626429</v>
      </c>
      <c r="X47" s="528">
        <f t="shared" ref="X47:X54" si="15">H47/N47</f>
        <v>0</v>
      </c>
      <c r="AA47" s="499"/>
    </row>
    <row r="48" spans="1:32" ht="14.25" customHeight="1">
      <c r="A48" s="569" t="s">
        <v>57</v>
      </c>
      <c r="B48" s="569"/>
      <c r="C48" s="654" t="s">
        <v>237</v>
      </c>
      <c r="D48" s="655">
        <v>0</v>
      </c>
      <c r="E48" s="668">
        <v>0</v>
      </c>
      <c r="F48" s="660"/>
      <c r="G48" s="655">
        <f>'[15]HSBC export'!G20</f>
        <v>1254148.48</v>
      </c>
      <c r="H48" s="655">
        <f>L13+L15</f>
        <v>13242.74</v>
      </c>
      <c r="I48" s="659">
        <f t="shared" si="1"/>
        <v>1267391.22</v>
      </c>
      <c r="J48" s="659">
        <f t="shared" si="9"/>
        <v>260683.54071493022</v>
      </c>
      <c r="K48" s="660">
        <f t="shared" si="10"/>
        <v>256868.90840477822</v>
      </c>
      <c r="L48" s="660">
        <f t="shared" si="2"/>
        <v>3814.6323101519956</v>
      </c>
      <c r="M48" s="593" t="s">
        <v>237</v>
      </c>
      <c r="N48" s="661">
        <v>4.8617999300000001</v>
      </c>
      <c r="O48" s="662">
        <v>4.9340001009496417</v>
      </c>
      <c r="P48" s="652">
        <f t="shared" si="8"/>
        <v>1.4633192029271606E-2</v>
      </c>
      <c r="Q48" s="3"/>
      <c r="R48" s="640"/>
      <c r="S48" s="3" t="s">
        <v>237</v>
      </c>
      <c r="T48" s="528">
        <f t="shared" si="11"/>
        <v>0</v>
      </c>
      <c r="U48" s="528">
        <f t="shared" si="12"/>
        <v>0</v>
      </c>
      <c r="V48" s="528">
        <f t="shared" si="13"/>
        <v>0</v>
      </c>
      <c r="W48" s="528">
        <f t="shared" si="14"/>
        <v>257959.70588201476</v>
      </c>
      <c r="X48" s="528">
        <f t="shared" si="15"/>
        <v>2723.834832915471</v>
      </c>
      <c r="AA48" s="499"/>
    </row>
    <row r="49" spans="1:30" s="3" customFormat="1" ht="14.25" customHeight="1">
      <c r="A49" s="569"/>
      <c r="B49" s="569"/>
      <c r="C49" s="663" t="s">
        <v>23</v>
      </c>
      <c r="D49" s="664">
        <f>'[15]IBP export'!K$34</f>
        <v>170778.66</v>
      </c>
      <c r="E49" s="669">
        <f>'[15]IBP export'!K$86</f>
        <v>162836.4</v>
      </c>
      <c r="F49" s="659" t="str">
        <f>'[15]HSBC export'!G6</f>
        <v>0.00</v>
      </c>
      <c r="G49" s="664">
        <f>IFERROR('[15]HSBC export'!#REF!+'[15]HSBC export'!#REF!,0)</f>
        <v>0</v>
      </c>
      <c r="H49" s="664">
        <f>L16</f>
        <v>30615834.23</v>
      </c>
      <c r="I49" s="659">
        <f t="shared" si="1"/>
        <v>30949449.289999999</v>
      </c>
      <c r="J49" s="659">
        <f t="shared" si="9"/>
        <v>2740089.8003647304</v>
      </c>
      <c r="K49" s="659">
        <f t="shared" si="10"/>
        <v>2955927.7401516424</v>
      </c>
      <c r="L49" s="659">
        <f t="shared" si="2"/>
        <v>-215837.93978691194</v>
      </c>
      <c r="M49" s="533" t="s">
        <v>23</v>
      </c>
      <c r="N49" s="650">
        <f>'[15]IBP export'!K$88</f>
        <v>11.295049266589858</v>
      </c>
      <c r="O49" s="651">
        <v>10.470299686152767</v>
      </c>
      <c r="P49" s="652">
        <f t="shared" si="8"/>
        <v>-7.8770389115780798E-2</v>
      </c>
      <c r="R49" s="640"/>
      <c r="S49" s="3" t="s">
        <v>23</v>
      </c>
      <c r="T49" s="528">
        <f t="shared" si="11"/>
        <v>15119.779999999999</v>
      </c>
      <c r="U49" s="528">
        <f t="shared" si="12"/>
        <v>14416.617064403714</v>
      </c>
      <c r="V49" s="528" t="e">
        <f t="shared" si="13"/>
        <v>#VALUE!</v>
      </c>
      <c r="W49" s="528">
        <f t="shared" si="14"/>
        <v>0</v>
      </c>
      <c r="X49" s="528">
        <f t="shared" si="15"/>
        <v>2710553.4033003268</v>
      </c>
      <c r="Y49" s="2"/>
      <c r="AA49" s="499"/>
      <c r="AB49" s="2"/>
      <c r="AC49" s="2"/>
      <c r="AD49" s="2"/>
    </row>
    <row r="50" spans="1:30" s="3" customFormat="1" ht="14.85" customHeight="1">
      <c r="A50" s="1"/>
      <c r="B50" s="1"/>
      <c r="C50" s="654" t="s">
        <v>15</v>
      </c>
      <c r="D50" s="655">
        <f>'[15]IBP export'!F$34</f>
        <v>191448.75</v>
      </c>
      <c r="E50" s="669">
        <f>'[15]IBP export'!F$86</f>
        <v>238161.13</v>
      </c>
      <c r="F50" s="660"/>
      <c r="G50" s="655"/>
      <c r="H50" s="655">
        <f>L18</f>
        <v>12985809.470000001</v>
      </c>
      <c r="I50" s="660">
        <f t="shared" si="1"/>
        <v>13415419.350000001</v>
      </c>
      <c r="J50" s="660">
        <f t="shared" si="9"/>
        <v>3209046.7203887259</v>
      </c>
      <c r="K50" s="660">
        <f t="shared" si="10"/>
        <v>2942171.4368181648</v>
      </c>
      <c r="L50" s="660">
        <f t="shared" si="2"/>
        <v>266875.28357056109</v>
      </c>
      <c r="M50" s="593" t="s">
        <v>15</v>
      </c>
      <c r="N50" s="661">
        <f>'[15]IBP export'!F$88</f>
        <v>4.1804998552264561</v>
      </c>
      <c r="O50" s="662">
        <v>4.5597000848149811</v>
      </c>
      <c r="P50" s="652">
        <f t="shared" si="8"/>
        <v>8.3163414815672437E-2</v>
      </c>
      <c r="R50" s="640"/>
      <c r="S50" s="3" t="s">
        <v>15</v>
      </c>
      <c r="T50" s="528">
        <f t="shared" si="11"/>
        <v>45795.659999999996</v>
      </c>
      <c r="U50" s="528">
        <f t="shared" si="12"/>
        <v>56969.534325482928</v>
      </c>
      <c r="V50" s="528">
        <f t="shared" si="13"/>
        <v>0</v>
      </c>
      <c r="W50" s="528">
        <f t="shared" si="14"/>
        <v>0</v>
      </c>
      <c r="X50" s="528">
        <f t="shared" si="15"/>
        <v>3106281.5260632425</v>
      </c>
      <c r="Y50" s="2"/>
      <c r="AA50" s="499"/>
      <c r="AB50" s="2"/>
      <c r="AC50" s="2"/>
    </row>
    <row r="51" spans="1:30" s="3" customFormat="1" ht="14.25" customHeight="1">
      <c r="A51" s="569"/>
      <c r="B51" s="569"/>
      <c r="C51" s="663" t="s">
        <v>9</v>
      </c>
      <c r="D51" s="664">
        <f>'[15]IBP export'!E$34</f>
        <v>5566.27</v>
      </c>
      <c r="E51" s="669">
        <f>'[15]IBP export'!E$86</f>
        <v>9268968.8599999994</v>
      </c>
      <c r="F51" s="659">
        <f>'[15]HSBC export'!G9</f>
        <v>0</v>
      </c>
      <c r="G51" s="664"/>
      <c r="H51" s="664">
        <v>0</v>
      </c>
      <c r="I51" s="659">
        <f t="shared" si="1"/>
        <v>9274535.129999999</v>
      </c>
      <c r="J51" s="659">
        <f t="shared" si="9"/>
        <v>856378.29655516159</v>
      </c>
      <c r="K51" s="659">
        <f t="shared" si="10"/>
        <v>924283.19865651208</v>
      </c>
      <c r="L51" s="659">
        <f t="shared" si="2"/>
        <v>-67904.902101350483</v>
      </c>
      <c r="M51" s="533" t="s">
        <v>9</v>
      </c>
      <c r="N51" s="650">
        <f>'[15]IBP export'!E$88</f>
        <v>10.829951164464852</v>
      </c>
      <c r="O51" s="651">
        <v>10.034300248539582</v>
      </c>
      <c r="P51" s="652">
        <f>(O51-N51)/O51</f>
        <v>-7.9293114239936277E-2</v>
      </c>
      <c r="R51" s="640"/>
      <c r="S51" s="3" t="s">
        <v>9</v>
      </c>
      <c r="T51" s="528">
        <f t="shared" si="11"/>
        <v>513.97</v>
      </c>
      <c r="U51" s="528">
        <f t="shared" si="12"/>
        <v>855864.32655516162</v>
      </c>
      <c r="V51" s="528">
        <f t="shared" si="13"/>
        <v>0</v>
      </c>
      <c r="W51" s="528">
        <f t="shared" si="14"/>
        <v>0</v>
      </c>
      <c r="X51" s="528">
        <f t="shared" si="15"/>
        <v>0</v>
      </c>
      <c r="Y51" s="2"/>
      <c r="AA51" s="499"/>
      <c r="AB51" s="2"/>
      <c r="AC51" s="2"/>
      <c r="AD51" s="2"/>
    </row>
    <row r="52" spans="1:30" s="3" customFormat="1" ht="14.25" customHeight="1">
      <c r="A52" s="569"/>
      <c r="B52" s="569"/>
      <c r="C52" s="654" t="s">
        <v>20</v>
      </c>
      <c r="D52" s="655">
        <f>('[15]IBP export'!G$34)</f>
        <v>570.04999999999995</v>
      </c>
      <c r="E52" s="669">
        <f>'[15]IBP export'!G$86</f>
        <v>0</v>
      </c>
      <c r="F52" s="660">
        <f>'[15]HSBC export'!G12</f>
        <v>1895880.18</v>
      </c>
      <c r="G52" s="655"/>
      <c r="H52" s="655">
        <f>L12</f>
        <v>54592.02</v>
      </c>
      <c r="I52" s="660">
        <f t="shared" si="1"/>
        <v>1951042.25</v>
      </c>
      <c r="J52" s="660">
        <f t="shared" si="9"/>
        <v>1348017.7187702835</v>
      </c>
      <c r="K52" s="660">
        <f t="shared" si="10"/>
        <v>1203010.3881409899</v>
      </c>
      <c r="L52" s="660">
        <f t="shared" si="2"/>
        <v>145007.33062929357</v>
      </c>
      <c r="M52" s="593" t="s">
        <v>20</v>
      </c>
      <c r="N52" s="661">
        <f>'[15]IBP export'!G$88</f>
        <v>1.4473416950185343</v>
      </c>
      <c r="O52" s="662">
        <v>1.6218000020888785</v>
      </c>
      <c r="P52" s="652">
        <f t="shared" si="8"/>
        <v>0.10757078976793806</v>
      </c>
      <c r="R52" s="640"/>
      <c r="S52" s="3" t="s">
        <v>20</v>
      </c>
      <c r="T52" s="528">
        <f t="shared" si="11"/>
        <v>393.86</v>
      </c>
      <c r="U52" s="528">
        <f t="shared" si="12"/>
        <v>0</v>
      </c>
      <c r="V52" s="528">
        <f t="shared" si="13"/>
        <v>1309905.0393733885</v>
      </c>
      <c r="W52" s="528">
        <f t="shared" si="14"/>
        <v>0</v>
      </c>
      <c r="X52" s="528">
        <f t="shared" si="15"/>
        <v>37718.819396895015</v>
      </c>
      <c r="Y52" s="2"/>
      <c r="AA52" s="533"/>
    </row>
    <row r="53" spans="1:30" s="3" customFormat="1" ht="14.25" customHeight="1">
      <c r="A53" s="569" t="s">
        <v>34</v>
      </c>
      <c r="B53" s="569"/>
      <c r="C53" s="663" t="s">
        <v>8</v>
      </c>
      <c r="D53" s="663">
        <f>'[15]IBP export'!C$34</f>
        <v>14102.55</v>
      </c>
      <c r="E53" s="669">
        <f>'[15]IBP export'!C$86</f>
        <v>413708.72</v>
      </c>
      <c r="F53" s="670" t="str">
        <f>'[15]HSBC export'!G13</f>
        <v>0.00</v>
      </c>
      <c r="G53" s="657">
        <f>'[15]HSBC export'!G14+'[15]HSBC export'!G24+'[15]HSBC export'!G26</f>
        <v>544882.71</v>
      </c>
      <c r="H53" s="657">
        <f>L11</f>
        <v>0</v>
      </c>
      <c r="I53" s="664">
        <f t="shared" si="1"/>
        <v>972693.98</v>
      </c>
      <c r="J53" s="664">
        <f t="shared" si="9"/>
        <v>901686.36418512953</v>
      </c>
      <c r="K53" s="664">
        <f t="shared" si="10"/>
        <v>792677.02850134973</v>
      </c>
      <c r="L53" s="671">
        <f t="shared" si="2"/>
        <v>109009.33568377979</v>
      </c>
      <c r="M53" s="533" t="s">
        <v>8</v>
      </c>
      <c r="N53" s="650">
        <f>'[15]IBP export'!C$88</f>
        <v>1.0787497944244075</v>
      </c>
      <c r="O53" s="672">
        <v>1.2270999978881609</v>
      </c>
      <c r="P53" s="652">
        <f t="shared" si="8"/>
        <v>0.12089495861711684</v>
      </c>
      <c r="Q53" s="673"/>
      <c r="R53" s="640"/>
      <c r="S53" s="3" t="s">
        <v>8</v>
      </c>
      <c r="T53" s="528">
        <f t="shared" si="11"/>
        <v>13073.049999999997</v>
      </c>
      <c r="U53" s="528">
        <f t="shared" si="12"/>
        <v>383507.57714002073</v>
      </c>
      <c r="V53" s="528" t="e">
        <f t="shared" si="13"/>
        <v>#VALUE!</v>
      </c>
      <c r="W53" s="528">
        <f t="shared" si="14"/>
        <v>505105.73704510881</v>
      </c>
      <c r="X53" s="528">
        <f t="shared" si="15"/>
        <v>0</v>
      </c>
      <c r="AA53" s="533"/>
    </row>
    <row r="54" spans="1:30" s="3" customFormat="1" ht="13.5">
      <c r="A54" s="569" t="s">
        <v>49</v>
      </c>
      <c r="B54" s="569"/>
      <c r="C54" s="654" t="s">
        <v>264</v>
      </c>
      <c r="D54" s="655"/>
      <c r="E54" s="669"/>
      <c r="F54" s="660"/>
      <c r="G54" s="655"/>
      <c r="H54" s="655">
        <f>L7</f>
        <v>1176229.6599999999</v>
      </c>
      <c r="I54" s="660">
        <f t="shared" si="1"/>
        <v>1176229.6599999999</v>
      </c>
      <c r="J54" s="660">
        <f t="shared" si="9"/>
        <v>60759.425189295958</v>
      </c>
      <c r="K54" s="660">
        <f t="shared" si="10"/>
        <v>65266.690181059566</v>
      </c>
      <c r="L54" s="660">
        <f t="shared" si="2"/>
        <v>-4507.2649917636081</v>
      </c>
      <c r="M54" s="593" t="s">
        <v>264</v>
      </c>
      <c r="N54" s="661">
        <v>19.358801639999999</v>
      </c>
      <c r="O54" s="662">
        <v>18.021898409999999</v>
      </c>
      <c r="P54" s="652">
        <f t="shared" si="8"/>
        <v>-7.4182153266282941E-2</v>
      </c>
      <c r="Q54" s="673"/>
      <c r="R54" s="640"/>
      <c r="S54" s="3" t="s">
        <v>264</v>
      </c>
      <c r="T54" s="528">
        <f t="shared" si="11"/>
        <v>0</v>
      </c>
      <c r="U54" s="528">
        <f t="shared" si="12"/>
        <v>0</v>
      </c>
      <c r="V54" s="528">
        <f t="shared" si="13"/>
        <v>0</v>
      </c>
      <c r="W54" s="528">
        <f t="shared" si="14"/>
        <v>0</v>
      </c>
      <c r="X54" s="528">
        <f t="shared" si="15"/>
        <v>60759.425189295958</v>
      </c>
      <c r="AA54" s="533"/>
    </row>
    <row r="55" spans="1:30" s="3" customFormat="1" ht="14.25" thickBot="1">
      <c r="A55" s="569" t="s">
        <v>57</v>
      </c>
      <c r="B55" s="569"/>
      <c r="C55" s="674"/>
      <c r="D55" s="675"/>
      <c r="E55" s="676"/>
      <c r="F55" s="676"/>
      <c r="G55" s="677"/>
      <c r="H55" s="675"/>
      <c r="I55" s="678"/>
      <c r="J55" s="679">
        <f>SUM(J39:J54)</f>
        <v>24370370.569725972</v>
      </c>
      <c r="K55" s="679">
        <f>SUM(K39:K54)</f>
        <v>23407460.848114304</v>
      </c>
      <c r="L55" s="680">
        <f>SUM(L39:L54)</f>
        <v>962909.72161166219</v>
      </c>
      <c r="M55" s="2"/>
      <c r="N55" s="2"/>
      <c r="O55" s="2"/>
      <c r="Q55" s="673"/>
      <c r="R55" s="640"/>
      <c r="S55" s="2"/>
      <c r="T55" s="557">
        <f>SUM(T39:T54)</f>
        <v>9162692.1542615779</v>
      </c>
      <c r="U55" s="557">
        <f>SUM(U39:U53)</f>
        <v>4598754.776482041</v>
      </c>
      <c r="V55" s="557" t="e">
        <f>SUM(V39:V53)</f>
        <v>#VALUE!</v>
      </c>
      <c r="W55" s="557">
        <f>SUM(W39:W53)</f>
        <v>1832435.498103912</v>
      </c>
      <c r="X55" s="557">
        <f>SUM(X39:X54)</f>
        <v>6710169.9205050506</v>
      </c>
      <c r="AA55" s="533"/>
    </row>
    <row r="56" spans="1:30" s="3" customFormat="1" ht="14.25" thickTop="1">
      <c r="A56" s="569" t="s">
        <v>63</v>
      </c>
      <c r="B56" s="569"/>
      <c r="C56" s="523"/>
      <c r="D56" s="681"/>
      <c r="E56" s="681"/>
      <c r="F56" s="681"/>
      <c r="G56" s="681"/>
      <c r="H56" s="681"/>
      <c r="I56" s="523"/>
      <c r="J56" s="523"/>
      <c r="K56" s="523"/>
      <c r="L56" s="523"/>
      <c r="M56" s="523"/>
      <c r="N56" s="523"/>
      <c r="O56" s="682" t="s">
        <v>8</v>
      </c>
      <c r="Q56" s="523"/>
      <c r="R56" s="523"/>
      <c r="S56" s="2"/>
      <c r="T56" s="2"/>
      <c r="AA56" s="533"/>
    </row>
    <row r="57" spans="1:30" s="3" customFormat="1" ht="15">
      <c r="A57" s="569"/>
      <c r="B57" s="569"/>
      <c r="E57" s="528"/>
      <c r="F57" s="528"/>
      <c r="G57" s="528"/>
      <c r="H57" s="683"/>
      <c r="O57" s="557"/>
      <c r="Q57" s="2"/>
      <c r="R57" s="2"/>
      <c r="S57" s="2"/>
      <c r="AA57" s="533"/>
    </row>
    <row r="58" spans="1:30" s="3" customFormat="1" ht="18.75">
      <c r="A58" s="569"/>
      <c r="B58" s="569"/>
      <c r="C58" s="684" t="s">
        <v>333</v>
      </c>
      <c r="E58" s="528"/>
      <c r="F58" s="528"/>
      <c r="G58" s="528"/>
      <c r="H58" s="528"/>
      <c r="N58" s="618"/>
      <c r="O58" s="523"/>
      <c r="P58" s="685"/>
      <c r="Q58" s="2"/>
      <c r="R58" s="2"/>
      <c r="S58" s="523"/>
      <c r="AA58" s="533"/>
    </row>
    <row r="59" spans="1:30" s="3" customFormat="1" ht="14.25" thickBot="1">
      <c r="A59" s="569"/>
      <c r="B59" s="569"/>
      <c r="C59" s="686" t="s">
        <v>334</v>
      </c>
      <c r="D59" s="687" t="s">
        <v>335</v>
      </c>
      <c r="E59" s="688" t="s">
        <v>336</v>
      </c>
      <c r="F59" s="688" t="s">
        <v>337</v>
      </c>
      <c r="G59" s="688" t="s">
        <v>315</v>
      </c>
      <c r="H59" s="688" t="s">
        <v>338</v>
      </c>
      <c r="I59" s="689" t="s">
        <v>339</v>
      </c>
      <c r="J59" s="722" t="s">
        <v>340</v>
      </c>
      <c r="K59" s="723"/>
      <c r="L59" s="687" t="s">
        <v>341</v>
      </c>
      <c r="M59" s="687" t="s">
        <v>342</v>
      </c>
      <c r="N59" s="687" t="s">
        <v>343</v>
      </c>
      <c r="O59" s="690" t="s">
        <v>344</v>
      </c>
      <c r="P59" s="690" t="s">
        <v>345</v>
      </c>
      <c r="Q59" s="724" t="s">
        <v>346</v>
      </c>
      <c r="R59" s="725"/>
      <c r="AA59" s="533"/>
    </row>
    <row r="60" spans="1:30" s="3" customFormat="1" ht="13.5">
      <c r="A60" s="569"/>
      <c r="B60" s="569"/>
      <c r="C60" s="691" t="s">
        <v>347</v>
      </c>
      <c r="D60" s="692">
        <v>44742</v>
      </c>
      <c r="E60" s="693" t="s">
        <v>348</v>
      </c>
      <c r="F60" s="693" t="s">
        <v>349</v>
      </c>
      <c r="G60" s="693" t="s">
        <v>23</v>
      </c>
      <c r="H60" s="693">
        <v>-13758182</v>
      </c>
      <c r="I60" s="694" t="s">
        <v>2</v>
      </c>
      <c r="J60" s="718">
        <f t="shared" ref="J60:J81" si="16">-H60/N60</f>
        <v>1340000</v>
      </c>
      <c r="K60" s="719"/>
      <c r="L60" s="695">
        <v>10.267300000000001</v>
      </c>
      <c r="M60" s="696">
        <v>0</v>
      </c>
      <c r="N60" s="697">
        <v>10.267300000000001</v>
      </c>
      <c r="O60" s="698">
        <f t="shared" ref="O60:O81" si="17">IF(F60="S",H60*(-1)/P60,H60/P60)</f>
        <v>1218071.8893095893</v>
      </c>
      <c r="P60" s="698">
        <f t="shared" ref="P60:P81" si="18">VLOOKUP(G60,$M$39:$N$53,2,0)</f>
        <v>11.295049266589858</v>
      </c>
      <c r="Q60" s="699">
        <f t="shared" ref="Q60:Q81" si="19">J60-(-H60/P60)</f>
        <v>121928.11069041071</v>
      </c>
      <c r="R60" s="698"/>
      <c r="AA60" s="533"/>
    </row>
    <row r="61" spans="1:30" s="3" customFormat="1" ht="13.5">
      <c r="A61" s="569"/>
      <c r="B61" s="569"/>
      <c r="C61" s="691" t="s">
        <v>347</v>
      </c>
      <c r="D61" s="692" t="s">
        <v>350</v>
      </c>
      <c r="E61" s="693" t="s">
        <v>348</v>
      </c>
      <c r="F61" s="693" t="s">
        <v>351</v>
      </c>
      <c r="G61" s="693" t="s">
        <v>15</v>
      </c>
      <c r="H61" s="693">
        <v>7275742</v>
      </c>
      <c r="I61" s="694" t="s">
        <v>2</v>
      </c>
      <c r="J61" s="718">
        <f t="shared" si="16"/>
        <v>-1580000</v>
      </c>
      <c r="K61" s="719"/>
      <c r="L61" s="695">
        <v>4.6048999999999998</v>
      </c>
      <c r="M61" s="696">
        <v>0</v>
      </c>
      <c r="N61" s="697">
        <v>4.6048999999999998</v>
      </c>
      <c r="O61" s="698">
        <f t="shared" si="17"/>
        <v>1740400.0124300628</v>
      </c>
      <c r="P61" s="698">
        <f t="shared" si="18"/>
        <v>4.1804998552264561</v>
      </c>
      <c r="Q61" s="699">
        <f t="shared" si="19"/>
        <v>160400.01243006275</v>
      </c>
      <c r="R61" s="698"/>
      <c r="AA61" s="533"/>
    </row>
    <row r="62" spans="1:30" s="3" customFormat="1" ht="13.5">
      <c r="A62" s="569"/>
      <c r="B62" s="569"/>
      <c r="C62" s="691" t="s">
        <v>347</v>
      </c>
      <c r="D62" s="692" t="s">
        <v>352</v>
      </c>
      <c r="E62" s="693" t="s">
        <v>348</v>
      </c>
      <c r="F62" s="693" t="s">
        <v>351</v>
      </c>
      <c r="G62" s="693" t="s">
        <v>15</v>
      </c>
      <c r="H62" s="693">
        <v>5361056</v>
      </c>
      <c r="I62" s="694" t="s">
        <v>2</v>
      </c>
      <c r="J62" s="718">
        <f t="shared" si="16"/>
        <v>-1160000</v>
      </c>
      <c r="K62" s="719"/>
      <c r="L62" s="695">
        <v>4.6215999999999999</v>
      </c>
      <c r="M62" s="696">
        <v>0</v>
      </c>
      <c r="N62" s="697">
        <v>4.6215999999999999</v>
      </c>
      <c r="O62" s="698">
        <f t="shared" si="17"/>
        <v>1282395.9300698489</v>
      </c>
      <c r="P62" s="698">
        <f t="shared" si="18"/>
        <v>4.1804998552264561</v>
      </c>
      <c r="Q62" s="699">
        <f t="shared" si="19"/>
        <v>122395.9300698489</v>
      </c>
      <c r="R62" s="698"/>
      <c r="AA62" s="533"/>
    </row>
    <row r="63" spans="1:30" s="3" customFormat="1" ht="13.5">
      <c r="A63" s="569"/>
      <c r="B63" s="569"/>
      <c r="C63" s="691" t="s">
        <v>347</v>
      </c>
      <c r="D63" s="692" t="s">
        <v>350</v>
      </c>
      <c r="E63" s="693" t="s">
        <v>348</v>
      </c>
      <c r="F63" s="693" t="s">
        <v>351</v>
      </c>
      <c r="G63" s="693" t="s">
        <v>15</v>
      </c>
      <c r="H63" s="693">
        <v>4752832</v>
      </c>
      <c r="I63" s="694" t="s">
        <v>2</v>
      </c>
      <c r="J63" s="718">
        <f t="shared" si="16"/>
        <v>-1030000</v>
      </c>
      <c r="K63" s="719"/>
      <c r="L63" s="695">
        <v>4.6143999999999998</v>
      </c>
      <c r="M63" s="696">
        <v>0</v>
      </c>
      <c r="N63" s="697">
        <v>4.6143999999999998</v>
      </c>
      <c r="O63" s="698">
        <f t="shared" si="17"/>
        <v>1136905.1942575753</v>
      </c>
      <c r="P63" s="698">
        <f t="shared" si="18"/>
        <v>4.1804998552264561</v>
      </c>
      <c r="Q63" s="699">
        <f t="shared" si="19"/>
        <v>106905.19425757532</v>
      </c>
      <c r="R63" s="698"/>
      <c r="AA63" s="533"/>
    </row>
    <row r="64" spans="1:30" s="3" customFormat="1" ht="13.5">
      <c r="A64" s="569"/>
      <c r="B64" s="569"/>
      <c r="C64" s="691" t="s">
        <v>347</v>
      </c>
      <c r="D64" s="692" t="s">
        <v>352</v>
      </c>
      <c r="E64" s="693" t="s">
        <v>348</v>
      </c>
      <c r="F64" s="693" t="s">
        <v>349</v>
      </c>
      <c r="G64" s="693" t="s">
        <v>9</v>
      </c>
      <c r="H64" s="693">
        <v>-62708674</v>
      </c>
      <c r="I64" s="694" t="s">
        <v>2</v>
      </c>
      <c r="J64" s="718">
        <f t="shared" si="16"/>
        <v>6130000.0000000009</v>
      </c>
      <c r="K64" s="719"/>
      <c r="L64" s="695">
        <v>10.229799999999999</v>
      </c>
      <c r="M64" s="696">
        <v>0</v>
      </c>
      <c r="N64" s="697">
        <v>10.229799999999999</v>
      </c>
      <c r="O64" s="698">
        <f t="shared" si="17"/>
        <v>5790300.7176762894</v>
      </c>
      <c r="P64" s="698">
        <f t="shared" si="18"/>
        <v>10.829951164464852</v>
      </c>
      <c r="Q64" s="699">
        <f t="shared" si="19"/>
        <v>339699.28232371155</v>
      </c>
      <c r="R64" s="698"/>
      <c r="AA64" s="533"/>
    </row>
    <row r="65" spans="1:27" s="3" customFormat="1" ht="13.5">
      <c r="A65" s="569"/>
      <c r="B65" s="569"/>
      <c r="C65" s="691" t="s">
        <v>347</v>
      </c>
      <c r="D65" s="692" t="s">
        <v>350</v>
      </c>
      <c r="E65" s="693" t="s">
        <v>348</v>
      </c>
      <c r="F65" s="693" t="s">
        <v>349</v>
      </c>
      <c r="G65" s="693" t="s">
        <v>9</v>
      </c>
      <c r="H65" s="693">
        <v>-20058052</v>
      </c>
      <c r="I65" s="694" t="s">
        <v>2</v>
      </c>
      <c r="J65" s="718">
        <f t="shared" si="16"/>
        <v>1959999.9999999998</v>
      </c>
      <c r="K65" s="719"/>
      <c r="L65" s="695">
        <v>10.233700000000001</v>
      </c>
      <c r="M65" s="696">
        <v>0</v>
      </c>
      <c r="N65" s="697">
        <v>10.233700000000001</v>
      </c>
      <c r="O65" s="698">
        <f t="shared" si="17"/>
        <v>1852090.7154054691</v>
      </c>
      <c r="P65" s="698">
        <f t="shared" si="18"/>
        <v>10.829951164464852</v>
      </c>
      <c r="Q65" s="699">
        <f t="shared" si="19"/>
        <v>107909.28459453071</v>
      </c>
      <c r="R65" s="698"/>
      <c r="AA65" s="533"/>
    </row>
    <row r="66" spans="1:27" s="3" customFormat="1" ht="13.5">
      <c r="A66" s="569"/>
      <c r="B66" s="569"/>
      <c r="C66" s="691" t="s">
        <v>347</v>
      </c>
      <c r="D66" s="692">
        <v>44650</v>
      </c>
      <c r="E66" s="693" t="s">
        <v>348</v>
      </c>
      <c r="F66" s="693" t="s">
        <v>349</v>
      </c>
      <c r="G66" s="693" t="s">
        <v>6</v>
      </c>
      <c r="H66" s="693">
        <v>-6526261.0499999998</v>
      </c>
      <c r="I66" s="694" t="s">
        <v>2</v>
      </c>
      <c r="J66" s="718">
        <f t="shared" si="16"/>
        <v>7529999.9994899994</v>
      </c>
      <c r="K66" s="719"/>
      <c r="L66" s="695">
        <v>0.86670133472005551</v>
      </c>
      <c r="M66" s="696">
        <v>0</v>
      </c>
      <c r="N66" s="697">
        <v>0.86670133472005551</v>
      </c>
      <c r="O66" s="698">
        <f t="shared" si="17"/>
        <v>7830417.0005305437</v>
      </c>
      <c r="P66" s="698">
        <f t="shared" si="18"/>
        <v>0.83345000011593484</v>
      </c>
      <c r="Q66" s="699">
        <f t="shared" si="19"/>
        <v>-300417.00104054436</v>
      </c>
      <c r="R66" s="698"/>
      <c r="AA66" s="533"/>
    </row>
    <row r="67" spans="1:27" s="3" customFormat="1" ht="13.5">
      <c r="A67" s="569"/>
      <c r="B67" s="569"/>
      <c r="C67" s="691" t="s">
        <v>347</v>
      </c>
      <c r="D67" s="692" t="s">
        <v>352</v>
      </c>
      <c r="E67" s="693" t="s">
        <v>348</v>
      </c>
      <c r="F67" s="693" t="s">
        <v>349</v>
      </c>
      <c r="G67" s="693" t="s">
        <v>6</v>
      </c>
      <c r="H67" s="693">
        <v>-1080380.29</v>
      </c>
      <c r="I67" s="694" t="s">
        <v>2</v>
      </c>
      <c r="J67" s="718">
        <f t="shared" si="16"/>
        <v>1249999.99553</v>
      </c>
      <c r="K67" s="719"/>
      <c r="L67" s="695">
        <v>0.86430423509075194</v>
      </c>
      <c r="M67" s="696">
        <v>0</v>
      </c>
      <c r="N67" s="697">
        <v>0.86430423509075194</v>
      </c>
      <c r="O67" s="698">
        <f t="shared" si="17"/>
        <v>1296274.8693379527</v>
      </c>
      <c r="P67" s="698">
        <f t="shared" si="18"/>
        <v>0.83345000011593484</v>
      </c>
      <c r="Q67" s="699">
        <f t="shared" si="19"/>
        <v>-46274.873807952739</v>
      </c>
      <c r="R67" s="698"/>
      <c r="AA67" s="533"/>
    </row>
    <row r="68" spans="1:27" s="3" customFormat="1" ht="13.5">
      <c r="A68" s="569"/>
      <c r="B68" s="569"/>
      <c r="C68" s="691" t="s">
        <v>347</v>
      </c>
      <c r="D68" s="692" t="s">
        <v>350</v>
      </c>
      <c r="E68" s="693" t="s">
        <v>348</v>
      </c>
      <c r="F68" s="693" t="s">
        <v>349</v>
      </c>
      <c r="G68" s="693" t="s">
        <v>6</v>
      </c>
      <c r="H68" s="693">
        <v>-3085724.19</v>
      </c>
      <c r="I68" s="694" t="s">
        <v>2</v>
      </c>
      <c r="J68" s="718">
        <f t="shared" si="16"/>
        <v>3559999.9980029999</v>
      </c>
      <c r="K68" s="719"/>
      <c r="L68" s="695">
        <v>0.86677645835139117</v>
      </c>
      <c r="M68" s="696">
        <v>0</v>
      </c>
      <c r="N68" s="697">
        <v>0.86677645835139117</v>
      </c>
      <c r="O68" s="698">
        <f t="shared" si="17"/>
        <v>3702350.6983871479</v>
      </c>
      <c r="P68" s="698">
        <f t="shared" si="18"/>
        <v>0.83345000011593484</v>
      </c>
      <c r="Q68" s="699">
        <f t="shared" si="19"/>
        <v>-142350.70038414793</v>
      </c>
      <c r="R68" s="698"/>
      <c r="AA68" s="533"/>
    </row>
    <row r="69" spans="1:27" s="3" customFormat="1" ht="13.5">
      <c r="A69" s="569"/>
      <c r="B69" s="569"/>
      <c r="C69" s="691" t="s">
        <v>874</v>
      </c>
      <c r="D69" s="692" t="s">
        <v>350</v>
      </c>
      <c r="E69" s="693" t="s">
        <v>348</v>
      </c>
      <c r="F69" s="693" t="s">
        <v>349</v>
      </c>
      <c r="G69" s="693" t="s">
        <v>23</v>
      </c>
      <c r="H69" s="693">
        <v>-6800560</v>
      </c>
      <c r="I69" s="694" t="s">
        <v>2</v>
      </c>
      <c r="J69" s="718">
        <f t="shared" si="16"/>
        <v>676000</v>
      </c>
      <c r="K69" s="719"/>
      <c r="L69" s="695">
        <v>10.06</v>
      </c>
      <c r="M69" s="696">
        <v>0</v>
      </c>
      <c r="N69" s="697">
        <v>10.06</v>
      </c>
      <c r="O69" s="698">
        <f t="shared" si="17"/>
        <v>602083.25253752433</v>
      </c>
      <c r="P69" s="698">
        <f t="shared" si="18"/>
        <v>11.295049266589858</v>
      </c>
      <c r="Q69" s="699">
        <f t="shared" si="19"/>
        <v>73916.747462475672</v>
      </c>
      <c r="R69" s="698"/>
      <c r="AA69" s="533"/>
    </row>
    <row r="70" spans="1:27" s="3" customFormat="1" ht="13.5">
      <c r="A70" s="569"/>
      <c r="B70" s="569"/>
      <c r="C70" s="691" t="s">
        <v>874</v>
      </c>
      <c r="D70" s="692" t="s">
        <v>352</v>
      </c>
      <c r="E70" s="693" t="s">
        <v>348</v>
      </c>
      <c r="F70" s="693" t="s">
        <v>349</v>
      </c>
      <c r="G70" s="693" t="s">
        <v>9</v>
      </c>
      <c r="H70" s="693">
        <v>-20582000</v>
      </c>
      <c r="I70" s="694" t="s">
        <v>2</v>
      </c>
      <c r="J70" s="718">
        <f t="shared" si="16"/>
        <v>2050000.0000000002</v>
      </c>
      <c r="K70" s="719"/>
      <c r="L70" s="695">
        <v>10.039999999999999</v>
      </c>
      <c r="M70" s="696">
        <v>0</v>
      </c>
      <c r="N70" s="697">
        <v>10.039999999999999</v>
      </c>
      <c r="O70" s="698">
        <f t="shared" si="17"/>
        <v>1900470.250275319</v>
      </c>
      <c r="P70" s="698">
        <f t="shared" si="18"/>
        <v>10.829951164464852</v>
      </c>
      <c r="Q70" s="699">
        <f t="shared" si="19"/>
        <v>149529.74972468126</v>
      </c>
      <c r="R70" s="698"/>
      <c r="AA70" s="533"/>
    </row>
    <row r="71" spans="1:27" s="3" customFormat="1" ht="13.5">
      <c r="A71" s="569"/>
      <c r="B71" s="569"/>
      <c r="C71" s="691" t="s">
        <v>874</v>
      </c>
      <c r="D71" s="692" t="s">
        <v>350</v>
      </c>
      <c r="E71" s="693" t="s">
        <v>348</v>
      </c>
      <c r="F71" s="693" t="s">
        <v>349</v>
      </c>
      <c r="G71" s="693" t="s">
        <v>9</v>
      </c>
      <c r="H71" s="693">
        <v>-9788700</v>
      </c>
      <c r="I71" s="694" t="s">
        <v>2</v>
      </c>
      <c r="J71" s="718">
        <f t="shared" si="16"/>
        <v>973999.99999999988</v>
      </c>
      <c r="K71" s="719"/>
      <c r="L71" s="695">
        <v>10.050000000000001</v>
      </c>
      <c r="M71" s="696">
        <v>0</v>
      </c>
      <c r="N71" s="697">
        <v>10.050000000000001</v>
      </c>
      <c r="O71" s="698">
        <f t="shared" si="17"/>
        <v>903854.49124817876</v>
      </c>
      <c r="P71" s="698">
        <f t="shared" si="18"/>
        <v>10.829951164464852</v>
      </c>
      <c r="Q71" s="699">
        <f t="shared" si="19"/>
        <v>70145.508751821122</v>
      </c>
      <c r="R71" s="698"/>
      <c r="AA71" s="533"/>
    </row>
    <row r="72" spans="1:27" s="3" customFormat="1" ht="13.5">
      <c r="A72" s="569"/>
      <c r="B72" s="569"/>
      <c r="C72" s="691" t="s">
        <v>874</v>
      </c>
      <c r="D72" s="692" t="s">
        <v>352</v>
      </c>
      <c r="E72" s="693" t="s">
        <v>348</v>
      </c>
      <c r="F72" s="693" t="s">
        <v>349</v>
      </c>
      <c r="G72" s="693" t="s">
        <v>20</v>
      </c>
      <c r="H72" s="693">
        <v>-1723290</v>
      </c>
      <c r="I72" s="694" t="s">
        <v>2</v>
      </c>
      <c r="J72" s="718">
        <f t="shared" si="16"/>
        <v>1090000</v>
      </c>
      <c r="K72" s="719"/>
      <c r="L72" s="695">
        <v>1.581</v>
      </c>
      <c r="M72" s="696">
        <v>0</v>
      </c>
      <c r="N72" s="697">
        <v>1.581</v>
      </c>
      <c r="O72" s="698">
        <f t="shared" si="17"/>
        <v>1190658.7130953427</v>
      </c>
      <c r="P72" s="698">
        <f t="shared" si="18"/>
        <v>1.4473416950185343</v>
      </c>
      <c r="Q72" s="699">
        <f t="shared" si="19"/>
        <v>-100658.71309534274</v>
      </c>
      <c r="R72" s="698"/>
      <c r="AA72" s="533"/>
    </row>
    <row r="73" spans="1:27" s="3" customFormat="1" ht="13.5">
      <c r="A73" s="569"/>
      <c r="B73" s="569"/>
      <c r="C73" s="691" t="s">
        <v>874</v>
      </c>
      <c r="D73" s="692" t="s">
        <v>350</v>
      </c>
      <c r="E73" s="693" t="s">
        <v>348</v>
      </c>
      <c r="F73" s="693" t="s">
        <v>349</v>
      </c>
      <c r="G73" s="693" t="s">
        <v>20</v>
      </c>
      <c r="H73" s="693">
        <v>-1293360</v>
      </c>
      <c r="I73" s="694" t="s">
        <v>2</v>
      </c>
      <c r="J73" s="718">
        <f t="shared" si="16"/>
        <v>816000</v>
      </c>
      <c r="K73" s="719"/>
      <c r="L73" s="695">
        <v>1.585</v>
      </c>
      <c r="M73" s="696">
        <v>0</v>
      </c>
      <c r="N73" s="697">
        <v>1.585</v>
      </c>
      <c r="O73" s="698">
        <f t="shared" si="17"/>
        <v>893610.68257170438</v>
      </c>
      <c r="P73" s="698">
        <f t="shared" si="18"/>
        <v>1.4473416950185343</v>
      </c>
      <c r="Q73" s="699">
        <f t="shared" si="19"/>
        <v>-77610.682571704383</v>
      </c>
      <c r="R73" s="698"/>
      <c r="AA73" s="533"/>
    </row>
    <row r="74" spans="1:27" s="3" customFormat="1" ht="13.5">
      <c r="A74" s="569"/>
      <c r="B74" s="569"/>
      <c r="C74" s="691" t="s">
        <v>874</v>
      </c>
      <c r="D74" s="692" t="s">
        <v>352</v>
      </c>
      <c r="E74" s="693" t="s">
        <v>348</v>
      </c>
      <c r="F74" s="693" t="s">
        <v>349</v>
      </c>
      <c r="G74" s="693" t="s">
        <v>8</v>
      </c>
      <c r="H74" s="693">
        <v>-1048588.8</v>
      </c>
      <c r="I74" s="694" t="s">
        <v>2</v>
      </c>
      <c r="J74" s="718">
        <f t="shared" si="16"/>
        <v>896000.00000000012</v>
      </c>
      <c r="K74" s="719"/>
      <c r="L74" s="695">
        <v>1.1702999999999999</v>
      </c>
      <c r="M74" s="696">
        <v>0</v>
      </c>
      <c r="N74" s="697">
        <v>1.1702999999999999</v>
      </c>
      <c r="O74" s="698">
        <f t="shared" si="17"/>
        <v>972040.78778944234</v>
      </c>
      <c r="P74" s="698">
        <f t="shared" si="18"/>
        <v>1.0787497944244075</v>
      </c>
      <c r="Q74" s="699">
        <f t="shared" si="19"/>
        <v>-76040.787789442227</v>
      </c>
      <c r="R74" s="698"/>
      <c r="AA74" s="533"/>
    </row>
    <row r="75" spans="1:27" s="3" customFormat="1" ht="13.5">
      <c r="A75" s="569"/>
      <c r="B75" s="569"/>
      <c r="C75" s="691" t="s">
        <v>874</v>
      </c>
      <c r="D75" s="692" t="s">
        <v>350</v>
      </c>
      <c r="E75" s="693" t="s">
        <v>348</v>
      </c>
      <c r="F75" s="693" t="s">
        <v>349</v>
      </c>
      <c r="G75" s="693" t="s">
        <v>8</v>
      </c>
      <c r="H75" s="693">
        <v>-788592</v>
      </c>
      <c r="I75" s="694" t="s">
        <v>2</v>
      </c>
      <c r="J75" s="718">
        <f t="shared" si="16"/>
        <v>672000</v>
      </c>
      <c r="K75" s="719"/>
      <c r="L75" s="695">
        <v>1.1735</v>
      </c>
      <c r="M75" s="696">
        <v>0</v>
      </c>
      <c r="N75" s="697">
        <v>1.1735</v>
      </c>
      <c r="O75" s="698">
        <f t="shared" si="17"/>
        <v>731024.00953019131</v>
      </c>
      <c r="P75" s="698">
        <f t="shared" si="18"/>
        <v>1.0787497944244075</v>
      </c>
      <c r="Q75" s="699">
        <f t="shared" si="19"/>
        <v>-59024.00953019131</v>
      </c>
      <c r="R75" s="698"/>
      <c r="AA75" s="533"/>
    </row>
    <row r="76" spans="1:27" s="3" customFormat="1" ht="13.5">
      <c r="A76" s="569"/>
      <c r="B76" s="569"/>
      <c r="C76" s="691" t="s">
        <v>353</v>
      </c>
      <c r="D76" s="692" t="s">
        <v>352</v>
      </c>
      <c r="E76" s="693" t="s">
        <v>348</v>
      </c>
      <c r="F76" s="693" t="s">
        <v>351</v>
      </c>
      <c r="G76" s="693" t="s">
        <v>15</v>
      </c>
      <c r="H76" s="693">
        <v>1843850.4</v>
      </c>
      <c r="I76" s="694" t="s">
        <v>2</v>
      </c>
      <c r="J76" s="718">
        <f t="shared" si="16"/>
        <v>-391999.99999999994</v>
      </c>
      <c r="K76" s="719"/>
      <c r="L76" s="695">
        <v>4.7037000000000004</v>
      </c>
      <c r="M76" s="696">
        <v>0</v>
      </c>
      <c r="N76" s="697">
        <v>4.7037000000000004</v>
      </c>
      <c r="O76" s="698">
        <f t="shared" si="17"/>
        <v>441059.79281277099</v>
      </c>
      <c r="P76" s="698">
        <f t="shared" si="18"/>
        <v>4.1804998552264561</v>
      </c>
      <c r="Q76" s="699">
        <f t="shared" si="19"/>
        <v>49059.792812771047</v>
      </c>
      <c r="R76" s="698"/>
      <c r="AA76" s="533"/>
    </row>
    <row r="77" spans="1:27" s="3" customFormat="1" ht="13.5">
      <c r="A77" s="569"/>
      <c r="B77" s="569"/>
      <c r="C77" s="691" t="s">
        <v>353</v>
      </c>
      <c r="D77" s="692" t="s">
        <v>350</v>
      </c>
      <c r="E77" s="693" t="s">
        <v>348</v>
      </c>
      <c r="F77" s="693" t="s">
        <v>351</v>
      </c>
      <c r="G77" s="693" t="s">
        <v>15</v>
      </c>
      <c r="H77" s="693">
        <v>2425702.3999999999</v>
      </c>
      <c r="I77" s="694" t="s">
        <v>2</v>
      </c>
      <c r="J77" s="718">
        <f t="shared" si="16"/>
        <v>-511999.99999999994</v>
      </c>
      <c r="K77" s="719"/>
      <c r="L77" s="695">
        <v>4.7377000000000002</v>
      </c>
      <c r="M77" s="696">
        <v>0</v>
      </c>
      <c r="N77" s="697">
        <v>4.7377000000000002</v>
      </c>
      <c r="O77" s="698">
        <f t="shared" si="17"/>
        <v>580242.19208317623</v>
      </c>
      <c r="P77" s="698">
        <f t="shared" si="18"/>
        <v>4.1804998552264561</v>
      </c>
      <c r="Q77" s="699">
        <f t="shared" si="19"/>
        <v>68242.192083176284</v>
      </c>
      <c r="R77" s="698"/>
      <c r="AA77" s="533"/>
    </row>
    <row r="78" spans="1:27" s="3" customFormat="1" ht="13.5">
      <c r="A78" s="569"/>
      <c r="B78" s="569"/>
      <c r="C78" s="691" t="s">
        <v>353</v>
      </c>
      <c r="D78" s="692" t="s">
        <v>354</v>
      </c>
      <c r="E78" s="693" t="s">
        <v>348</v>
      </c>
      <c r="F78" s="693" t="s">
        <v>351</v>
      </c>
      <c r="G78" s="693" t="s">
        <v>15</v>
      </c>
      <c r="H78" s="693">
        <v>4015788</v>
      </c>
      <c r="I78" s="694" t="s">
        <v>2</v>
      </c>
      <c r="J78" s="718">
        <f t="shared" si="16"/>
        <v>-839999.99999999988</v>
      </c>
      <c r="K78" s="719"/>
      <c r="L78" s="695">
        <v>4.7807000000000004</v>
      </c>
      <c r="M78" s="696">
        <v>0</v>
      </c>
      <c r="N78" s="697">
        <v>4.7807000000000004</v>
      </c>
      <c r="O78" s="698">
        <f t="shared" si="17"/>
        <v>960599.96150447568</v>
      </c>
      <c r="P78" s="698">
        <f t="shared" si="18"/>
        <v>4.1804998552264561</v>
      </c>
      <c r="Q78" s="699">
        <f t="shared" si="19"/>
        <v>120599.9615044758</v>
      </c>
      <c r="R78" s="698"/>
      <c r="AA78" s="533"/>
    </row>
    <row r="79" spans="1:27" ht="13.5">
      <c r="C79" s="691" t="s">
        <v>353</v>
      </c>
      <c r="D79" s="692" t="s">
        <v>352</v>
      </c>
      <c r="E79" s="693" t="s">
        <v>348</v>
      </c>
      <c r="F79" s="693" t="s">
        <v>349</v>
      </c>
      <c r="G79" s="693" t="s">
        <v>6</v>
      </c>
      <c r="H79" s="693">
        <v>-358599.59</v>
      </c>
      <c r="I79" s="694" t="s">
        <v>2</v>
      </c>
      <c r="J79" s="718">
        <f t="shared" si="16"/>
        <v>421999.99751200003</v>
      </c>
      <c r="K79" s="719"/>
      <c r="L79" s="695">
        <v>0.84976206662134601</v>
      </c>
      <c r="M79" s="696">
        <v>0</v>
      </c>
      <c r="N79" s="697">
        <v>0.84976206662134601</v>
      </c>
      <c r="O79" s="698">
        <f t="shared" si="17"/>
        <v>430259.27164211171</v>
      </c>
      <c r="P79" s="698">
        <f t="shared" si="18"/>
        <v>0.83345000011593484</v>
      </c>
      <c r="Q79" s="699">
        <f t="shared" si="19"/>
        <v>-8259.2741301116766</v>
      </c>
      <c r="R79" s="698"/>
      <c r="S79" s="3"/>
      <c r="T79" s="3"/>
      <c r="U79" s="3"/>
      <c r="V79" s="3"/>
      <c r="W79" s="3"/>
      <c r="X79" s="3"/>
    </row>
    <row r="80" spans="1:27" ht="13.5">
      <c r="C80" s="691" t="s">
        <v>353</v>
      </c>
      <c r="D80" s="692" t="s">
        <v>350</v>
      </c>
      <c r="E80" s="693" t="s">
        <v>348</v>
      </c>
      <c r="F80" s="693" t="s">
        <v>349</v>
      </c>
      <c r="G80" s="693" t="s">
        <v>6</v>
      </c>
      <c r="H80" s="693">
        <v>-1514114.63</v>
      </c>
      <c r="I80" s="694" t="s">
        <v>2</v>
      </c>
      <c r="J80" s="718">
        <f t="shared" si="16"/>
        <v>1770000.0024699999</v>
      </c>
      <c r="K80" s="719"/>
      <c r="L80" s="695">
        <v>0.85543199315654406</v>
      </c>
      <c r="M80" s="696">
        <v>0</v>
      </c>
      <c r="N80" s="697">
        <v>0.85543199315654406</v>
      </c>
      <c r="O80" s="698">
        <f t="shared" si="17"/>
        <v>1816683.2200964461</v>
      </c>
      <c r="P80" s="698">
        <f t="shared" si="18"/>
        <v>0.83345000011593484</v>
      </c>
      <c r="Q80" s="699">
        <f t="shared" si="19"/>
        <v>-46683.21762644616</v>
      </c>
      <c r="R80" s="698"/>
      <c r="S80" s="3"/>
      <c r="T80" s="3"/>
      <c r="U80" s="3"/>
      <c r="V80" s="3"/>
      <c r="W80" s="3"/>
      <c r="X80" s="3"/>
    </row>
    <row r="81" spans="3:24" ht="13.5">
      <c r="C81" s="691" t="s">
        <v>353</v>
      </c>
      <c r="D81" s="692" t="s">
        <v>354</v>
      </c>
      <c r="E81" s="693" t="s">
        <v>348</v>
      </c>
      <c r="F81" s="693" t="s">
        <v>349</v>
      </c>
      <c r="G81" s="693" t="s">
        <v>6</v>
      </c>
      <c r="H81" s="693">
        <v>-719794.34</v>
      </c>
      <c r="I81" s="694" t="s">
        <v>2</v>
      </c>
      <c r="J81" s="718">
        <f t="shared" si="16"/>
        <v>839999.99477999995</v>
      </c>
      <c r="K81" s="719"/>
      <c r="L81" s="695">
        <v>0.85689802913453295</v>
      </c>
      <c r="M81" s="696">
        <v>0</v>
      </c>
      <c r="N81" s="697">
        <v>0.85689802913453295</v>
      </c>
      <c r="O81" s="698">
        <f t="shared" si="17"/>
        <v>863632.29935793974</v>
      </c>
      <c r="P81" s="698">
        <f t="shared" si="18"/>
        <v>0.83345000011593484</v>
      </c>
      <c r="Q81" s="699">
        <f t="shared" si="19"/>
        <v>-23632.304577939794</v>
      </c>
      <c r="R81" s="698"/>
      <c r="S81" s="3"/>
      <c r="T81" s="3"/>
      <c r="U81" s="3"/>
      <c r="V81" s="3"/>
      <c r="W81" s="3"/>
      <c r="X81" s="3"/>
    </row>
  </sheetData>
  <mergeCells count="47">
    <mergeCell ref="J80:K80"/>
    <mergeCell ref="J81:K81"/>
    <mergeCell ref="J74:K74"/>
    <mergeCell ref="J75:K75"/>
    <mergeCell ref="J76:K76"/>
    <mergeCell ref="J77:K77"/>
    <mergeCell ref="J78:K78"/>
    <mergeCell ref="J79:K79"/>
    <mergeCell ref="AG8:AH8"/>
    <mergeCell ref="J73:K73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61:K61"/>
    <mergeCell ref="C9:D9"/>
    <mergeCell ref="AG9:AH9"/>
    <mergeCell ref="AG10:AH10"/>
    <mergeCell ref="AD11:AE11"/>
    <mergeCell ref="AD12:AE12"/>
    <mergeCell ref="AD13:AE13"/>
    <mergeCell ref="J59:K59"/>
    <mergeCell ref="Q59:R59"/>
    <mergeCell ref="J60:K60"/>
    <mergeCell ref="AI8:AJ8"/>
    <mergeCell ref="AI9:AJ9"/>
    <mergeCell ref="AI10:AJ10"/>
    <mergeCell ref="F1:H1"/>
    <mergeCell ref="F2:G2"/>
    <mergeCell ref="F4:G4"/>
    <mergeCell ref="AF4:AG4"/>
    <mergeCell ref="AH4:AI4"/>
    <mergeCell ref="F5:G5"/>
    <mergeCell ref="AG5:AH5"/>
    <mergeCell ref="AI5:AJ5"/>
    <mergeCell ref="F6:G6"/>
    <mergeCell ref="AG6:AH6"/>
    <mergeCell ref="AI6:AJ6"/>
    <mergeCell ref="F7:G7"/>
    <mergeCell ref="AG7:AH7"/>
  </mergeCells>
  <conditionalFormatting sqref="D10:D22">
    <cfRule type="cellIs" dxfId="40" priority="3" stopIfTrue="1" operator="lessThan">
      <formula>0</formula>
    </cfRule>
  </conditionalFormatting>
  <conditionalFormatting sqref="D29:D31">
    <cfRule type="cellIs" dxfId="39" priority="5" stopIfTrue="1" operator="lessThan">
      <formula>0</formula>
    </cfRule>
  </conditionalFormatting>
  <conditionalFormatting sqref="D39:D52">
    <cfRule type="cellIs" dxfId="38" priority="39" stopIfTrue="1" operator="lessThan">
      <formula>0</formula>
    </cfRule>
  </conditionalFormatting>
  <conditionalFormatting sqref="D60:D81">
    <cfRule type="cellIs" dxfId="37" priority="8" operator="lessThan">
      <formula>$E$2+5</formula>
    </cfRule>
    <cfRule type="cellIs" dxfId="36" priority="9" operator="equal">
      <formula>$E$2+5</formula>
    </cfRule>
  </conditionalFormatting>
  <conditionalFormatting sqref="D54:H55">
    <cfRule type="cellIs" dxfId="35" priority="38" stopIfTrue="1" operator="lessThan">
      <formula>0</formula>
    </cfRule>
  </conditionalFormatting>
  <conditionalFormatting sqref="E25:E27">
    <cfRule type="cellIs" dxfId="34" priority="7" stopIfTrue="1" operator="lessThan">
      <formula>0</formula>
    </cfRule>
  </conditionalFormatting>
  <conditionalFormatting sqref="E4:F8">
    <cfRule type="cellIs" dxfId="33" priority="37" stopIfTrue="1" operator="lessThan">
      <formula>0</formula>
    </cfRule>
  </conditionalFormatting>
  <conditionalFormatting sqref="E48:H53">
    <cfRule type="cellIs" dxfId="32" priority="10" stopIfTrue="1" operator="lessThan">
      <formula>0</formula>
    </cfRule>
  </conditionalFormatting>
  <conditionalFormatting sqref="E39:I39">
    <cfRule type="cellIs" dxfId="31" priority="2" stopIfTrue="1" operator="lessThan">
      <formula>0</formula>
    </cfRule>
  </conditionalFormatting>
  <conditionalFormatting sqref="E40:J47">
    <cfRule type="cellIs" dxfId="30" priority="1" stopIfTrue="1" operator="lessThan">
      <formula>0</formula>
    </cfRule>
  </conditionalFormatting>
  <conditionalFormatting sqref="G28:G29">
    <cfRule type="cellIs" dxfId="29" priority="22" stopIfTrue="1" operator="lessThan">
      <formula>0</formula>
    </cfRule>
  </conditionalFormatting>
  <conditionalFormatting sqref="H4:H7">
    <cfRule type="cellIs" dxfId="28" priority="21" stopIfTrue="1" operator="lessThan">
      <formula>0</formula>
    </cfRule>
  </conditionalFormatting>
  <conditionalFormatting sqref="H28">
    <cfRule type="cellIs" dxfId="27" priority="40" stopIfTrue="1" operator="lessThan">
      <formula>0</formula>
    </cfRule>
  </conditionalFormatting>
  <conditionalFormatting sqref="I4:I8">
    <cfRule type="cellIs" dxfId="26" priority="27" stopIfTrue="1" operator="lessThan">
      <formula>0</formula>
    </cfRule>
  </conditionalFormatting>
  <conditionalFormatting sqref="I10:I31">
    <cfRule type="cellIs" dxfId="25" priority="20" stopIfTrue="1" operator="lessThan">
      <formula>0</formula>
    </cfRule>
  </conditionalFormatting>
  <conditionalFormatting sqref="I48:J54">
    <cfRule type="cellIs" dxfId="24" priority="6" stopIfTrue="1" operator="lessThan">
      <formula>0</formula>
    </cfRule>
  </conditionalFormatting>
  <conditionalFormatting sqref="K12:K13">
    <cfRule type="cellIs" dxfId="23" priority="13" stopIfTrue="1" operator="lessThan">
      <formula>0</formula>
    </cfRule>
  </conditionalFormatting>
  <conditionalFormatting sqref="K15">
    <cfRule type="cellIs" dxfId="22" priority="17" stopIfTrue="1" operator="lessThan">
      <formula>0</formula>
    </cfRule>
  </conditionalFormatting>
  <conditionalFormatting sqref="K39:L54">
    <cfRule type="cellIs" dxfId="21" priority="12" stopIfTrue="1" operator="lessThan">
      <formula>0</formula>
    </cfRule>
  </conditionalFormatting>
  <conditionalFormatting sqref="L3:L31">
    <cfRule type="cellIs" dxfId="20" priority="4" stopIfTrue="1" operator="lessThan">
      <formula>0</formula>
    </cfRule>
  </conditionalFormatting>
  <conditionalFormatting sqref="P39:P54">
    <cfRule type="cellIs" dxfId="19" priority="14" operator="equal">
      <formula>0</formula>
    </cfRule>
    <cfRule type="cellIs" dxfId="18" priority="15" operator="lessThan">
      <formula>0</formula>
    </cfRule>
    <cfRule type="cellIs" dxfId="17" priority="16" operator="greaterThan">
      <formula>0</formula>
    </cfRule>
  </conditionalFormatting>
  <conditionalFormatting sqref="S16:S21 D24:D27 G25:H27 E29 D33 J38:J39 H57:H81 J60:J81 E82:H65545">
    <cfRule type="cellIs" dxfId="16" priority="41" stopIfTrue="1" operator="lessThan">
      <formula>0</formula>
    </cfRule>
  </conditionalFormatting>
  <conditionalFormatting sqref="T1:T7">
    <cfRule type="cellIs" dxfId="15" priority="23" stopIfTrue="1" operator="lessThan">
      <formula>0</formula>
    </cfRule>
  </conditionalFormatting>
  <conditionalFormatting sqref="T9:T11">
    <cfRule type="cellIs" dxfId="14" priority="24" stopIfTrue="1" operator="lessThan">
      <formula>0</formula>
    </cfRule>
  </conditionalFormatting>
  <conditionalFormatting sqref="T13:T15">
    <cfRule type="cellIs" dxfId="13" priority="25" stopIfTrue="1" operator="lessThan">
      <formula>0</formula>
    </cfRule>
  </conditionalFormatting>
  <conditionalFormatting sqref="T38:X55">
    <cfRule type="cellIs" dxfId="12" priority="11" stopIfTrue="1" operator="lessThan">
      <formula>0</formula>
    </cfRule>
  </conditionalFormatting>
  <conditionalFormatting sqref="AC10:AC31">
    <cfRule type="cellIs" dxfId="11" priority="18" stopIfTrue="1" operator="lessThan">
      <formula>0</formula>
    </cfRule>
  </conditionalFormatting>
  <conditionalFormatting sqref="AC35:AC38">
    <cfRule type="cellIs" dxfId="10" priority="19" stopIfTrue="1" operator="lessThan">
      <formula>0</formula>
    </cfRule>
  </conditionalFormatting>
  <conditionalFormatting sqref="AC41:AC45">
    <cfRule type="cellIs" dxfId="9" priority="26" stopIfTrue="1" operator="lessThan">
      <formula>0</formula>
    </cfRule>
  </conditionalFormatting>
  <conditionalFormatting sqref="AC8:AD8">
    <cfRule type="cellIs" dxfId="8" priority="28" stopIfTrue="1" operator="lessThan">
      <formula>0</formula>
    </cfRule>
  </conditionalFormatting>
  <conditionalFormatting sqref="AD15:AD28">
    <cfRule type="cellIs" dxfId="7" priority="30" stopIfTrue="1" operator="lessThan">
      <formula>0</formula>
    </cfRule>
  </conditionalFormatting>
  <conditionalFormatting sqref="AF3:AF4">
    <cfRule type="cellIs" dxfId="6" priority="36" stopIfTrue="1" operator="lessThan">
      <formula>0</formula>
    </cfRule>
  </conditionalFormatting>
  <conditionalFormatting sqref="AF15:AF28">
    <cfRule type="cellIs" dxfId="5" priority="29" stopIfTrue="1" operator="lessThan">
      <formula>0</formula>
    </cfRule>
  </conditionalFormatting>
  <conditionalFormatting sqref="AG1">
    <cfRule type="cellIs" dxfId="4" priority="34" stopIfTrue="1" operator="lessThan">
      <formula>0</formula>
    </cfRule>
  </conditionalFormatting>
  <conditionalFormatting sqref="AG5:AG10">
    <cfRule type="cellIs" dxfId="3" priority="35" stopIfTrue="1" operator="lessThan">
      <formula>0</formula>
    </cfRule>
  </conditionalFormatting>
  <conditionalFormatting sqref="AI1">
    <cfRule type="cellIs" dxfId="2" priority="33" stopIfTrue="1" operator="lessThan">
      <formula>0</formula>
    </cfRule>
  </conditionalFormatting>
  <conditionalFormatting sqref="AI8:AI10">
    <cfRule type="cellIs" dxfId="1" priority="32" stopIfTrue="1" operator="lessThan">
      <formula>0</formula>
    </cfRule>
  </conditionalFormatting>
  <conditionalFormatting sqref="AK8:AK10">
    <cfRule type="cellIs" dxfId="0" priority="31" stopIfTrue="1" operator="lessThan">
      <formula>0</formula>
    </cfRule>
  </conditionalFormatting>
  <hyperlinks>
    <hyperlink ref="N7" r:id="rId1" xr:uid="{F06F5C34-8D71-4242-8680-E6F2B4A58314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D712-2D86-4A65-83CC-BC2A9C1DBF2A}">
  <dimension ref="A1:N30"/>
  <sheetViews>
    <sheetView workbookViewId="0">
      <selection activeCell="G17" sqref="G17"/>
    </sheetView>
  </sheetViews>
  <sheetFormatPr defaultColWidth="8.85546875" defaultRowHeight="12.75"/>
  <cols>
    <col min="1" max="1" width="13.140625" style="700" bestFit="1" customWidth="1"/>
    <col min="2" max="2" width="28.7109375" style="700" bestFit="1" customWidth="1"/>
    <col min="3" max="3" width="24.28515625" style="700" bestFit="1" customWidth="1"/>
    <col min="4" max="4" width="13.140625" style="700" bestFit="1" customWidth="1"/>
    <col min="5" max="5" width="35.5703125" style="700" bestFit="1" customWidth="1"/>
    <col min="6" max="6" width="22.28515625" style="700" bestFit="1" customWidth="1"/>
    <col min="7" max="7" width="20.85546875" style="700" bestFit="1" customWidth="1"/>
    <col min="8" max="8" width="8.7109375" style="700" bestFit="1" customWidth="1"/>
    <col min="9" max="9" width="12.7109375" style="700" bestFit="1" customWidth="1"/>
    <col min="10" max="10" width="35.5703125" style="700" bestFit="1" customWidth="1"/>
    <col min="11" max="11" width="22.7109375" style="700" bestFit="1" customWidth="1"/>
    <col min="12" max="12" width="17.28515625" style="700" bestFit="1" customWidth="1"/>
    <col min="13" max="13" width="15.5703125" style="700" bestFit="1" customWidth="1"/>
    <col min="14" max="14" width="19.28515625" style="700" bestFit="1" customWidth="1"/>
    <col min="15" max="16384" width="8.85546875" style="700"/>
  </cols>
  <sheetData>
    <row r="1" spans="1:14">
      <c r="A1" s="726" t="s">
        <v>355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</row>
    <row r="2" spans="1:14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  <c r="N2" s="726"/>
    </row>
    <row r="3" spans="1:14" ht="22.5">
      <c r="A3" s="704" t="s">
        <v>356</v>
      </c>
      <c r="B3" s="704" t="s">
        <v>357</v>
      </c>
      <c r="C3" s="704" t="s">
        <v>358</v>
      </c>
      <c r="D3" s="704" t="s">
        <v>359</v>
      </c>
      <c r="E3" s="704" t="s">
        <v>360</v>
      </c>
      <c r="F3" s="704" t="s">
        <v>361</v>
      </c>
      <c r="G3" s="704" t="s">
        <v>362</v>
      </c>
      <c r="H3" s="704" t="s">
        <v>363</v>
      </c>
      <c r="I3" s="704" t="s">
        <v>364</v>
      </c>
      <c r="J3" s="704" t="s">
        <v>365</v>
      </c>
      <c r="K3" s="704" t="s">
        <v>366</v>
      </c>
      <c r="L3" s="704" t="s">
        <v>367</v>
      </c>
      <c r="M3" s="704" t="s">
        <v>368</v>
      </c>
      <c r="N3" s="704" t="s">
        <v>369</v>
      </c>
    </row>
    <row r="4" spans="1:14">
      <c r="A4" s="705" t="s">
        <v>370</v>
      </c>
      <c r="B4" s="705" t="s">
        <v>371</v>
      </c>
      <c r="C4" s="705" t="s">
        <v>372</v>
      </c>
      <c r="D4" s="705" t="s">
        <v>11</v>
      </c>
      <c r="E4" s="706">
        <v>1379363.78</v>
      </c>
      <c r="F4" s="707" t="s">
        <v>883</v>
      </c>
      <c r="G4" s="706">
        <v>1380725.03</v>
      </c>
      <c r="H4" s="705" t="s">
        <v>373</v>
      </c>
      <c r="I4" s="705" t="s">
        <v>370</v>
      </c>
      <c r="J4" s="706">
        <v>1379363.78</v>
      </c>
      <c r="K4" s="706">
        <v>1380725.03</v>
      </c>
      <c r="L4" s="707" t="s">
        <v>884</v>
      </c>
      <c r="M4" s="707" t="s">
        <v>884</v>
      </c>
      <c r="N4" s="706">
        <v>1380725.03</v>
      </c>
    </row>
    <row r="5" spans="1:14">
      <c r="A5" s="727" t="s">
        <v>442</v>
      </c>
      <c r="B5" s="705" t="s">
        <v>882</v>
      </c>
      <c r="C5" s="705" t="s">
        <v>880</v>
      </c>
      <c r="D5" s="705" t="s">
        <v>2</v>
      </c>
      <c r="E5" s="706">
        <v>450</v>
      </c>
      <c r="F5" s="707" t="s">
        <v>883</v>
      </c>
      <c r="G5" s="706">
        <v>450</v>
      </c>
      <c r="H5" s="705" t="s">
        <v>387</v>
      </c>
      <c r="I5" s="705" t="s">
        <v>442</v>
      </c>
      <c r="J5" s="706">
        <v>450</v>
      </c>
      <c r="K5" s="706">
        <v>450</v>
      </c>
      <c r="L5" s="707" t="s">
        <v>884</v>
      </c>
      <c r="M5" s="707" t="s">
        <v>884</v>
      </c>
      <c r="N5" s="706">
        <v>450</v>
      </c>
    </row>
    <row r="6" spans="1:14">
      <c r="A6" s="728"/>
      <c r="B6" s="705" t="s">
        <v>879</v>
      </c>
      <c r="C6" s="705" t="s">
        <v>878</v>
      </c>
      <c r="D6" s="705" t="s">
        <v>16</v>
      </c>
      <c r="E6" s="706">
        <v>4950</v>
      </c>
      <c r="F6" s="707" t="s">
        <v>883</v>
      </c>
      <c r="G6" s="706">
        <v>4950</v>
      </c>
      <c r="H6" s="705" t="s">
        <v>387</v>
      </c>
      <c r="I6" s="705" t="s">
        <v>442</v>
      </c>
      <c r="J6" s="706">
        <v>4950</v>
      </c>
      <c r="K6" s="706">
        <v>4950</v>
      </c>
      <c r="L6" s="707" t="s">
        <v>884</v>
      </c>
      <c r="M6" s="707" t="s">
        <v>884</v>
      </c>
      <c r="N6" s="706">
        <v>4950</v>
      </c>
    </row>
    <row r="7" spans="1:14">
      <c r="A7" s="729"/>
      <c r="B7" s="705" t="s">
        <v>881</v>
      </c>
      <c r="C7" s="705" t="s">
        <v>880</v>
      </c>
      <c r="D7" s="705" t="s">
        <v>16</v>
      </c>
      <c r="E7" s="706">
        <v>4950</v>
      </c>
      <c r="F7" s="707" t="s">
        <v>883</v>
      </c>
      <c r="G7" s="706">
        <v>4950</v>
      </c>
      <c r="H7" s="705" t="s">
        <v>387</v>
      </c>
      <c r="I7" s="705" t="s">
        <v>442</v>
      </c>
      <c r="J7" s="706">
        <v>4950</v>
      </c>
      <c r="K7" s="706">
        <v>4950</v>
      </c>
      <c r="L7" s="707" t="s">
        <v>884</v>
      </c>
      <c r="M7" s="707" t="s">
        <v>884</v>
      </c>
      <c r="N7" s="706">
        <v>4950</v>
      </c>
    </row>
    <row r="8" spans="1:14">
      <c r="A8" s="705" t="s">
        <v>154</v>
      </c>
      <c r="B8" s="705" t="s">
        <v>374</v>
      </c>
      <c r="C8" s="705" t="s">
        <v>375</v>
      </c>
      <c r="D8" s="705" t="s">
        <v>6</v>
      </c>
      <c r="E8" s="706">
        <v>110963.44</v>
      </c>
      <c r="F8" s="707" t="s">
        <v>885</v>
      </c>
      <c r="G8" s="706">
        <v>110963.44</v>
      </c>
      <c r="H8" s="705" t="s">
        <v>376</v>
      </c>
      <c r="I8" s="705" t="s">
        <v>154</v>
      </c>
      <c r="J8" s="706">
        <v>110963.44</v>
      </c>
      <c r="K8" s="706">
        <v>110963.44</v>
      </c>
      <c r="L8" s="707" t="s">
        <v>886</v>
      </c>
      <c r="M8" s="707" t="s">
        <v>886</v>
      </c>
      <c r="N8" s="706">
        <v>110963.44</v>
      </c>
    </row>
    <row r="9" spans="1:14">
      <c r="A9" s="705" t="s">
        <v>377</v>
      </c>
      <c r="B9" s="705" t="s">
        <v>378</v>
      </c>
      <c r="C9" s="705" t="s">
        <v>379</v>
      </c>
      <c r="D9" s="705" t="s">
        <v>273</v>
      </c>
      <c r="E9" s="706">
        <v>1962850823</v>
      </c>
      <c r="F9" s="707" t="s">
        <v>887</v>
      </c>
      <c r="G9" s="706">
        <v>1958678167</v>
      </c>
      <c r="H9" s="705" t="s">
        <v>380</v>
      </c>
      <c r="I9" s="705" t="s">
        <v>377</v>
      </c>
      <c r="J9" s="706">
        <v>1962850823</v>
      </c>
      <c r="K9" s="706">
        <v>1958678167</v>
      </c>
      <c r="L9" s="707" t="s">
        <v>883</v>
      </c>
      <c r="M9" s="707" t="s">
        <v>883</v>
      </c>
      <c r="N9" s="706">
        <v>1958678167</v>
      </c>
    </row>
    <row r="10" spans="1:14">
      <c r="A10" s="705" t="s">
        <v>381</v>
      </c>
      <c r="B10" s="705" t="s">
        <v>382</v>
      </c>
      <c r="C10" s="705" t="s">
        <v>383</v>
      </c>
      <c r="D10" s="705" t="s">
        <v>237</v>
      </c>
      <c r="E10" s="706">
        <v>1254148.48</v>
      </c>
      <c r="F10" s="707" t="s">
        <v>884</v>
      </c>
      <c r="G10" s="706">
        <v>1254148.48</v>
      </c>
      <c r="H10" s="705" t="s">
        <v>384</v>
      </c>
      <c r="I10" s="705" t="s">
        <v>381</v>
      </c>
      <c r="J10" s="706">
        <v>1254148.48</v>
      </c>
      <c r="K10" s="706">
        <v>1254148.48</v>
      </c>
      <c r="L10" s="707" t="s">
        <v>886</v>
      </c>
      <c r="M10" s="707" t="s">
        <v>886</v>
      </c>
      <c r="N10" s="706">
        <v>1254148.48</v>
      </c>
    </row>
    <row r="11" spans="1:14">
      <c r="A11" s="727" t="s">
        <v>38</v>
      </c>
      <c r="B11" s="705" t="s">
        <v>385</v>
      </c>
      <c r="C11" s="705" t="s">
        <v>386</v>
      </c>
      <c r="D11" s="705" t="s">
        <v>2</v>
      </c>
      <c r="E11" s="706">
        <v>13816145.369999999</v>
      </c>
      <c r="F11" s="707" t="s">
        <v>883</v>
      </c>
      <c r="G11" s="706">
        <v>290832.87</v>
      </c>
      <c r="H11" s="705" t="s">
        <v>387</v>
      </c>
      <c r="I11" s="705" t="s">
        <v>38</v>
      </c>
      <c r="J11" s="706">
        <v>13816145.369999999</v>
      </c>
      <c r="K11" s="706">
        <v>290832.87</v>
      </c>
      <c r="L11" s="707" t="s">
        <v>884</v>
      </c>
      <c r="M11" s="707" t="s">
        <v>884</v>
      </c>
      <c r="N11" s="706">
        <v>290832.87</v>
      </c>
    </row>
    <row r="12" spans="1:14">
      <c r="A12" s="728"/>
      <c r="B12" s="705" t="s">
        <v>388</v>
      </c>
      <c r="C12" s="705" t="s">
        <v>389</v>
      </c>
      <c r="D12" s="705" t="s">
        <v>2</v>
      </c>
      <c r="E12" s="706">
        <v>0</v>
      </c>
      <c r="F12" s="707" t="s">
        <v>883</v>
      </c>
      <c r="G12" s="706">
        <v>0</v>
      </c>
      <c r="H12" s="705" t="s">
        <v>387</v>
      </c>
      <c r="I12" s="705" t="s">
        <v>38</v>
      </c>
      <c r="J12" s="706">
        <v>0</v>
      </c>
      <c r="K12" s="706">
        <v>0</v>
      </c>
      <c r="L12" s="707" t="s">
        <v>884</v>
      </c>
      <c r="M12" s="707" t="s">
        <v>884</v>
      </c>
      <c r="N12" s="706">
        <v>0</v>
      </c>
    </row>
    <row r="13" spans="1:14">
      <c r="A13" s="728"/>
      <c r="B13" s="705" t="s">
        <v>390</v>
      </c>
      <c r="C13" s="705" t="s">
        <v>389</v>
      </c>
      <c r="D13" s="705" t="s">
        <v>23</v>
      </c>
      <c r="E13" s="706">
        <v>0</v>
      </c>
      <c r="F13" s="707" t="s">
        <v>883</v>
      </c>
      <c r="G13" s="706">
        <v>0</v>
      </c>
      <c r="H13" s="705" t="s">
        <v>387</v>
      </c>
      <c r="I13" s="705" t="s">
        <v>38</v>
      </c>
      <c r="J13" s="706">
        <v>0</v>
      </c>
      <c r="K13" s="706">
        <v>0</v>
      </c>
      <c r="L13" s="707" t="s">
        <v>884</v>
      </c>
      <c r="M13" s="707" t="s">
        <v>884</v>
      </c>
      <c r="N13" s="706">
        <v>0</v>
      </c>
    </row>
    <row r="14" spans="1:14">
      <c r="A14" s="728"/>
      <c r="B14" s="705" t="s">
        <v>391</v>
      </c>
      <c r="C14" s="705" t="s">
        <v>389</v>
      </c>
      <c r="D14" s="705" t="s">
        <v>9</v>
      </c>
      <c r="E14" s="706">
        <v>0</v>
      </c>
      <c r="F14" s="707" t="s">
        <v>883</v>
      </c>
      <c r="G14" s="706">
        <v>0</v>
      </c>
      <c r="H14" s="705" t="s">
        <v>387</v>
      </c>
      <c r="I14" s="705" t="s">
        <v>38</v>
      </c>
      <c r="J14" s="706">
        <v>0</v>
      </c>
      <c r="K14" s="706">
        <v>0</v>
      </c>
      <c r="L14" s="707" t="s">
        <v>884</v>
      </c>
      <c r="M14" s="707" t="s">
        <v>884</v>
      </c>
      <c r="N14" s="706">
        <v>0</v>
      </c>
    </row>
    <row r="15" spans="1:14">
      <c r="A15" s="728"/>
      <c r="B15" s="705" t="s">
        <v>392</v>
      </c>
      <c r="C15" s="705" t="s">
        <v>389</v>
      </c>
      <c r="D15" s="705" t="s">
        <v>20</v>
      </c>
      <c r="E15" s="706">
        <v>0</v>
      </c>
      <c r="F15" s="707" t="s">
        <v>883</v>
      </c>
      <c r="G15" s="706">
        <v>0</v>
      </c>
      <c r="H15" s="705" t="s">
        <v>387</v>
      </c>
      <c r="I15" s="705" t="s">
        <v>38</v>
      </c>
      <c r="J15" s="706">
        <v>0</v>
      </c>
      <c r="K15" s="706">
        <v>0</v>
      </c>
      <c r="L15" s="707" t="s">
        <v>884</v>
      </c>
      <c r="M15" s="707" t="s">
        <v>884</v>
      </c>
      <c r="N15" s="706">
        <v>0</v>
      </c>
    </row>
    <row r="16" spans="1:14">
      <c r="A16" s="728"/>
      <c r="B16" s="705" t="s">
        <v>393</v>
      </c>
      <c r="C16" s="705" t="s">
        <v>389</v>
      </c>
      <c r="D16" s="705" t="s">
        <v>19</v>
      </c>
      <c r="E16" s="706">
        <v>0</v>
      </c>
      <c r="F16" s="707" t="s">
        <v>883</v>
      </c>
      <c r="G16" s="706">
        <v>700000</v>
      </c>
      <c r="H16" s="705" t="s">
        <v>387</v>
      </c>
      <c r="I16" s="705" t="s">
        <v>38</v>
      </c>
      <c r="J16" s="706">
        <v>0</v>
      </c>
      <c r="K16" s="706">
        <v>0</v>
      </c>
      <c r="L16" s="707" t="s">
        <v>884</v>
      </c>
      <c r="M16" s="707" t="s">
        <v>884</v>
      </c>
      <c r="N16" s="706">
        <v>0</v>
      </c>
    </row>
    <row r="17" spans="1:14">
      <c r="A17" s="728"/>
      <c r="B17" s="705" t="s">
        <v>394</v>
      </c>
      <c r="C17" s="705" t="s">
        <v>389</v>
      </c>
      <c r="D17" s="705" t="s">
        <v>8</v>
      </c>
      <c r="E17" s="706">
        <v>0</v>
      </c>
      <c r="F17" s="707" t="s">
        <v>883</v>
      </c>
      <c r="G17" s="706">
        <v>0</v>
      </c>
      <c r="H17" s="705" t="s">
        <v>387</v>
      </c>
      <c r="I17" s="705" t="s">
        <v>38</v>
      </c>
      <c r="J17" s="706">
        <v>0</v>
      </c>
      <c r="K17" s="706">
        <v>0</v>
      </c>
      <c r="L17" s="707" t="s">
        <v>884</v>
      </c>
      <c r="M17" s="707" t="s">
        <v>884</v>
      </c>
      <c r="N17" s="706">
        <v>0</v>
      </c>
    </row>
    <row r="18" spans="1:14">
      <c r="A18" s="728"/>
      <c r="B18" s="705" t="s">
        <v>395</v>
      </c>
      <c r="C18" s="705" t="s">
        <v>389</v>
      </c>
      <c r="D18" s="705" t="s">
        <v>16</v>
      </c>
      <c r="E18" s="706">
        <v>100</v>
      </c>
      <c r="F18" s="707" t="s">
        <v>883</v>
      </c>
      <c r="G18" s="706">
        <v>100</v>
      </c>
      <c r="H18" s="705" t="s">
        <v>387</v>
      </c>
      <c r="I18" s="705" t="s">
        <v>38</v>
      </c>
      <c r="J18" s="706">
        <v>100</v>
      </c>
      <c r="K18" s="706">
        <v>100</v>
      </c>
      <c r="L18" s="707" t="s">
        <v>884</v>
      </c>
      <c r="M18" s="707" t="s">
        <v>884</v>
      </c>
      <c r="N18" s="706">
        <v>100</v>
      </c>
    </row>
    <row r="19" spans="1:14">
      <c r="A19" s="729"/>
      <c r="B19" s="705" t="s">
        <v>396</v>
      </c>
      <c r="C19" s="705" t="s">
        <v>389</v>
      </c>
      <c r="D19" s="705" t="s">
        <v>6</v>
      </c>
      <c r="E19" s="706">
        <v>3000</v>
      </c>
      <c r="F19" s="707" t="s">
        <v>883</v>
      </c>
      <c r="G19" s="706">
        <v>3000</v>
      </c>
      <c r="H19" s="705" t="s">
        <v>387</v>
      </c>
      <c r="I19" s="705" t="s">
        <v>38</v>
      </c>
      <c r="J19" s="706">
        <v>3000</v>
      </c>
      <c r="K19" s="706">
        <v>3000</v>
      </c>
      <c r="L19" s="707" t="s">
        <v>884</v>
      </c>
      <c r="M19" s="707" t="s">
        <v>884</v>
      </c>
      <c r="N19" s="706">
        <v>3000</v>
      </c>
    </row>
    <row r="20" spans="1:14">
      <c r="A20" s="705" t="s">
        <v>397</v>
      </c>
      <c r="B20" s="705" t="s">
        <v>398</v>
      </c>
      <c r="C20" s="705" t="s">
        <v>399</v>
      </c>
      <c r="D20" s="705" t="s">
        <v>20</v>
      </c>
      <c r="E20" s="706">
        <v>1895880.18</v>
      </c>
      <c r="F20" s="707" t="s">
        <v>884</v>
      </c>
      <c r="G20" s="706">
        <v>1895880.18</v>
      </c>
      <c r="H20" s="705" t="s">
        <v>380</v>
      </c>
      <c r="I20" s="705" t="s">
        <v>397</v>
      </c>
      <c r="J20" s="706">
        <v>1895880.18</v>
      </c>
      <c r="K20" s="706">
        <v>1895880.18</v>
      </c>
      <c r="L20" s="707" t="s">
        <v>885</v>
      </c>
      <c r="M20" s="707" t="s">
        <v>885</v>
      </c>
      <c r="N20" s="706">
        <v>1895880.18</v>
      </c>
    </row>
    <row r="21" spans="1:14">
      <c r="A21" s="727" t="s">
        <v>400</v>
      </c>
      <c r="B21" s="703">
        <v>104043440</v>
      </c>
      <c r="C21" s="705" t="s">
        <v>401</v>
      </c>
      <c r="D21" s="705" t="s">
        <v>8</v>
      </c>
      <c r="E21" s="706">
        <v>1223.6600000000001</v>
      </c>
      <c r="F21" s="707" t="s">
        <v>883</v>
      </c>
      <c r="G21" s="706">
        <v>1223.6600000000001</v>
      </c>
      <c r="H21" s="705" t="s">
        <v>402</v>
      </c>
      <c r="I21" s="705" t="s">
        <v>400</v>
      </c>
      <c r="J21" s="706">
        <v>1223.6600000000001</v>
      </c>
      <c r="K21" s="706">
        <v>1223.6600000000001</v>
      </c>
      <c r="L21" s="707" t="s">
        <v>884</v>
      </c>
      <c r="M21" s="707" t="s">
        <v>884</v>
      </c>
      <c r="N21" s="706">
        <v>1223.6600000000001</v>
      </c>
    </row>
    <row r="22" spans="1:14">
      <c r="A22" s="728"/>
      <c r="B22" s="703">
        <v>104051990</v>
      </c>
      <c r="C22" s="705" t="s">
        <v>403</v>
      </c>
      <c r="D22" s="705" t="s">
        <v>8</v>
      </c>
      <c r="E22" s="706">
        <v>59516.18</v>
      </c>
      <c r="F22" s="707" t="s">
        <v>883</v>
      </c>
      <c r="G22" s="706">
        <v>62060.18</v>
      </c>
      <c r="H22" s="705" t="s">
        <v>402</v>
      </c>
      <c r="I22" s="705" t="s">
        <v>400</v>
      </c>
      <c r="J22" s="706">
        <v>59516.18</v>
      </c>
      <c r="K22" s="706">
        <v>62060.18</v>
      </c>
      <c r="L22" s="707" t="s">
        <v>884</v>
      </c>
      <c r="M22" s="707" t="s">
        <v>884</v>
      </c>
      <c r="N22" s="706">
        <v>62060.18</v>
      </c>
    </row>
    <row r="23" spans="1:14">
      <c r="A23" s="728"/>
      <c r="B23" s="703">
        <v>104052597</v>
      </c>
      <c r="C23" s="705" t="s">
        <v>404</v>
      </c>
      <c r="D23" s="705" t="s">
        <v>8</v>
      </c>
      <c r="E23" s="706">
        <v>24973.84</v>
      </c>
      <c r="F23" s="707" t="s">
        <v>883</v>
      </c>
      <c r="G23" s="706">
        <v>24973.84</v>
      </c>
      <c r="H23" s="705" t="s">
        <v>402</v>
      </c>
      <c r="I23" s="705" t="s">
        <v>400</v>
      </c>
      <c r="J23" s="706">
        <v>24973.84</v>
      </c>
      <c r="K23" s="706">
        <v>24973.84</v>
      </c>
      <c r="L23" s="707" t="s">
        <v>884</v>
      </c>
      <c r="M23" s="707" t="s">
        <v>884</v>
      </c>
      <c r="N23" s="706">
        <v>24973.84</v>
      </c>
    </row>
    <row r="24" spans="1:14" ht="22.5">
      <c r="A24" s="728"/>
      <c r="B24" s="703">
        <v>942175107</v>
      </c>
      <c r="C24" s="705" t="s">
        <v>405</v>
      </c>
      <c r="D24" s="705" t="s">
        <v>8</v>
      </c>
      <c r="E24" s="706">
        <v>2557464.19</v>
      </c>
      <c r="F24" s="707" t="s">
        <v>883</v>
      </c>
      <c r="G24" s="706">
        <v>457848.69</v>
      </c>
      <c r="H24" s="705" t="s">
        <v>402</v>
      </c>
      <c r="I24" s="705" t="s">
        <v>400</v>
      </c>
      <c r="J24" s="706">
        <v>2419331.7999999998</v>
      </c>
      <c r="K24" s="706">
        <v>379215.92</v>
      </c>
      <c r="L24" s="707" t="s">
        <v>884</v>
      </c>
      <c r="M24" s="707" t="s">
        <v>884</v>
      </c>
      <c r="N24" s="706">
        <v>379215.92</v>
      </c>
    </row>
    <row r="25" spans="1:14" ht="22.5">
      <c r="A25" s="728"/>
      <c r="B25" s="703">
        <v>942175107</v>
      </c>
      <c r="C25" s="705" t="s">
        <v>405</v>
      </c>
      <c r="D25" s="705" t="s">
        <v>8</v>
      </c>
      <c r="E25" s="706">
        <v>2557464.19</v>
      </c>
      <c r="F25" s="707" t="s">
        <v>883</v>
      </c>
      <c r="G25" s="706">
        <v>457848.69</v>
      </c>
      <c r="H25" s="705" t="s">
        <v>402</v>
      </c>
      <c r="I25" s="705" t="s">
        <v>400</v>
      </c>
      <c r="J25" s="706">
        <v>2419331.7999999998</v>
      </c>
      <c r="K25" s="706">
        <v>379215.92</v>
      </c>
      <c r="L25" s="707" t="s">
        <v>884</v>
      </c>
      <c r="M25" s="707" t="s">
        <v>884</v>
      </c>
      <c r="N25" s="706">
        <v>2421075.19</v>
      </c>
    </row>
    <row r="26" spans="1:14" ht="22.5">
      <c r="A26" s="728"/>
      <c r="B26" s="703">
        <v>942175107</v>
      </c>
      <c r="C26" s="705" t="s">
        <v>405</v>
      </c>
      <c r="D26" s="705" t="s">
        <v>8</v>
      </c>
      <c r="E26" s="706">
        <v>2557464.19</v>
      </c>
      <c r="F26" s="707" t="s">
        <v>883</v>
      </c>
      <c r="G26" s="706">
        <v>457848.69</v>
      </c>
      <c r="H26" s="705" t="s">
        <v>402</v>
      </c>
      <c r="I26" s="705" t="s">
        <v>400</v>
      </c>
      <c r="J26" s="706">
        <v>2419331.7999999998</v>
      </c>
      <c r="K26" s="706">
        <v>379215.92</v>
      </c>
      <c r="L26" s="707" t="s">
        <v>884</v>
      </c>
      <c r="M26" s="707" t="s">
        <v>884</v>
      </c>
      <c r="N26" s="706">
        <v>2421466.69</v>
      </c>
    </row>
    <row r="27" spans="1:14" ht="22.5">
      <c r="A27" s="728"/>
      <c r="B27" s="703">
        <v>942175107</v>
      </c>
      <c r="C27" s="705" t="s">
        <v>405</v>
      </c>
      <c r="D27" s="705" t="s">
        <v>8</v>
      </c>
      <c r="E27" s="706">
        <v>2557464.19</v>
      </c>
      <c r="F27" s="707" t="s">
        <v>883</v>
      </c>
      <c r="G27" s="706">
        <v>457848.69</v>
      </c>
      <c r="H27" s="705" t="s">
        <v>402</v>
      </c>
      <c r="I27" s="705" t="s">
        <v>400</v>
      </c>
      <c r="J27" s="706">
        <v>2419331.7999999998</v>
      </c>
      <c r="K27" s="706">
        <v>379215.92</v>
      </c>
      <c r="L27" s="707" t="s">
        <v>884</v>
      </c>
      <c r="M27" s="707" t="s">
        <v>884</v>
      </c>
      <c r="N27" s="706">
        <v>2429165.8199999998</v>
      </c>
    </row>
    <row r="28" spans="1:14" ht="22.5">
      <c r="A28" s="728"/>
      <c r="B28" s="703">
        <v>942175107</v>
      </c>
      <c r="C28" s="705" t="s">
        <v>405</v>
      </c>
      <c r="D28" s="705" t="s">
        <v>8</v>
      </c>
      <c r="E28" s="706">
        <v>2557464.19</v>
      </c>
      <c r="F28" s="707" t="s">
        <v>883</v>
      </c>
      <c r="G28" s="706">
        <v>457848.69</v>
      </c>
      <c r="H28" s="705" t="s">
        <v>402</v>
      </c>
      <c r="I28" s="705" t="s">
        <v>400</v>
      </c>
      <c r="J28" s="706">
        <v>2419331.7999999998</v>
      </c>
      <c r="K28" s="706">
        <v>379215.92</v>
      </c>
      <c r="L28" s="707" t="s">
        <v>884</v>
      </c>
      <c r="M28" s="707" t="s">
        <v>884</v>
      </c>
      <c r="N28" s="706">
        <v>2429542.2400000002</v>
      </c>
    </row>
    <row r="29" spans="1:14" ht="22.5">
      <c r="A29" s="728"/>
      <c r="B29" s="703">
        <v>942175107</v>
      </c>
      <c r="C29" s="705" t="s">
        <v>405</v>
      </c>
      <c r="D29" s="705" t="s">
        <v>8</v>
      </c>
      <c r="E29" s="706">
        <v>2557464.19</v>
      </c>
      <c r="F29" s="707" t="s">
        <v>883</v>
      </c>
      <c r="G29" s="706">
        <v>457848.69</v>
      </c>
      <c r="H29" s="705" t="s">
        <v>402</v>
      </c>
      <c r="I29" s="705" t="s">
        <v>400</v>
      </c>
      <c r="J29" s="706">
        <v>2419331.7999999998</v>
      </c>
      <c r="K29" s="706">
        <v>379215.92</v>
      </c>
      <c r="L29" s="707" t="s">
        <v>884</v>
      </c>
      <c r="M29" s="707" t="s">
        <v>884</v>
      </c>
      <c r="N29" s="706">
        <v>2431051.17</v>
      </c>
    </row>
    <row r="30" spans="1:14" ht="22.5">
      <c r="A30" s="729"/>
      <c r="B30" s="703">
        <v>942175107</v>
      </c>
      <c r="C30" s="705" t="s">
        <v>405</v>
      </c>
      <c r="D30" s="705" t="s">
        <v>8</v>
      </c>
      <c r="E30" s="706">
        <v>2557464.19</v>
      </c>
      <c r="F30" s="707" t="s">
        <v>883</v>
      </c>
      <c r="G30" s="706">
        <v>457848.69</v>
      </c>
      <c r="H30" s="705" t="s">
        <v>402</v>
      </c>
      <c r="I30" s="705" t="s">
        <v>400</v>
      </c>
      <c r="J30" s="706">
        <v>2419331.7999999998</v>
      </c>
      <c r="K30" s="706">
        <v>379215.92</v>
      </c>
      <c r="L30" s="707" t="s">
        <v>884</v>
      </c>
      <c r="M30" s="707" t="s">
        <v>884</v>
      </c>
      <c r="N30" s="706">
        <v>2456831.14</v>
      </c>
    </row>
  </sheetData>
  <autoFilter ref="A1:H30" xr:uid="{730BD712-2D86-4A65-83CC-BC2A9C1DBF2A}"/>
  <mergeCells count="4">
    <mergeCell ref="A1:N2"/>
    <mergeCell ref="A5:A7"/>
    <mergeCell ref="A11:A19"/>
    <mergeCell ref="A21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B4E1-A46B-4C6D-8C88-47CCE2214819}">
  <dimension ref="A1:BP101"/>
  <sheetViews>
    <sheetView topLeftCell="AO1" workbookViewId="0">
      <selection activeCell="BH3" sqref="BH3:BH43"/>
    </sheetView>
  </sheetViews>
  <sheetFormatPr defaultRowHeight="15"/>
  <cols>
    <col min="1" max="1" width="5.28515625" style="56" bestFit="1" customWidth="1"/>
    <col min="2" max="2" width="27.28515625" style="56" bestFit="1" customWidth="1"/>
    <col min="3" max="3" width="7" style="56" bestFit="1" customWidth="1"/>
    <col min="4" max="4" width="21.5703125" style="56" bestFit="1" customWidth="1"/>
    <col min="5" max="5" width="7.7109375" style="56" bestFit="1" customWidth="1"/>
    <col min="6" max="6" width="26.28515625" style="56" customWidth="1"/>
    <col min="7" max="7" width="22.5703125" style="56" customWidth="1"/>
    <col min="8" max="8" width="32.5703125" style="56" customWidth="1"/>
    <col min="9" max="9" width="11.85546875" style="13" bestFit="1" customWidth="1"/>
    <col min="10" max="10" width="7.28515625" style="13" bestFit="1" customWidth="1"/>
    <col min="11" max="11" width="13.85546875" style="13" customWidth="1"/>
    <col min="12" max="12" width="11.85546875" style="13" bestFit="1" customWidth="1"/>
    <col min="13" max="13" width="7.140625" style="13" bestFit="1" customWidth="1"/>
    <col min="14" max="14" width="13.85546875" style="13" bestFit="1" customWidth="1"/>
    <col min="15" max="15" width="11.85546875" style="13" bestFit="1" customWidth="1"/>
    <col min="16" max="16" width="7.140625" style="13" bestFit="1" customWidth="1"/>
    <col min="17" max="17" width="14.28515625" style="13" customWidth="1"/>
    <col min="18" max="18" width="11.85546875" style="13" bestFit="1" customWidth="1"/>
    <col min="19" max="19" width="7.140625" style="13" bestFit="1" customWidth="1"/>
    <col min="20" max="20" width="13.85546875" style="13" bestFit="1" customWidth="1"/>
    <col min="21" max="21" width="11.85546875" style="13" bestFit="1" customWidth="1"/>
    <col min="22" max="22" width="7.140625" style="13" bestFit="1" customWidth="1"/>
    <col min="23" max="23" width="13.85546875" style="13" bestFit="1" customWidth="1"/>
    <col min="24" max="24" width="11.85546875" style="13" bestFit="1" customWidth="1"/>
    <col min="25" max="25" width="7.140625" style="13" bestFit="1" customWidth="1"/>
    <col min="26" max="26" width="13.85546875" style="13" bestFit="1" customWidth="1"/>
    <col min="27" max="27" width="11.85546875" style="13" bestFit="1" customWidth="1"/>
    <col min="28" max="28" width="7.140625" style="13" bestFit="1" customWidth="1"/>
    <col min="29" max="29" width="14.42578125" style="13" customWidth="1"/>
    <col min="30" max="30" width="11.85546875" style="13" bestFit="1" customWidth="1"/>
    <col min="31" max="31" width="7.140625" style="13" bestFit="1" customWidth="1"/>
    <col min="32" max="32" width="13.85546875" style="13" bestFit="1" customWidth="1"/>
    <col min="33" max="33" width="11.85546875" style="13" bestFit="1" customWidth="1"/>
    <col min="34" max="34" width="7.140625" style="13" bestFit="1" customWidth="1"/>
    <col min="35" max="35" width="13.85546875" style="13" bestFit="1" customWidth="1"/>
    <col min="36" max="36" width="11.85546875" style="13" bestFit="1" customWidth="1"/>
    <col min="37" max="37" width="7.140625" style="13" bestFit="1" customWidth="1"/>
    <col min="38" max="38" width="14" style="13" customWidth="1"/>
    <col min="39" max="39" width="11.85546875" style="13" bestFit="1" customWidth="1"/>
    <col min="40" max="40" width="7.140625" style="13" bestFit="1" customWidth="1"/>
    <col min="41" max="41" width="15.7109375" style="13" customWidth="1"/>
    <col min="42" max="42" width="11.85546875" style="13" bestFit="1" customWidth="1"/>
    <col min="43" max="43" width="7.140625" style="13" bestFit="1" customWidth="1"/>
    <col min="44" max="44" width="13.85546875" style="13" bestFit="1" customWidth="1"/>
    <col min="45" max="45" width="11.85546875" style="13" bestFit="1" customWidth="1"/>
    <col min="46" max="46" width="7.140625" style="13" bestFit="1" customWidth="1"/>
    <col min="47" max="47" width="13.7109375" style="13" bestFit="1" customWidth="1"/>
    <col min="48" max="48" width="11.85546875" style="13" bestFit="1" customWidth="1"/>
    <col min="49" max="49" width="7.140625" style="13" bestFit="1" customWidth="1"/>
    <col min="50" max="50" width="13.7109375" style="13" bestFit="1" customWidth="1"/>
    <col min="51" max="51" width="11.85546875" style="13" bestFit="1" customWidth="1"/>
    <col min="52" max="52" width="7.140625" style="13" bestFit="1" customWidth="1"/>
    <col min="53" max="53" width="13.7109375" style="13" bestFit="1" customWidth="1"/>
    <col min="54" max="54" width="10" bestFit="1" customWidth="1"/>
    <col min="60" max="60" width="16.5703125" customWidth="1"/>
    <col min="64" max="64" width="17.42578125" bestFit="1" customWidth="1"/>
    <col min="68" max="68" width="11" customWidth="1"/>
  </cols>
  <sheetData>
    <row r="1" spans="1:68" ht="15.75" thickBot="1">
      <c r="K1" s="18">
        <f>+SUM(K3:K133)</f>
        <v>25105658.528402407</v>
      </c>
      <c r="L1" s="730">
        <v>45658</v>
      </c>
      <c r="M1" s="731"/>
      <c r="N1" s="732"/>
      <c r="O1" s="730">
        <v>45660</v>
      </c>
      <c r="P1" s="731"/>
      <c r="Q1" s="732"/>
      <c r="R1" s="730">
        <v>45667</v>
      </c>
      <c r="S1" s="731"/>
      <c r="T1" s="732"/>
      <c r="U1" s="730">
        <v>45674</v>
      </c>
      <c r="V1" s="731"/>
      <c r="W1" s="732"/>
      <c r="X1" s="730">
        <v>45681</v>
      </c>
      <c r="Y1" s="731"/>
      <c r="Z1" s="732"/>
      <c r="AA1" s="730">
        <v>45688</v>
      </c>
      <c r="AB1" s="731"/>
      <c r="AC1" s="732"/>
      <c r="AD1" s="730">
        <v>45695</v>
      </c>
      <c r="AE1" s="731"/>
      <c r="AF1" s="732"/>
      <c r="AG1" s="730">
        <v>45702</v>
      </c>
      <c r="AH1" s="731"/>
      <c r="AI1" s="732"/>
      <c r="AJ1" s="730">
        <v>45709</v>
      </c>
      <c r="AK1" s="731"/>
      <c r="AL1" s="732"/>
      <c r="AM1" s="730">
        <f>+AJ1+7</f>
        <v>45716</v>
      </c>
      <c r="AN1" s="731"/>
      <c r="AO1" s="732"/>
      <c r="AP1" s="730">
        <f>+AM1+7</f>
        <v>45723</v>
      </c>
      <c r="AQ1" s="731"/>
      <c r="AR1" s="732"/>
      <c r="AS1" s="730">
        <f>+AP1+7</f>
        <v>45730</v>
      </c>
      <c r="AT1" s="731"/>
      <c r="AU1" s="732"/>
      <c r="AV1" s="730">
        <v>45737</v>
      </c>
      <c r="AW1" s="731"/>
      <c r="AX1" s="732"/>
      <c r="AY1" s="730">
        <v>45744</v>
      </c>
      <c r="AZ1" s="731"/>
      <c r="BA1" s="732"/>
      <c r="BB1" s="730">
        <v>45747</v>
      </c>
      <c r="BC1" s="731"/>
      <c r="BD1" s="732"/>
      <c r="BE1" s="736">
        <v>45748</v>
      </c>
      <c r="BF1" s="737"/>
      <c r="BG1" s="738"/>
      <c r="BI1" s="736">
        <v>45749</v>
      </c>
      <c r="BJ1" s="734"/>
      <c r="BK1" s="735"/>
      <c r="BM1" s="733" t="s">
        <v>687</v>
      </c>
      <c r="BN1" s="734"/>
      <c r="BO1" s="735"/>
    </row>
    <row r="2" spans="1:68" ht="30">
      <c r="A2" s="51" t="s">
        <v>406</v>
      </c>
      <c r="B2" s="52" t="s">
        <v>407</v>
      </c>
      <c r="C2" s="53" t="s">
        <v>28</v>
      </c>
      <c r="D2" s="53" t="s">
        <v>363</v>
      </c>
      <c r="E2" s="53" t="s">
        <v>29</v>
      </c>
      <c r="F2" s="53" t="s">
        <v>408</v>
      </c>
      <c r="G2" s="53" t="s">
        <v>27</v>
      </c>
      <c r="H2" s="53" t="s">
        <v>409</v>
      </c>
      <c r="I2" s="19" t="s">
        <v>410</v>
      </c>
      <c r="J2" s="19" t="s">
        <v>411</v>
      </c>
      <c r="K2" s="19" t="s">
        <v>412</v>
      </c>
      <c r="L2" s="64" t="s">
        <v>410</v>
      </c>
      <c r="M2" s="61" t="s">
        <v>411</v>
      </c>
      <c r="N2" s="65" t="s">
        <v>412</v>
      </c>
      <c r="O2" s="64" t="s">
        <v>410</v>
      </c>
      <c r="P2" s="61" t="s">
        <v>411</v>
      </c>
      <c r="Q2" s="65" t="s">
        <v>412</v>
      </c>
      <c r="R2" s="64" t="s">
        <v>410</v>
      </c>
      <c r="S2" s="61" t="s">
        <v>411</v>
      </c>
      <c r="T2" s="65" t="s">
        <v>412</v>
      </c>
      <c r="U2" s="64" t="s">
        <v>410</v>
      </c>
      <c r="V2" s="61" t="s">
        <v>411</v>
      </c>
      <c r="W2" s="65" t="s">
        <v>412</v>
      </c>
      <c r="X2" s="64" t="s">
        <v>410</v>
      </c>
      <c r="Y2" s="61" t="s">
        <v>411</v>
      </c>
      <c r="Z2" s="65" t="s">
        <v>412</v>
      </c>
      <c r="AA2" s="64" t="s">
        <v>410</v>
      </c>
      <c r="AB2" s="61" t="s">
        <v>411</v>
      </c>
      <c r="AC2" s="65" t="s">
        <v>412</v>
      </c>
      <c r="AD2" s="64" t="s">
        <v>410</v>
      </c>
      <c r="AE2" s="61" t="s">
        <v>411</v>
      </c>
      <c r="AF2" s="65" t="s">
        <v>412</v>
      </c>
      <c r="AG2" s="64" t="s">
        <v>410</v>
      </c>
      <c r="AH2" s="61" t="s">
        <v>411</v>
      </c>
      <c r="AI2" s="65" t="s">
        <v>412</v>
      </c>
      <c r="AJ2" s="64" t="s">
        <v>410</v>
      </c>
      <c r="AK2" s="61" t="s">
        <v>411</v>
      </c>
      <c r="AL2" s="65" t="s">
        <v>412</v>
      </c>
      <c r="AM2" s="64" t="s">
        <v>410</v>
      </c>
      <c r="AN2" s="61" t="s">
        <v>411</v>
      </c>
      <c r="AO2" s="65" t="s">
        <v>412</v>
      </c>
      <c r="AP2" s="64" t="s">
        <v>410</v>
      </c>
      <c r="AQ2" s="61" t="s">
        <v>411</v>
      </c>
      <c r="AR2" s="65" t="s">
        <v>412</v>
      </c>
      <c r="AS2" s="64" t="s">
        <v>410</v>
      </c>
      <c r="AT2" s="61" t="s">
        <v>411</v>
      </c>
      <c r="AU2" s="65" t="s">
        <v>412</v>
      </c>
      <c r="AV2" s="64" t="s">
        <v>410</v>
      </c>
      <c r="AW2" s="61" t="s">
        <v>411</v>
      </c>
      <c r="AX2" s="65" t="s">
        <v>412</v>
      </c>
      <c r="AY2" s="64" t="s">
        <v>410</v>
      </c>
      <c r="AZ2" s="61" t="s">
        <v>411</v>
      </c>
      <c r="BA2" s="65" t="s">
        <v>412</v>
      </c>
      <c r="BB2" s="64" t="s">
        <v>410</v>
      </c>
      <c r="BC2" s="61" t="s">
        <v>411</v>
      </c>
      <c r="BD2" s="65" t="s">
        <v>412</v>
      </c>
      <c r="BE2" s="178" t="s">
        <v>410</v>
      </c>
      <c r="BF2" s="179" t="s">
        <v>411</v>
      </c>
      <c r="BG2" s="180" t="s">
        <v>412</v>
      </c>
      <c r="BH2" s="148" t="s">
        <v>413</v>
      </c>
      <c r="BI2" s="178" t="s">
        <v>410</v>
      </c>
      <c r="BJ2" s="179" t="s">
        <v>411</v>
      </c>
      <c r="BK2" s="180" t="s">
        <v>412</v>
      </c>
      <c r="BL2" s="148" t="s">
        <v>413</v>
      </c>
      <c r="BM2" s="178" t="s">
        <v>410</v>
      </c>
      <c r="BN2" s="179" t="s">
        <v>411</v>
      </c>
      <c r="BO2" s="180" t="s">
        <v>412</v>
      </c>
      <c r="BP2" s="148" t="s">
        <v>413</v>
      </c>
    </row>
    <row r="3" spans="1:68">
      <c r="A3" s="14" t="s">
        <v>414</v>
      </c>
      <c r="B3" s="14" t="s">
        <v>415</v>
      </c>
      <c r="C3" s="14" t="s">
        <v>370</v>
      </c>
      <c r="D3" s="14" t="s">
        <v>416</v>
      </c>
      <c r="E3" s="14" t="s">
        <v>11</v>
      </c>
      <c r="F3" s="14">
        <v>10355052</v>
      </c>
      <c r="G3" s="14"/>
      <c r="H3" s="54" t="s">
        <v>417</v>
      </c>
      <c r="I3" s="15">
        <f>+'Summary - Colar'!L14</f>
        <v>102910.22</v>
      </c>
      <c r="J3" s="15">
        <f>+VLOOKUP(E3,'Summary - Colar'!$M$39:$N$54,2,FALSE)</f>
        <v>1.7116525557924964</v>
      </c>
      <c r="K3" s="63">
        <f>+I3/J3</f>
        <v>60123.311621704961</v>
      </c>
      <c r="L3" s="66">
        <v>670258.53</v>
      </c>
      <c r="M3" s="62">
        <v>1.6762506216136279</v>
      </c>
      <c r="N3" s="67">
        <v>399855.79802785191</v>
      </c>
      <c r="O3" s="66">
        <v>670258.53</v>
      </c>
      <c r="P3" s="62">
        <v>1.6552497749305537</v>
      </c>
      <c r="Q3" s="67">
        <v>404928.9358931469</v>
      </c>
      <c r="R3" s="66">
        <v>338050.67</v>
      </c>
      <c r="S3" s="62">
        <v>1.6652497894963976</v>
      </c>
      <c r="T3" s="67">
        <v>203002.9801728621</v>
      </c>
      <c r="U3" s="66">
        <v>337996.55</v>
      </c>
      <c r="V3" s="62">
        <v>1.6640511135285163</v>
      </c>
      <c r="W3" s="67">
        <v>203116.6874936308</v>
      </c>
      <c r="X3" s="66">
        <v>337996.55</v>
      </c>
      <c r="Y3" s="62">
        <v>1.6601001793653798</v>
      </c>
      <c r="Z3" s="67">
        <v>203600.09245298</v>
      </c>
      <c r="AA3" s="66">
        <v>337996.55</v>
      </c>
      <c r="AB3" s="62">
        <v>1.6702004061495201</v>
      </c>
      <c r="AC3" s="67">
        <v>202368.85870433788</v>
      </c>
      <c r="AD3" s="66">
        <v>337996.55</v>
      </c>
      <c r="AE3" s="62">
        <v>1.6520495602796699</v>
      </c>
      <c r="AF3" s="67">
        <v>204592.25808139902</v>
      </c>
      <c r="AG3" s="66">
        <v>724619.27</v>
      </c>
      <c r="AH3" s="62">
        <v>1.6506494529864222</v>
      </c>
      <c r="AI3" s="67">
        <v>438990.40386133431</v>
      </c>
      <c r="AJ3" s="66">
        <v>1678387.57</v>
      </c>
      <c r="AK3" s="62">
        <v>1.6388502142715724</v>
      </c>
      <c r="AL3" s="67">
        <v>1024125.0575459094</v>
      </c>
      <c r="AM3" s="66">
        <v>1678841.32</v>
      </c>
      <c r="AN3" s="62">
        <v>1.6741504676220269</v>
      </c>
      <c r="AO3" s="67">
        <v>1002801.9299750495</v>
      </c>
      <c r="AP3" s="66">
        <v>841.32</v>
      </c>
      <c r="AQ3" s="62">
        <v>1.7255616520623482</v>
      </c>
      <c r="AR3" s="67">
        <v>487.56299086414873</v>
      </c>
      <c r="AS3" s="66">
        <v>1167198</v>
      </c>
      <c r="AT3" s="62">
        <v>1.7235389999999999</v>
      </c>
      <c r="AU3" s="67">
        <v>677210.08924080047</v>
      </c>
      <c r="AV3" s="66">
        <v>102910.22</v>
      </c>
      <c r="AW3" s="62">
        <v>1.7237537342788192</v>
      </c>
      <c r="AX3" s="67">
        <v>59701.231071186274</v>
      </c>
      <c r="AY3" s="66">
        <v>102910.22</v>
      </c>
      <c r="AZ3" s="62">
        <v>1.7116525557924964</v>
      </c>
      <c r="BA3" s="67">
        <v>60123.311621704961</v>
      </c>
      <c r="BH3" s="147">
        <f>AO3-AL3</f>
        <v>-21323.127570859971</v>
      </c>
      <c r="BL3" s="147">
        <v>-21323.127570860001</v>
      </c>
      <c r="BP3">
        <v>-21323.127570859971</v>
      </c>
    </row>
    <row r="4" spans="1:68">
      <c r="A4" s="14">
        <v>29</v>
      </c>
      <c r="B4" s="14" t="s">
        <v>418</v>
      </c>
      <c r="C4" s="14" t="s">
        <v>135</v>
      </c>
      <c r="D4" s="14" t="s">
        <v>419</v>
      </c>
      <c r="E4" s="14" t="s">
        <v>23</v>
      </c>
      <c r="F4" s="14" t="s">
        <v>420</v>
      </c>
      <c r="G4" s="14" t="s">
        <v>421</v>
      </c>
      <c r="H4" s="54" t="s">
        <v>422</v>
      </c>
      <c r="I4" s="15">
        <f>+'Summary - Colar'!L16+'Summary - Colar'!E49</f>
        <v>30778670.629999999</v>
      </c>
      <c r="J4" s="15">
        <f>+VLOOKUP(E4,'Summary - Colar'!$M$39:$N$54,2,FALSE)</f>
        <v>11.295049266589858</v>
      </c>
      <c r="K4" s="63">
        <f t="shared" ref="K4:K67" si="0">+I4/J4</f>
        <v>2724970.0203647302</v>
      </c>
      <c r="L4" s="66">
        <v>77502623.609999999</v>
      </c>
      <c r="M4" s="62">
        <v>11.785999410466696</v>
      </c>
      <c r="N4" s="67">
        <v>6575821.100175254</v>
      </c>
      <c r="O4" s="66">
        <v>93473025.510000005</v>
      </c>
      <c r="P4" s="62">
        <v>11.703550411188427</v>
      </c>
      <c r="Q4" s="67">
        <v>7986723.8765974063</v>
      </c>
      <c r="R4" s="66">
        <v>84378503.040000007</v>
      </c>
      <c r="S4" s="62">
        <v>11.743499009792057</v>
      </c>
      <c r="T4" s="67">
        <v>7185124.5501568876</v>
      </c>
      <c r="U4" s="66">
        <v>92270514.349999994</v>
      </c>
      <c r="V4" s="62">
        <v>11.747497669811418</v>
      </c>
      <c r="W4" s="67">
        <v>7854482.4560481235</v>
      </c>
      <c r="X4" s="66">
        <v>91828141.340000004</v>
      </c>
      <c r="Y4" s="62">
        <v>11.749502062955756</v>
      </c>
      <c r="Z4" s="67">
        <v>7815492.1670697015</v>
      </c>
      <c r="AA4" s="66">
        <v>103617363.37</v>
      </c>
      <c r="AB4" s="62">
        <v>11.733002368191622</v>
      </c>
      <c r="AC4" s="67">
        <v>8831274.3932370208</v>
      </c>
      <c r="AD4" s="66">
        <v>38531874.939999998</v>
      </c>
      <c r="AE4" s="62">
        <v>11.627499067232772</v>
      </c>
      <c r="AF4" s="67">
        <v>3313857.4956833082</v>
      </c>
      <c r="AG4" s="66">
        <v>34336032.789999999</v>
      </c>
      <c r="AH4" s="62">
        <v>11.643996899091613</v>
      </c>
      <c r="AI4" s="67">
        <v>2948818.4416021844</v>
      </c>
      <c r="AJ4" s="66">
        <v>56489724.729999997</v>
      </c>
      <c r="AK4" s="62">
        <v>11.62049709008984</v>
      </c>
      <c r="AL4" s="67">
        <v>4861214.1367149781</v>
      </c>
      <c r="AM4" s="66">
        <v>57433823.670000002</v>
      </c>
      <c r="AN4" s="62">
        <v>11.726500808872606</v>
      </c>
      <c r="AO4" s="67">
        <v>4897780.2164601339</v>
      </c>
      <c r="AP4" s="66">
        <v>38219700.130000003</v>
      </c>
      <c r="AQ4" s="62">
        <v>11.756749444616933</v>
      </c>
      <c r="AR4" s="67">
        <v>3250873.0674276357</v>
      </c>
      <c r="AS4" s="66">
        <v>43675635</v>
      </c>
      <c r="AT4" s="62">
        <v>11.610503</v>
      </c>
      <c r="AU4" s="67">
        <v>3761734.9567025648</v>
      </c>
      <c r="AV4" s="66">
        <v>41290174.549999997</v>
      </c>
      <c r="AW4" s="62">
        <v>11.392497223232125</v>
      </c>
      <c r="AX4" s="67">
        <v>3624330.4466907484</v>
      </c>
      <c r="AY4" s="66">
        <v>30778670.629999999</v>
      </c>
      <c r="AZ4" s="62">
        <v>11.295049266589858</v>
      </c>
      <c r="BA4" s="67">
        <v>2724970.0203647302</v>
      </c>
      <c r="BH4" s="147">
        <f t="shared" ref="BH4:BH67" si="1">AO4-AL4</f>
        <v>36566.079745155759</v>
      </c>
      <c r="BL4" s="147">
        <v>500000</v>
      </c>
      <c r="BP4">
        <v>500000</v>
      </c>
    </row>
    <row r="5" spans="1:68">
      <c r="A5" s="14">
        <v>29</v>
      </c>
      <c r="B5" s="14" t="s">
        <v>418</v>
      </c>
      <c r="C5" s="14" t="s">
        <v>135</v>
      </c>
      <c r="D5" s="14" t="s">
        <v>419</v>
      </c>
      <c r="E5" s="14" t="s">
        <v>23</v>
      </c>
      <c r="F5" s="14" t="s">
        <v>423</v>
      </c>
      <c r="G5" s="14" t="s">
        <v>424</v>
      </c>
      <c r="H5" s="54" t="s">
        <v>422</v>
      </c>
      <c r="I5" s="15" t="s">
        <v>425</v>
      </c>
      <c r="J5" s="15">
        <f>+VLOOKUP(E5,'Summary - Colar'!$M$39:$N$54,2,FALSE)</f>
        <v>11.295049266589858</v>
      </c>
      <c r="K5" s="63"/>
      <c r="L5" s="66" t="s">
        <v>425</v>
      </c>
      <c r="M5" s="62">
        <v>11.785999410466696</v>
      </c>
      <c r="N5" s="67"/>
      <c r="O5" s="66" t="s">
        <v>425</v>
      </c>
      <c r="P5" s="62">
        <v>11.703550411188427</v>
      </c>
      <c r="Q5" s="67"/>
      <c r="R5" s="66" t="s">
        <v>425</v>
      </c>
      <c r="S5" s="62">
        <v>11.743499009792057</v>
      </c>
      <c r="T5" s="67"/>
      <c r="U5" s="66" t="s">
        <v>425</v>
      </c>
      <c r="V5" s="62">
        <v>11.747497669811418</v>
      </c>
      <c r="W5" s="67"/>
      <c r="X5" s="66" t="s">
        <v>425</v>
      </c>
      <c r="Y5" s="62">
        <v>11.749502062955756</v>
      </c>
      <c r="Z5" s="67"/>
      <c r="AA5" s="66" t="s">
        <v>425</v>
      </c>
      <c r="AB5" s="62">
        <v>11.733002368191622</v>
      </c>
      <c r="AC5" s="67"/>
      <c r="AD5" s="66" t="s">
        <v>425</v>
      </c>
      <c r="AE5" s="62">
        <v>11.627499067232772</v>
      </c>
      <c r="AF5" s="67"/>
      <c r="AG5" s="66" t="s">
        <v>425</v>
      </c>
      <c r="AH5" s="62">
        <v>11.643996899091613</v>
      </c>
      <c r="AI5" s="67"/>
      <c r="AJ5" s="66" t="s">
        <v>425</v>
      </c>
      <c r="AK5" s="62">
        <v>11.62049709008984</v>
      </c>
      <c r="AL5" s="67"/>
      <c r="AM5" s="66" t="s">
        <v>425</v>
      </c>
      <c r="AN5" s="62">
        <v>11.726500808872606</v>
      </c>
      <c r="AO5" s="67"/>
      <c r="AP5" s="66" t="s">
        <v>425</v>
      </c>
      <c r="AQ5" s="62">
        <v>11.756749444616933</v>
      </c>
      <c r="AR5" s="67"/>
      <c r="AS5" s="66" t="s">
        <v>425</v>
      </c>
      <c r="AT5" s="62">
        <v>11.610503</v>
      </c>
      <c r="AU5" s="67"/>
      <c r="AV5" s="66" t="s">
        <v>425</v>
      </c>
      <c r="AW5" s="62">
        <v>11.392497223232125</v>
      </c>
      <c r="AX5" s="67"/>
      <c r="AY5" s="66" t="s">
        <v>425</v>
      </c>
      <c r="AZ5" s="62">
        <v>11.295049266589858</v>
      </c>
      <c r="BA5" s="67"/>
      <c r="BH5" s="147">
        <f t="shared" si="1"/>
        <v>0</v>
      </c>
      <c r="BL5" s="147">
        <v>0</v>
      </c>
      <c r="BP5">
        <v>5000000</v>
      </c>
    </row>
    <row r="6" spans="1:68">
      <c r="A6" s="14">
        <v>29</v>
      </c>
      <c r="B6" s="14" t="s">
        <v>418</v>
      </c>
      <c r="C6" s="14" t="s">
        <v>135</v>
      </c>
      <c r="D6" s="14" t="s">
        <v>419</v>
      </c>
      <c r="E6" s="14" t="s">
        <v>23</v>
      </c>
      <c r="F6" s="14" t="s">
        <v>426</v>
      </c>
      <c r="G6" s="14" t="s">
        <v>427</v>
      </c>
      <c r="H6" s="54" t="s">
        <v>422</v>
      </c>
      <c r="I6" s="15" t="s">
        <v>425</v>
      </c>
      <c r="J6" s="15">
        <f>+VLOOKUP(E6,'Summary - Colar'!$M$39:$N$54,2,FALSE)</f>
        <v>11.295049266589858</v>
      </c>
      <c r="K6" s="63"/>
      <c r="L6" s="66" t="s">
        <v>425</v>
      </c>
      <c r="M6" s="62">
        <v>11.785999410466696</v>
      </c>
      <c r="N6" s="67"/>
      <c r="O6" s="66" t="s">
        <v>425</v>
      </c>
      <c r="P6" s="62">
        <v>11.703550411188427</v>
      </c>
      <c r="Q6" s="67"/>
      <c r="R6" s="66" t="s">
        <v>425</v>
      </c>
      <c r="S6" s="62">
        <v>11.743499009792057</v>
      </c>
      <c r="T6" s="67"/>
      <c r="U6" s="66" t="s">
        <v>425</v>
      </c>
      <c r="V6" s="62">
        <v>11.747497669811418</v>
      </c>
      <c r="W6" s="67"/>
      <c r="X6" s="66" t="s">
        <v>425</v>
      </c>
      <c r="Y6" s="62">
        <v>11.749502062955756</v>
      </c>
      <c r="Z6" s="67"/>
      <c r="AA6" s="66" t="s">
        <v>425</v>
      </c>
      <c r="AB6" s="62">
        <v>11.733002368191622</v>
      </c>
      <c r="AC6" s="67"/>
      <c r="AD6" s="66" t="s">
        <v>425</v>
      </c>
      <c r="AE6" s="62">
        <v>11.627499067232772</v>
      </c>
      <c r="AF6" s="67"/>
      <c r="AG6" s="66" t="s">
        <v>425</v>
      </c>
      <c r="AH6" s="62">
        <v>11.643996899091613</v>
      </c>
      <c r="AI6" s="67"/>
      <c r="AJ6" s="66" t="s">
        <v>425</v>
      </c>
      <c r="AK6" s="62">
        <v>11.62049709008984</v>
      </c>
      <c r="AL6" s="67"/>
      <c r="AM6" s="66" t="s">
        <v>425</v>
      </c>
      <c r="AN6" s="62">
        <v>11.726500808872606</v>
      </c>
      <c r="AO6" s="67"/>
      <c r="AP6" s="66" t="s">
        <v>425</v>
      </c>
      <c r="AQ6" s="62">
        <v>11.756749444616933</v>
      </c>
      <c r="AR6" s="67"/>
      <c r="AS6" s="66" t="s">
        <v>425</v>
      </c>
      <c r="AT6" s="62">
        <v>11.610503</v>
      </c>
      <c r="AU6" s="67"/>
      <c r="AV6" s="66" t="s">
        <v>425</v>
      </c>
      <c r="AW6" s="62">
        <v>11.392497223232125</v>
      </c>
      <c r="AX6" s="67"/>
      <c r="AY6" s="66" t="s">
        <v>425</v>
      </c>
      <c r="AZ6" s="62">
        <v>11.295049266589858</v>
      </c>
      <c r="BA6" s="67"/>
      <c r="BH6" s="147">
        <f t="shared" si="1"/>
        <v>0</v>
      </c>
      <c r="BL6" s="147">
        <v>0</v>
      </c>
      <c r="BP6">
        <v>0</v>
      </c>
    </row>
    <row r="7" spans="1:68">
      <c r="A7" s="14">
        <v>29</v>
      </c>
      <c r="B7" s="14" t="s">
        <v>418</v>
      </c>
      <c r="C7" s="14" t="s">
        <v>135</v>
      </c>
      <c r="D7" s="14" t="s">
        <v>419</v>
      </c>
      <c r="E7" s="14" t="s">
        <v>23</v>
      </c>
      <c r="F7" s="14" t="s">
        <v>428</v>
      </c>
      <c r="G7" s="14" t="s">
        <v>429</v>
      </c>
      <c r="H7" s="54" t="s">
        <v>430</v>
      </c>
      <c r="I7" s="15" t="s">
        <v>425</v>
      </c>
      <c r="J7" s="15">
        <f>+VLOOKUP(E7,'Summary - Colar'!$M$39:$N$54,2,FALSE)</f>
        <v>11.295049266589858</v>
      </c>
      <c r="K7" s="63"/>
      <c r="L7" s="66" t="s">
        <v>425</v>
      </c>
      <c r="M7" s="62">
        <v>11.785999410466696</v>
      </c>
      <c r="N7" s="67"/>
      <c r="O7" s="66" t="s">
        <v>425</v>
      </c>
      <c r="P7" s="62">
        <v>11.703550411188427</v>
      </c>
      <c r="Q7" s="67"/>
      <c r="R7" s="66" t="s">
        <v>425</v>
      </c>
      <c r="S7" s="62">
        <v>11.743499009792057</v>
      </c>
      <c r="T7" s="67"/>
      <c r="U7" s="66" t="s">
        <v>425</v>
      </c>
      <c r="V7" s="62">
        <v>11.747497669811418</v>
      </c>
      <c r="W7" s="67"/>
      <c r="X7" s="66" t="s">
        <v>425</v>
      </c>
      <c r="Y7" s="62">
        <v>11.749502062955756</v>
      </c>
      <c r="Z7" s="67"/>
      <c r="AA7" s="66" t="s">
        <v>425</v>
      </c>
      <c r="AB7" s="62">
        <v>11.733002368191622</v>
      </c>
      <c r="AC7" s="67"/>
      <c r="AD7" s="66" t="s">
        <v>425</v>
      </c>
      <c r="AE7" s="62">
        <v>11.627499067232772</v>
      </c>
      <c r="AF7" s="67"/>
      <c r="AG7" s="66" t="s">
        <v>425</v>
      </c>
      <c r="AH7" s="62">
        <v>11.643996899091613</v>
      </c>
      <c r="AI7" s="67"/>
      <c r="AJ7" s="66" t="s">
        <v>425</v>
      </c>
      <c r="AK7" s="62">
        <v>11.62049709008984</v>
      </c>
      <c r="AL7" s="67"/>
      <c r="AM7" s="66" t="s">
        <v>425</v>
      </c>
      <c r="AN7" s="62">
        <v>11.726500808872606</v>
      </c>
      <c r="AO7" s="67"/>
      <c r="AP7" s="66" t="s">
        <v>425</v>
      </c>
      <c r="AQ7" s="62">
        <v>11.756749444616933</v>
      </c>
      <c r="AR7" s="67"/>
      <c r="AS7" s="66" t="s">
        <v>425</v>
      </c>
      <c r="AT7" s="62">
        <v>11.610503</v>
      </c>
      <c r="AU7" s="67"/>
      <c r="AV7" s="66" t="s">
        <v>425</v>
      </c>
      <c r="AW7" s="62">
        <v>11.392497223232125</v>
      </c>
      <c r="AX7" s="67"/>
      <c r="AY7" s="66" t="s">
        <v>425</v>
      </c>
      <c r="AZ7" s="62">
        <v>11.295049266589858</v>
      </c>
      <c r="BA7" s="67"/>
      <c r="BH7" s="147">
        <f t="shared" si="1"/>
        <v>0</v>
      </c>
      <c r="BL7" s="147">
        <v>0</v>
      </c>
      <c r="BP7">
        <v>0</v>
      </c>
    </row>
    <row r="8" spans="1:68">
      <c r="A8" s="14">
        <v>29</v>
      </c>
      <c r="B8" s="14" t="s">
        <v>418</v>
      </c>
      <c r="C8" s="14" t="s">
        <v>135</v>
      </c>
      <c r="D8" s="14" t="s">
        <v>419</v>
      </c>
      <c r="E8" s="14" t="s">
        <v>23</v>
      </c>
      <c r="F8" s="14" t="s">
        <v>431</v>
      </c>
      <c r="G8" s="14"/>
      <c r="H8" s="54" t="s">
        <v>422</v>
      </c>
      <c r="I8" s="15" t="s">
        <v>425</v>
      </c>
      <c r="J8" s="15">
        <f>+VLOOKUP(E8,'Summary - Colar'!$M$39:$N$54,2,FALSE)</f>
        <v>11.295049266589858</v>
      </c>
      <c r="K8" s="63"/>
      <c r="L8" s="66" t="s">
        <v>425</v>
      </c>
      <c r="M8" s="62">
        <v>11.785999410466696</v>
      </c>
      <c r="N8" s="67"/>
      <c r="O8" s="66" t="s">
        <v>425</v>
      </c>
      <c r="P8" s="62">
        <v>11.703550411188427</v>
      </c>
      <c r="Q8" s="67"/>
      <c r="R8" s="66" t="s">
        <v>425</v>
      </c>
      <c r="S8" s="62">
        <v>11.743499009792057</v>
      </c>
      <c r="T8" s="67"/>
      <c r="U8" s="66" t="s">
        <v>425</v>
      </c>
      <c r="V8" s="62">
        <v>11.747497669811418</v>
      </c>
      <c r="W8" s="67"/>
      <c r="X8" s="66" t="s">
        <v>425</v>
      </c>
      <c r="Y8" s="62">
        <v>11.749502062955756</v>
      </c>
      <c r="Z8" s="67"/>
      <c r="AA8" s="66" t="s">
        <v>425</v>
      </c>
      <c r="AB8" s="62">
        <v>11.733002368191622</v>
      </c>
      <c r="AC8" s="67"/>
      <c r="AD8" s="66" t="s">
        <v>425</v>
      </c>
      <c r="AE8" s="62">
        <v>11.627499067232772</v>
      </c>
      <c r="AF8" s="67"/>
      <c r="AG8" s="66" t="s">
        <v>425</v>
      </c>
      <c r="AH8" s="62">
        <v>11.643996899091613</v>
      </c>
      <c r="AI8" s="67"/>
      <c r="AJ8" s="66" t="s">
        <v>425</v>
      </c>
      <c r="AK8" s="62">
        <v>11.62049709008984</v>
      </c>
      <c r="AL8" s="67"/>
      <c r="AM8" s="66" t="s">
        <v>425</v>
      </c>
      <c r="AN8" s="62">
        <v>11.726500808872606</v>
      </c>
      <c r="AO8" s="67"/>
      <c r="AP8" s="66" t="s">
        <v>425</v>
      </c>
      <c r="AQ8" s="62">
        <v>11.756749444616933</v>
      </c>
      <c r="AR8" s="67"/>
      <c r="AS8" s="66" t="s">
        <v>425</v>
      </c>
      <c r="AT8" s="62">
        <v>11.610503</v>
      </c>
      <c r="AU8" s="67"/>
      <c r="AV8" s="66" t="s">
        <v>425</v>
      </c>
      <c r="AW8" s="62">
        <v>11.392497223232125</v>
      </c>
      <c r="AX8" s="67"/>
      <c r="AY8" s="66" t="s">
        <v>425</v>
      </c>
      <c r="AZ8" s="62">
        <v>11.295049266589858</v>
      </c>
      <c r="BA8" s="67"/>
      <c r="BH8" s="147">
        <f t="shared" si="1"/>
        <v>0</v>
      </c>
      <c r="BL8" s="147">
        <v>0</v>
      </c>
      <c r="BP8">
        <v>0</v>
      </c>
    </row>
    <row r="9" spans="1:68">
      <c r="A9" s="14">
        <v>36</v>
      </c>
      <c r="B9" s="14" t="s">
        <v>432</v>
      </c>
      <c r="C9" s="14" t="s">
        <v>135</v>
      </c>
      <c r="D9" s="14" t="s">
        <v>419</v>
      </c>
      <c r="E9" s="14" t="s">
        <v>23</v>
      </c>
      <c r="F9" s="14" t="s">
        <v>433</v>
      </c>
      <c r="G9" s="14" t="s">
        <v>434</v>
      </c>
      <c r="H9" s="54" t="s">
        <v>422</v>
      </c>
      <c r="I9" s="15" t="s">
        <v>425</v>
      </c>
      <c r="J9" s="15">
        <f>+VLOOKUP(E9,'Summary - Colar'!$M$39:$N$54,2,FALSE)</f>
        <v>11.295049266589858</v>
      </c>
      <c r="K9" s="63"/>
      <c r="L9" s="66" t="s">
        <v>425</v>
      </c>
      <c r="M9" s="62">
        <v>11.785999410466696</v>
      </c>
      <c r="N9" s="67"/>
      <c r="O9" s="66" t="s">
        <v>425</v>
      </c>
      <c r="P9" s="62">
        <v>11.703550411188427</v>
      </c>
      <c r="Q9" s="67"/>
      <c r="R9" s="66" t="s">
        <v>425</v>
      </c>
      <c r="S9" s="62">
        <v>11.743499009792057</v>
      </c>
      <c r="T9" s="67"/>
      <c r="U9" s="66" t="s">
        <v>425</v>
      </c>
      <c r="V9" s="62">
        <v>11.747497669811418</v>
      </c>
      <c r="W9" s="67"/>
      <c r="X9" s="66" t="s">
        <v>425</v>
      </c>
      <c r="Y9" s="62">
        <v>11.749502062955756</v>
      </c>
      <c r="Z9" s="67"/>
      <c r="AA9" s="66" t="s">
        <v>425</v>
      </c>
      <c r="AB9" s="62">
        <v>11.733002368191622</v>
      </c>
      <c r="AC9" s="67"/>
      <c r="AD9" s="66" t="s">
        <v>425</v>
      </c>
      <c r="AE9" s="62">
        <v>11.627499067232772</v>
      </c>
      <c r="AF9" s="67"/>
      <c r="AG9" s="66" t="s">
        <v>425</v>
      </c>
      <c r="AH9" s="62">
        <v>11.643996899091613</v>
      </c>
      <c r="AI9" s="67"/>
      <c r="AJ9" s="66" t="s">
        <v>425</v>
      </c>
      <c r="AK9" s="62">
        <v>11.62049709008984</v>
      </c>
      <c r="AL9" s="67"/>
      <c r="AM9" s="66" t="s">
        <v>425</v>
      </c>
      <c r="AN9" s="62">
        <v>11.726500808872606</v>
      </c>
      <c r="AO9" s="67"/>
      <c r="AP9" s="66" t="s">
        <v>425</v>
      </c>
      <c r="AQ9" s="62">
        <v>11.756749444616933</v>
      </c>
      <c r="AR9" s="67"/>
      <c r="AS9" s="66" t="s">
        <v>425</v>
      </c>
      <c r="AT9" s="62">
        <v>11.610503</v>
      </c>
      <c r="AU9" s="67"/>
      <c r="AV9" s="66" t="s">
        <v>425</v>
      </c>
      <c r="AW9" s="62">
        <v>11.392497223232125</v>
      </c>
      <c r="AX9" s="67"/>
      <c r="AY9" s="66" t="s">
        <v>425</v>
      </c>
      <c r="AZ9" s="62">
        <v>11.295049266589858</v>
      </c>
      <c r="BA9" s="67"/>
      <c r="BH9" s="147">
        <f t="shared" si="1"/>
        <v>0</v>
      </c>
      <c r="BL9" s="147">
        <v>0</v>
      </c>
      <c r="BP9">
        <v>0</v>
      </c>
    </row>
    <row r="10" spans="1:68">
      <c r="A10" s="14">
        <v>36</v>
      </c>
      <c r="B10" s="14" t="s">
        <v>432</v>
      </c>
      <c r="C10" s="14" t="s">
        <v>135</v>
      </c>
      <c r="D10" s="14" t="s">
        <v>419</v>
      </c>
      <c r="E10" s="14" t="s">
        <v>23</v>
      </c>
      <c r="F10" s="14" t="s">
        <v>435</v>
      </c>
      <c r="G10" s="14" t="s">
        <v>436</v>
      </c>
      <c r="H10" s="54" t="s">
        <v>422</v>
      </c>
      <c r="I10" s="15" t="s">
        <v>425</v>
      </c>
      <c r="J10" s="15">
        <f>+VLOOKUP(E10,'Summary - Colar'!$M$39:$N$54,2,FALSE)</f>
        <v>11.295049266589858</v>
      </c>
      <c r="K10" s="63"/>
      <c r="L10" s="66" t="s">
        <v>425</v>
      </c>
      <c r="M10" s="62">
        <v>11.785999410466696</v>
      </c>
      <c r="N10" s="67"/>
      <c r="O10" s="66" t="s">
        <v>425</v>
      </c>
      <c r="P10" s="62">
        <v>11.703550411188427</v>
      </c>
      <c r="Q10" s="67"/>
      <c r="R10" s="66" t="s">
        <v>425</v>
      </c>
      <c r="S10" s="62">
        <v>11.743499009792057</v>
      </c>
      <c r="T10" s="67"/>
      <c r="U10" s="66" t="s">
        <v>425</v>
      </c>
      <c r="V10" s="62">
        <v>11.747497669811418</v>
      </c>
      <c r="W10" s="67"/>
      <c r="X10" s="66" t="s">
        <v>425</v>
      </c>
      <c r="Y10" s="62">
        <v>11.749502062955756</v>
      </c>
      <c r="Z10" s="67"/>
      <c r="AA10" s="66" t="s">
        <v>425</v>
      </c>
      <c r="AB10" s="62">
        <v>11.733002368191622</v>
      </c>
      <c r="AC10" s="67"/>
      <c r="AD10" s="66" t="s">
        <v>425</v>
      </c>
      <c r="AE10" s="62">
        <v>11.627499067232772</v>
      </c>
      <c r="AF10" s="67"/>
      <c r="AG10" s="66" t="s">
        <v>425</v>
      </c>
      <c r="AH10" s="62">
        <v>11.643996899091613</v>
      </c>
      <c r="AI10" s="67"/>
      <c r="AJ10" s="66" t="s">
        <v>425</v>
      </c>
      <c r="AK10" s="62">
        <v>11.62049709008984</v>
      </c>
      <c r="AL10" s="67"/>
      <c r="AM10" s="66" t="s">
        <v>425</v>
      </c>
      <c r="AN10" s="62">
        <v>11.726500808872606</v>
      </c>
      <c r="AO10" s="67"/>
      <c r="AP10" s="66" t="s">
        <v>425</v>
      </c>
      <c r="AQ10" s="62">
        <v>11.756749444616933</v>
      </c>
      <c r="AR10" s="67"/>
      <c r="AS10" s="66" t="s">
        <v>425</v>
      </c>
      <c r="AT10" s="62">
        <v>11.610503</v>
      </c>
      <c r="AU10" s="67"/>
      <c r="AV10" s="66" t="s">
        <v>425</v>
      </c>
      <c r="AW10" s="62">
        <v>11.392497223232125</v>
      </c>
      <c r="AX10" s="67"/>
      <c r="AY10" s="66" t="s">
        <v>425</v>
      </c>
      <c r="AZ10" s="62">
        <v>11.295049266589858</v>
      </c>
      <c r="BA10" s="67"/>
      <c r="BH10" s="147">
        <f t="shared" si="1"/>
        <v>0</v>
      </c>
      <c r="BL10" s="147">
        <v>0</v>
      </c>
      <c r="BP10">
        <v>0</v>
      </c>
    </row>
    <row r="11" spans="1:68">
      <c r="A11" s="14" t="s">
        <v>437</v>
      </c>
      <c r="B11" s="14" t="s">
        <v>438</v>
      </c>
      <c r="C11" s="14" t="s">
        <v>200</v>
      </c>
      <c r="D11" s="14" t="s">
        <v>419</v>
      </c>
      <c r="E11" s="14" t="s">
        <v>4</v>
      </c>
      <c r="F11" s="14">
        <v>52909020196006</v>
      </c>
      <c r="G11" s="14" t="s">
        <v>199</v>
      </c>
      <c r="H11" s="54" t="s">
        <v>439</v>
      </c>
      <c r="I11" s="15">
        <f>+'IBP export - Colar'!L70</f>
        <v>1837033.63</v>
      </c>
      <c r="J11" s="15">
        <f>+VLOOKUP(E11,'Summary - Colar'!$M$39:$N$54,2,FALSE)</f>
        <v>7.461600087896608</v>
      </c>
      <c r="K11" s="63">
        <f t="shared" si="0"/>
        <v>246198.35</v>
      </c>
      <c r="L11" s="66">
        <v>6040417.46</v>
      </c>
      <c r="M11" s="62">
        <v>7.4578000227644718</v>
      </c>
      <c r="N11" s="67">
        <v>809946.29</v>
      </c>
      <c r="O11" s="66">
        <v>6111903.5599999996</v>
      </c>
      <c r="P11" s="62">
        <v>7.4599000367386337</v>
      </c>
      <c r="Q11" s="67">
        <v>819301</v>
      </c>
      <c r="R11" s="66">
        <v>6206100.8399999999</v>
      </c>
      <c r="S11" s="62">
        <v>7.4604999812168193</v>
      </c>
      <c r="T11" s="67">
        <v>831861.25</v>
      </c>
      <c r="U11" s="66">
        <v>4250206.95</v>
      </c>
      <c r="V11" s="62">
        <v>7.4608499551659859</v>
      </c>
      <c r="W11" s="67">
        <v>569667.93000000005</v>
      </c>
      <c r="X11" s="66">
        <v>4250742.8</v>
      </c>
      <c r="Y11" s="62">
        <v>7.4616000126947908</v>
      </c>
      <c r="Z11" s="67">
        <v>569682.48</v>
      </c>
      <c r="AA11" s="66">
        <v>3855908.3</v>
      </c>
      <c r="AB11" s="62">
        <v>7.4617499299525107</v>
      </c>
      <c r="AC11" s="67">
        <v>516756.57</v>
      </c>
      <c r="AD11" s="66">
        <v>3927042.62</v>
      </c>
      <c r="AE11" s="62">
        <v>7.4598500675691328</v>
      </c>
      <c r="AF11" s="67">
        <v>526423.80000000005</v>
      </c>
      <c r="AG11" s="66">
        <v>4024562.73</v>
      </c>
      <c r="AH11" s="62">
        <v>7.4589500593778393</v>
      </c>
      <c r="AI11" s="67">
        <v>539561.56000000006</v>
      </c>
      <c r="AJ11" s="66">
        <v>4418295.87</v>
      </c>
      <c r="AK11" s="62">
        <v>7.4586999951330943</v>
      </c>
      <c r="AL11" s="67">
        <v>592368.09</v>
      </c>
      <c r="AM11" s="66">
        <v>2334932.04</v>
      </c>
      <c r="AN11" s="62">
        <v>7.4580999574828022</v>
      </c>
      <c r="AO11" s="67">
        <v>313073.31</v>
      </c>
      <c r="AP11" s="66">
        <v>2319193.52</v>
      </c>
      <c r="AQ11" s="62">
        <v>7.4589500752281221</v>
      </c>
      <c r="AR11" s="67">
        <v>310927.61</v>
      </c>
      <c r="AS11" s="66">
        <v>2324516</v>
      </c>
      <c r="AT11" s="62">
        <v>7.4602000000000004</v>
      </c>
      <c r="AU11" s="67">
        <v>311588.96544328571</v>
      </c>
      <c r="AV11" s="66">
        <v>2388816.4500000002</v>
      </c>
      <c r="AW11" s="62">
        <v>7.4596499203654751</v>
      </c>
      <c r="AX11" s="67">
        <v>320231.71000000002</v>
      </c>
      <c r="AY11" s="66">
        <v>1837033.63</v>
      </c>
      <c r="AZ11" s="62">
        <v>7.461600087896608</v>
      </c>
      <c r="BA11" s="67">
        <v>246198.35</v>
      </c>
      <c r="BH11" s="147">
        <f t="shared" si="1"/>
        <v>-279294.77999999997</v>
      </c>
      <c r="BL11" s="147">
        <v>-279294.77999999997</v>
      </c>
      <c r="BP11">
        <v>-279294.77999999997</v>
      </c>
    </row>
    <row r="12" spans="1:68">
      <c r="A12" s="14" t="s">
        <v>440</v>
      </c>
      <c r="B12" s="14" t="s">
        <v>441</v>
      </c>
      <c r="C12" s="14" t="s">
        <v>442</v>
      </c>
      <c r="D12" s="14" t="s">
        <v>443</v>
      </c>
      <c r="E12" s="14" t="s">
        <v>8</v>
      </c>
      <c r="F12" s="14" t="s">
        <v>444</v>
      </c>
      <c r="G12" s="14"/>
      <c r="H12" s="54" t="s">
        <v>445</v>
      </c>
      <c r="I12" s="15">
        <f>+'JYSKE - FKB - Colar '!B14</f>
        <v>4234</v>
      </c>
      <c r="J12" s="15">
        <f>+VLOOKUP(E12,'Summary - Colar'!$M$39:$N$54,2,FALSE)</f>
        <v>1.0787497944244075</v>
      </c>
      <c r="K12" s="63">
        <f t="shared" si="0"/>
        <v>3924.9138418229322</v>
      </c>
      <c r="L12" s="66">
        <v>12262.5</v>
      </c>
      <c r="M12" s="62">
        <v>1.0393499809660025</v>
      </c>
      <c r="N12" s="67">
        <v>11798.239500233474</v>
      </c>
      <c r="O12" s="66">
        <v>12262.5</v>
      </c>
      <c r="P12" s="62">
        <v>1.0296499958937868</v>
      </c>
      <c r="Q12" s="67">
        <v>11909.386732290081</v>
      </c>
      <c r="R12" s="66">
        <v>94262.5</v>
      </c>
      <c r="S12" s="62">
        <v>1.0305500350713117</v>
      </c>
      <c r="T12" s="67">
        <v>91468.144963458515</v>
      </c>
      <c r="U12" s="66">
        <v>94262.5</v>
      </c>
      <c r="V12" s="62">
        <v>1.0294499127813821</v>
      </c>
      <c r="W12" s="67">
        <v>91565.892453495151</v>
      </c>
      <c r="X12" s="66">
        <v>94262.5</v>
      </c>
      <c r="Y12" s="62">
        <v>1.0474500171045873</v>
      </c>
      <c r="Z12" s="67">
        <v>89992.360934381402</v>
      </c>
      <c r="AA12" s="66">
        <v>94262.5</v>
      </c>
      <c r="AB12" s="62">
        <v>1.0384500241697678</v>
      </c>
      <c r="AC12" s="67">
        <v>90772.302764749882</v>
      </c>
      <c r="AD12" s="66">
        <v>94262.5</v>
      </c>
      <c r="AE12" s="62">
        <v>1.0375500183032278</v>
      </c>
      <c r="AF12" s="67">
        <v>90851.041720526904</v>
      </c>
      <c r="AG12" s="66">
        <v>94262</v>
      </c>
      <c r="AH12" s="62">
        <v>1.047149991583058</v>
      </c>
      <c r="AI12" s="67">
        <v>90017.667724464962</v>
      </c>
      <c r="AJ12" s="66">
        <v>4234</v>
      </c>
      <c r="AK12" s="62">
        <v>1.0461499902620313</v>
      </c>
      <c r="AL12" s="67">
        <v>4047.2207995141325</v>
      </c>
      <c r="AM12" s="66">
        <v>4234</v>
      </c>
      <c r="AN12" s="62">
        <v>1.0407499836552325</v>
      </c>
      <c r="AO12" s="67">
        <v>4068.2200975201649</v>
      </c>
      <c r="AP12" s="66">
        <v>4234</v>
      </c>
      <c r="AQ12" s="62">
        <v>1.0854500032344994</v>
      </c>
      <c r="AR12" s="67">
        <v>3900.6863396593417</v>
      </c>
      <c r="AS12" s="66">
        <v>4234</v>
      </c>
      <c r="AT12" s="62">
        <v>1.08935</v>
      </c>
      <c r="AU12" s="67">
        <v>3886.7214393904619</v>
      </c>
      <c r="AV12" s="66">
        <v>4234</v>
      </c>
      <c r="AW12" s="62">
        <v>1.0830999858771673</v>
      </c>
      <c r="AX12" s="67">
        <v>3909.1497139767957</v>
      </c>
      <c r="AY12" s="66">
        <v>4234</v>
      </c>
      <c r="AZ12" s="62">
        <v>1.0787497944244075</v>
      </c>
      <c r="BA12" s="67">
        <v>3924.9138418229322</v>
      </c>
      <c r="BH12" s="147">
        <f t="shared" si="1"/>
        <v>20.999298006032404</v>
      </c>
      <c r="BL12" s="147">
        <v>20.999298006032404</v>
      </c>
      <c r="BP12">
        <v>20.999298006032404</v>
      </c>
    </row>
    <row r="13" spans="1:68">
      <c r="A13" s="14" t="s">
        <v>440</v>
      </c>
      <c r="B13" s="14" t="s">
        <v>441</v>
      </c>
      <c r="C13" s="14" t="s">
        <v>442</v>
      </c>
      <c r="D13" s="14" t="s">
        <v>443</v>
      </c>
      <c r="E13" s="14" t="s">
        <v>6</v>
      </c>
      <c r="F13" s="14" t="s">
        <v>446</v>
      </c>
      <c r="G13" s="14"/>
      <c r="H13" s="54" t="s">
        <v>445</v>
      </c>
      <c r="I13" s="15">
        <f>+'JYSKE - FKB - Colar '!B13</f>
        <v>263</v>
      </c>
      <c r="J13" s="15">
        <f>+VLOOKUP(E13,'Summary - Colar'!$M$39:$N$54,2,FALSE)</f>
        <v>0.83345000011593484</v>
      </c>
      <c r="K13" s="63">
        <f t="shared" si="0"/>
        <v>315.55582214099957</v>
      </c>
      <c r="L13" s="66">
        <v>17800.810000000001</v>
      </c>
      <c r="M13" s="62">
        <v>0.82944999704118039</v>
      </c>
      <c r="N13" s="67">
        <v>21460.980244136681</v>
      </c>
      <c r="O13" s="66">
        <v>17800.810000000001</v>
      </c>
      <c r="P13" s="62">
        <v>0.82985000194803504</v>
      </c>
      <c r="Q13" s="67">
        <v>21450.635606692067</v>
      </c>
      <c r="R13" s="66">
        <v>17800.810000000001</v>
      </c>
      <c r="S13" s="62">
        <v>0.83675000142339673</v>
      </c>
      <c r="T13" s="67">
        <v>21273.749590342413</v>
      </c>
      <c r="U13" s="66">
        <v>25085.05</v>
      </c>
      <c r="V13" s="62">
        <v>0.84450000060846753</v>
      </c>
      <c r="W13" s="67">
        <v>29704.026029515764</v>
      </c>
      <c r="X13" s="66">
        <v>25085.05</v>
      </c>
      <c r="Y13" s="62">
        <v>0.84404999960386917</v>
      </c>
      <c r="Z13" s="67">
        <v>29719.862581331618</v>
      </c>
      <c r="AA13" s="66">
        <v>60285.05</v>
      </c>
      <c r="AB13" s="62">
        <v>0.83594999940504033</v>
      </c>
      <c r="AC13" s="67">
        <v>72115.617014062911</v>
      </c>
      <c r="AD13" s="66">
        <v>60285.05</v>
      </c>
      <c r="AE13" s="62">
        <v>0.83355000042005567</v>
      </c>
      <c r="AF13" s="67">
        <v>72323.255917005823</v>
      </c>
      <c r="AG13" s="66">
        <v>60285</v>
      </c>
      <c r="AH13" s="62">
        <v>0.83210000018059904</v>
      </c>
      <c r="AI13" s="67">
        <v>72449.224837057729</v>
      </c>
      <c r="AJ13" s="66">
        <v>263</v>
      </c>
      <c r="AK13" s="62">
        <v>0.82765000030319136</v>
      </c>
      <c r="AL13" s="67">
        <v>317.76717199740921</v>
      </c>
      <c r="AM13" s="66">
        <v>263</v>
      </c>
      <c r="AN13" s="62">
        <v>0.82594999743944864</v>
      </c>
      <c r="AO13" s="67">
        <v>318.42121292491538</v>
      </c>
      <c r="AP13" s="66">
        <v>263</v>
      </c>
      <c r="AQ13" s="62">
        <v>0.84075000044594062</v>
      </c>
      <c r="AR13" s="67">
        <v>312.81593798454077</v>
      </c>
      <c r="AS13" s="66">
        <v>263</v>
      </c>
      <c r="AT13" s="62">
        <v>0.84175</v>
      </c>
      <c r="AU13" s="67">
        <v>312.44431244431246</v>
      </c>
      <c r="AV13" s="66">
        <v>263</v>
      </c>
      <c r="AW13" s="62">
        <v>0.83715000023255848</v>
      </c>
      <c r="AX13" s="67">
        <v>314.16114188250515</v>
      </c>
      <c r="AY13" s="66">
        <v>263</v>
      </c>
      <c r="AZ13" s="62">
        <v>0.83345000011593484</v>
      </c>
      <c r="BA13" s="67">
        <v>315.55582214099957</v>
      </c>
      <c r="BH13" s="147">
        <f t="shared" si="1"/>
        <v>0.65404092750617338</v>
      </c>
      <c r="BL13" s="147">
        <v>0.65404092750617338</v>
      </c>
      <c r="BP13">
        <v>0.65404092750617338</v>
      </c>
    </row>
    <row r="14" spans="1:68">
      <c r="A14" s="14" t="s">
        <v>440</v>
      </c>
      <c r="B14" s="14" t="s">
        <v>441</v>
      </c>
      <c r="C14" s="14" t="s">
        <v>442</v>
      </c>
      <c r="D14" s="14" t="s">
        <v>443</v>
      </c>
      <c r="E14" s="14" t="s">
        <v>2</v>
      </c>
      <c r="F14" s="14" t="s">
        <v>447</v>
      </c>
      <c r="G14" s="14"/>
      <c r="H14" s="54" t="s">
        <v>445</v>
      </c>
      <c r="I14" s="15">
        <f>+'JYSKE - FKB - Colar '!B12</f>
        <v>46382</v>
      </c>
      <c r="J14" s="15">
        <f>+VLOOKUP(E14,'Summary - Colar'!$M$39:$N$54,2,FALSE)</f>
        <v>1</v>
      </c>
      <c r="K14" s="15">
        <f t="shared" si="0"/>
        <v>46382</v>
      </c>
      <c r="L14" s="66">
        <v>35174.14</v>
      </c>
      <c r="M14" s="62">
        <v>1</v>
      </c>
      <c r="N14" s="67">
        <v>35174.14</v>
      </c>
      <c r="O14" s="66">
        <v>35174.14</v>
      </c>
      <c r="P14" s="62">
        <v>1</v>
      </c>
      <c r="Q14" s="67">
        <v>35174.14</v>
      </c>
      <c r="R14" s="66">
        <v>28935.86</v>
      </c>
      <c r="S14" s="62">
        <v>1</v>
      </c>
      <c r="T14" s="67">
        <v>28935.86</v>
      </c>
      <c r="U14" s="66">
        <v>61368.36</v>
      </c>
      <c r="V14" s="62">
        <v>1</v>
      </c>
      <c r="W14" s="67">
        <v>61368.36</v>
      </c>
      <c r="X14" s="66">
        <v>52495.839999999997</v>
      </c>
      <c r="Y14" s="62">
        <v>1</v>
      </c>
      <c r="Z14" s="67">
        <v>52495.839999999997</v>
      </c>
      <c r="AA14" s="66">
        <v>75051.509999999995</v>
      </c>
      <c r="AB14" s="62">
        <v>1</v>
      </c>
      <c r="AC14" s="67">
        <v>75051.509999999995</v>
      </c>
      <c r="AD14" s="66">
        <v>92030.01</v>
      </c>
      <c r="AE14" s="62">
        <v>1</v>
      </c>
      <c r="AF14" s="67">
        <v>92030.01</v>
      </c>
      <c r="AG14" s="66">
        <v>108490</v>
      </c>
      <c r="AH14" s="62">
        <v>1</v>
      </c>
      <c r="AI14" s="67">
        <v>108490</v>
      </c>
      <c r="AJ14" s="66">
        <v>8463</v>
      </c>
      <c r="AK14" s="62">
        <v>1</v>
      </c>
      <c r="AL14" s="67">
        <v>8463</v>
      </c>
      <c r="AM14" s="66">
        <v>53197</v>
      </c>
      <c r="AN14" s="62">
        <v>1</v>
      </c>
      <c r="AO14" s="67">
        <v>53197</v>
      </c>
      <c r="AP14" s="66">
        <v>54497</v>
      </c>
      <c r="AQ14" s="62">
        <v>1</v>
      </c>
      <c r="AR14" s="67">
        <v>54497</v>
      </c>
      <c r="AS14" s="66">
        <v>54497</v>
      </c>
      <c r="AT14" s="62">
        <v>1</v>
      </c>
      <c r="AU14" s="67">
        <v>54497</v>
      </c>
      <c r="AV14" s="66">
        <v>37497</v>
      </c>
      <c r="AW14" s="62">
        <v>1</v>
      </c>
      <c r="AX14" s="67">
        <v>37497</v>
      </c>
      <c r="AY14" s="66">
        <v>46382</v>
      </c>
      <c r="AZ14" s="62">
        <v>1</v>
      </c>
      <c r="BA14" s="67">
        <v>46382</v>
      </c>
      <c r="BH14" s="147">
        <f t="shared" si="1"/>
        <v>44734</v>
      </c>
      <c r="BL14" s="147">
        <v>44734</v>
      </c>
      <c r="BP14">
        <v>44734</v>
      </c>
    </row>
    <row r="15" spans="1:68">
      <c r="A15" s="14" t="s">
        <v>440</v>
      </c>
      <c r="B15" s="14" t="s">
        <v>441</v>
      </c>
      <c r="C15" s="14" t="s">
        <v>442</v>
      </c>
      <c r="D15" s="14" t="s">
        <v>443</v>
      </c>
      <c r="E15" s="14" t="s">
        <v>16</v>
      </c>
      <c r="F15" s="14" t="s">
        <v>448</v>
      </c>
      <c r="G15" s="14"/>
      <c r="H15" s="54" t="s">
        <v>445</v>
      </c>
      <c r="I15" s="15">
        <f>+'JYSKE - FKB - Colar '!B11</f>
        <v>6910.36</v>
      </c>
      <c r="J15" s="15">
        <f>+VLOOKUP(E15,'Summary - Colar'!$M$39:$N$54,2,FALSE)</f>
        <v>0.95169988960021024</v>
      </c>
      <c r="K15" s="15">
        <f t="shared" si="0"/>
        <v>7261.0705071142766</v>
      </c>
      <c r="L15" s="66">
        <v>103998.95</v>
      </c>
      <c r="M15" s="62">
        <v>0.9412499680306784</v>
      </c>
      <c r="N15" s="67">
        <v>110490.25607681119</v>
      </c>
      <c r="O15" s="66">
        <v>103998.95</v>
      </c>
      <c r="P15" s="62">
        <v>0.93609996904458936</v>
      </c>
      <c r="Q15" s="67">
        <v>111098.12353283627</v>
      </c>
      <c r="R15" s="66">
        <v>147367.34</v>
      </c>
      <c r="S15" s="62">
        <v>0.94154998249985755</v>
      </c>
      <c r="T15" s="67">
        <v>156515.68449795208</v>
      </c>
      <c r="U15" s="66">
        <v>153139.70000000001</v>
      </c>
      <c r="V15" s="62">
        <v>0.93950001246199755</v>
      </c>
      <c r="W15" s="67">
        <v>163001.27511301599</v>
      </c>
      <c r="X15" s="66">
        <v>168260.48000000001</v>
      </c>
      <c r="Y15" s="62">
        <v>0.94989998646757867</v>
      </c>
      <c r="Z15" s="67">
        <v>177134.94304354637</v>
      </c>
      <c r="AA15" s="66">
        <v>204794.21</v>
      </c>
      <c r="AB15" s="62">
        <v>0.9447499727906381</v>
      </c>
      <c r="AC15" s="67">
        <v>216770.80275014049</v>
      </c>
      <c r="AD15" s="66">
        <v>220664.48</v>
      </c>
      <c r="AE15" s="62">
        <v>0.94145002196641914</v>
      </c>
      <c r="AF15" s="67">
        <v>234387.88555030801</v>
      </c>
      <c r="AG15" s="66">
        <v>299558.03999999998</v>
      </c>
      <c r="AH15" s="62">
        <v>0.94385003315614324</v>
      </c>
      <c r="AI15" s="67">
        <v>317378.85201773723</v>
      </c>
      <c r="AJ15" s="66">
        <v>29359</v>
      </c>
      <c r="AK15" s="62">
        <v>0.94149999957989661</v>
      </c>
      <c r="AL15" s="67">
        <v>31183.21828263428</v>
      </c>
      <c r="AM15" s="66">
        <v>45603</v>
      </c>
      <c r="AN15" s="62">
        <v>0.93840005930338399</v>
      </c>
      <c r="AO15" s="67">
        <v>48596.544243457458</v>
      </c>
      <c r="AP15" s="66">
        <v>53459</v>
      </c>
      <c r="AQ15" s="62">
        <v>0.95524993903103506</v>
      </c>
      <c r="AR15" s="67">
        <v>55963.36394873423</v>
      </c>
      <c r="AS15" s="66">
        <v>83554</v>
      </c>
      <c r="AT15" s="62">
        <v>0.96445000000000003</v>
      </c>
      <c r="AU15" s="67">
        <v>86633.832754419622</v>
      </c>
      <c r="AV15" s="66">
        <v>72573</v>
      </c>
      <c r="AW15" s="62">
        <v>0.95460004628670969</v>
      </c>
      <c r="AX15" s="67">
        <v>76024.509198696425</v>
      </c>
      <c r="AY15" s="66">
        <v>6910.36</v>
      </c>
      <c r="AZ15" s="62">
        <v>0.95169988960021024</v>
      </c>
      <c r="BA15" s="67">
        <v>7261.0705071142766</v>
      </c>
      <c r="BH15" s="147">
        <f t="shared" si="1"/>
        <v>17413.325960823178</v>
      </c>
      <c r="BL15" s="147">
        <v>17413.325960823178</v>
      </c>
      <c r="BP15">
        <v>17413.325960823178</v>
      </c>
    </row>
    <row r="16" spans="1:68">
      <c r="A16" s="14" t="s">
        <v>449</v>
      </c>
      <c r="B16" s="14" t="s">
        <v>450</v>
      </c>
      <c r="C16" s="14" t="s">
        <v>451</v>
      </c>
      <c r="D16" s="14" t="s">
        <v>452</v>
      </c>
      <c r="E16" s="14" t="s">
        <v>264</v>
      </c>
      <c r="F16" s="14">
        <v>62374285560</v>
      </c>
      <c r="G16" s="14"/>
      <c r="H16" s="54" t="s">
        <v>453</v>
      </c>
      <c r="I16" s="15">
        <f>+'Summary - Colar'!L7</f>
        <v>1176229.6599999999</v>
      </c>
      <c r="J16" s="15">
        <f>+VLOOKUP(E16,'Summary - Colar'!$M$39:$N$54,2,FALSE)</f>
        <v>19.358801639999999</v>
      </c>
      <c r="K16" s="15">
        <f t="shared" si="0"/>
        <v>60759.425189295958</v>
      </c>
      <c r="L16" s="66">
        <v>13909500.539999999</v>
      </c>
      <c r="M16" s="62">
        <v>17.348400999999999</v>
      </c>
      <c r="N16" s="67">
        <v>801774.21192881116</v>
      </c>
      <c r="O16" s="66">
        <v>13909500.539999999</v>
      </c>
      <c r="P16" s="62">
        <v>17.348400999999999</v>
      </c>
      <c r="Q16" s="67">
        <v>801774.21192881116</v>
      </c>
      <c r="R16" s="66">
        <v>13909401.800000001</v>
      </c>
      <c r="S16" s="62">
        <v>17.348400999999999</v>
      </c>
      <c r="T16" s="67">
        <v>801768.52033798397</v>
      </c>
      <c r="U16" s="66">
        <v>13909401.800000001</v>
      </c>
      <c r="V16" s="62">
        <v>17.348400999999999</v>
      </c>
      <c r="W16" s="67">
        <v>801768.52033798397</v>
      </c>
      <c r="X16" s="66">
        <v>13905376.800000001</v>
      </c>
      <c r="Y16" s="62">
        <v>17.348400999999999</v>
      </c>
      <c r="Z16" s="67">
        <v>801536.5104830123</v>
      </c>
      <c r="AA16" s="66">
        <v>13905376.800000001</v>
      </c>
      <c r="AB16" s="62">
        <v>17.348400999999999</v>
      </c>
      <c r="AC16" s="67">
        <v>801536.5104830123</v>
      </c>
      <c r="AD16" s="66">
        <v>1607915.32</v>
      </c>
      <c r="AE16" s="62">
        <v>19.358801639999999</v>
      </c>
      <c r="AF16" s="67">
        <v>83058.618498247088</v>
      </c>
      <c r="AG16" s="66">
        <v>1840946.47</v>
      </c>
      <c r="AH16" s="62">
        <v>19.358801639999999</v>
      </c>
      <c r="AI16" s="67">
        <v>95096.096557761935</v>
      </c>
      <c r="AJ16" s="66">
        <v>1830001.47</v>
      </c>
      <c r="AK16" s="62">
        <v>19.358801639999999</v>
      </c>
      <c r="AL16" s="67">
        <v>94530.72065260337</v>
      </c>
      <c r="AM16" s="66">
        <v>1830001.47</v>
      </c>
      <c r="AN16" s="62">
        <v>19.358801639999999</v>
      </c>
      <c r="AO16" s="67">
        <v>94530.72065260337</v>
      </c>
      <c r="AP16" s="66">
        <v>1829991.73</v>
      </c>
      <c r="AQ16" s="62">
        <v>19.358801639999999</v>
      </c>
      <c r="AR16" s="67">
        <v>94530.217522286679</v>
      </c>
      <c r="AS16" s="66">
        <v>1828886</v>
      </c>
      <c r="AT16" s="62">
        <v>19.358802000000001</v>
      </c>
      <c r="AU16" s="67">
        <v>94473.098077040093</v>
      </c>
      <c r="AV16" s="66">
        <v>1828886.44</v>
      </c>
      <c r="AW16" s="62">
        <v>19.358801639999999</v>
      </c>
      <c r="AX16" s="67">
        <v>94473.122562559613</v>
      </c>
      <c r="AY16" s="66">
        <v>1176229.6599999999</v>
      </c>
      <c r="AZ16" s="62">
        <v>19.358801639999999</v>
      </c>
      <c r="BA16" s="67">
        <v>60759.425189295958</v>
      </c>
      <c r="BH16" s="147">
        <f t="shared" si="1"/>
        <v>0</v>
      </c>
      <c r="BL16" s="147">
        <v>0</v>
      </c>
      <c r="BP16">
        <v>0</v>
      </c>
    </row>
    <row r="17" spans="1:68">
      <c r="A17" s="14">
        <v>30</v>
      </c>
      <c r="B17" s="14" t="s">
        <v>454</v>
      </c>
      <c r="C17" s="14" t="s">
        <v>144</v>
      </c>
      <c r="D17" s="14" t="s">
        <v>455</v>
      </c>
      <c r="E17" s="14" t="s">
        <v>8</v>
      </c>
      <c r="F17" s="14">
        <v>49903209</v>
      </c>
      <c r="G17" s="14" t="s">
        <v>456</v>
      </c>
      <c r="H17" s="54" t="s">
        <v>457</v>
      </c>
      <c r="I17" s="15">
        <f>+'IBP export - Colar'!C48</f>
        <v>413708.72</v>
      </c>
      <c r="J17" s="15">
        <f>+VLOOKUP(E17,'Summary - Colar'!$M$39:$N$54,2,FALSE)</f>
        <v>1.0787497944244075</v>
      </c>
      <c r="K17" s="15">
        <f t="shared" si="0"/>
        <v>383507.57714002073</v>
      </c>
      <c r="L17" s="66">
        <v>587585.23</v>
      </c>
      <c r="M17" s="62">
        <v>1.0393499809660025</v>
      </c>
      <c r="N17" s="67">
        <v>565339.14538958378</v>
      </c>
      <c r="O17" s="66">
        <v>587585.23</v>
      </c>
      <c r="P17" s="62">
        <v>1.0296499958937868</v>
      </c>
      <c r="Q17" s="67">
        <v>570665.0146586434</v>
      </c>
      <c r="R17" s="66">
        <v>587585.23</v>
      </c>
      <c r="S17" s="62">
        <v>1.0305500350713117</v>
      </c>
      <c r="T17" s="67">
        <v>570166.619769549</v>
      </c>
      <c r="U17" s="66">
        <v>261470.41</v>
      </c>
      <c r="V17" s="62">
        <v>1.0294499127813821</v>
      </c>
      <c r="W17" s="67">
        <v>253990.41444722223</v>
      </c>
      <c r="X17" s="66">
        <v>275612.39</v>
      </c>
      <c r="Y17" s="62">
        <v>1.0474500171045873</v>
      </c>
      <c r="Z17" s="67">
        <v>263127.0089257923</v>
      </c>
      <c r="AA17" s="66">
        <v>275612.39</v>
      </c>
      <c r="AB17" s="62">
        <v>1.0384500241697678</v>
      </c>
      <c r="AC17" s="67">
        <v>265407.4664983034</v>
      </c>
      <c r="AD17" s="66">
        <v>275612.39</v>
      </c>
      <c r="AE17" s="62">
        <v>1.0375500183032278</v>
      </c>
      <c r="AF17" s="67">
        <v>265637.68988287105</v>
      </c>
      <c r="AG17" s="66">
        <v>375865.42</v>
      </c>
      <c r="AH17" s="62">
        <v>1.047149991583058</v>
      </c>
      <c r="AI17" s="67">
        <v>358941.33889241121</v>
      </c>
      <c r="AJ17" s="66">
        <v>375865.42</v>
      </c>
      <c r="AK17" s="62">
        <v>1.0461499902620313</v>
      </c>
      <c r="AL17" s="67">
        <v>359284.44630186941</v>
      </c>
      <c r="AM17" s="66">
        <v>396212.35</v>
      </c>
      <c r="AN17" s="62">
        <v>1.0407499836552325</v>
      </c>
      <c r="AO17" s="67">
        <v>380698.87698528427</v>
      </c>
      <c r="AP17" s="66">
        <v>486546.33</v>
      </c>
      <c r="AQ17" s="62">
        <v>1.0854500032344994</v>
      </c>
      <c r="AR17" s="67">
        <v>448243.88829532033</v>
      </c>
      <c r="AS17" s="66">
        <v>292521</v>
      </c>
      <c r="AT17" s="62">
        <v>1.08935</v>
      </c>
      <c r="AU17" s="67">
        <v>268528.02129710378</v>
      </c>
      <c r="AV17" s="66">
        <v>413708.72</v>
      </c>
      <c r="AW17" s="62">
        <v>1.0830999858771673</v>
      </c>
      <c r="AX17" s="67">
        <v>381967.24715581158</v>
      </c>
      <c r="AY17" s="66">
        <v>413708.72</v>
      </c>
      <c r="AZ17" s="62">
        <v>1.0787497944244075</v>
      </c>
      <c r="BA17" s="67">
        <v>383507.57714002073</v>
      </c>
      <c r="BH17" s="147">
        <f t="shared" si="1"/>
        <v>21414.430683414859</v>
      </c>
      <c r="BL17" s="147">
        <v>21414.430683414859</v>
      </c>
      <c r="BP17">
        <v>21414.430683414859</v>
      </c>
    </row>
    <row r="18" spans="1:68" ht="24">
      <c r="A18" s="14">
        <v>30</v>
      </c>
      <c r="B18" s="14" t="s">
        <v>454</v>
      </c>
      <c r="C18" s="14" t="s">
        <v>144</v>
      </c>
      <c r="D18" s="14" t="s">
        <v>455</v>
      </c>
      <c r="E18" s="14" t="s">
        <v>9</v>
      </c>
      <c r="F18" s="14" t="s">
        <v>458</v>
      </c>
      <c r="G18" s="14" t="s">
        <v>459</v>
      </c>
      <c r="H18" s="54" t="s">
        <v>460</v>
      </c>
      <c r="I18" s="15" t="s">
        <v>425</v>
      </c>
      <c r="J18" s="15">
        <f>+VLOOKUP(E18,'Summary - Colar'!$M$39:$N$54,2,FALSE)</f>
        <v>10.829951164464852</v>
      </c>
      <c r="K18" s="15"/>
      <c r="L18" s="66" t="s">
        <v>425</v>
      </c>
      <c r="M18" s="62">
        <v>11.454999960514845</v>
      </c>
      <c r="N18" s="67"/>
      <c r="O18" s="66" t="s">
        <v>425</v>
      </c>
      <c r="P18" s="62">
        <v>11.435000500511592</v>
      </c>
      <c r="Q18" s="67"/>
      <c r="R18" s="66" t="s">
        <v>425</v>
      </c>
      <c r="S18" s="62">
        <v>11.492499208105174</v>
      </c>
      <c r="T18" s="67"/>
      <c r="U18" s="66" t="s">
        <v>425</v>
      </c>
      <c r="V18" s="62">
        <v>11.502500793332414</v>
      </c>
      <c r="W18" s="67"/>
      <c r="X18" s="66" t="s">
        <v>425</v>
      </c>
      <c r="Y18" s="62">
        <v>11.456999868201573</v>
      </c>
      <c r="Z18" s="67"/>
      <c r="AA18" s="66" t="s">
        <v>425</v>
      </c>
      <c r="AB18" s="62">
        <v>11.473500522428596</v>
      </c>
      <c r="AC18" s="67"/>
      <c r="AD18" s="66" t="s">
        <v>425</v>
      </c>
      <c r="AE18" s="62">
        <v>11.284499921375806</v>
      </c>
      <c r="AF18" s="67"/>
      <c r="AG18" s="66" t="s">
        <v>425</v>
      </c>
      <c r="AH18" s="62">
        <v>11.243500691464227</v>
      </c>
      <c r="AI18" s="67"/>
      <c r="AJ18" s="66" t="s">
        <v>425</v>
      </c>
      <c r="AK18" s="62">
        <v>11.138000053238743</v>
      </c>
      <c r="AL18" s="67"/>
      <c r="AM18" s="66" t="s">
        <v>425</v>
      </c>
      <c r="AN18" s="62">
        <v>11.185000303105333</v>
      </c>
      <c r="AO18" s="67"/>
      <c r="AP18" s="66" t="s">
        <v>425</v>
      </c>
      <c r="AQ18" s="62">
        <v>10.963483090740779</v>
      </c>
      <c r="AR18" s="67"/>
      <c r="AS18" s="66" t="s">
        <v>425</v>
      </c>
      <c r="AT18" s="62">
        <v>11.041558</v>
      </c>
      <c r="AU18" s="67"/>
      <c r="AV18" s="66" t="s">
        <v>425</v>
      </c>
      <c r="AW18" s="62">
        <v>10.930543555101721</v>
      </c>
      <c r="AX18" s="67"/>
      <c r="AY18" s="66" t="s">
        <v>425</v>
      </c>
      <c r="AZ18" s="62">
        <v>10.829951164464852</v>
      </c>
      <c r="BA18" s="67"/>
      <c r="BH18" s="147">
        <f t="shared" si="1"/>
        <v>0</v>
      </c>
      <c r="BL18" s="147">
        <v>0</v>
      </c>
      <c r="BP18">
        <v>0</v>
      </c>
    </row>
    <row r="19" spans="1:68" ht="24">
      <c r="A19" s="14">
        <v>30</v>
      </c>
      <c r="B19" s="14" t="s">
        <v>454</v>
      </c>
      <c r="C19" s="14" t="s">
        <v>144</v>
      </c>
      <c r="D19" s="14" t="s">
        <v>455</v>
      </c>
      <c r="E19" s="14" t="s">
        <v>9</v>
      </c>
      <c r="F19" s="14" t="s">
        <v>461</v>
      </c>
      <c r="G19" s="14" t="s">
        <v>462</v>
      </c>
      <c r="H19" s="54" t="s">
        <v>460</v>
      </c>
      <c r="I19" s="15" t="s">
        <v>425</v>
      </c>
      <c r="J19" s="15">
        <f>+VLOOKUP(E19,'Summary - Colar'!$M$39:$N$54,2,FALSE)</f>
        <v>10.829951164464852</v>
      </c>
      <c r="K19" s="15"/>
      <c r="L19" s="66" t="s">
        <v>425</v>
      </c>
      <c r="M19" s="62">
        <v>11.454999960514845</v>
      </c>
      <c r="N19" s="67"/>
      <c r="O19" s="66" t="s">
        <v>425</v>
      </c>
      <c r="P19" s="62">
        <v>11.435000500511592</v>
      </c>
      <c r="Q19" s="67"/>
      <c r="R19" s="66" t="s">
        <v>425</v>
      </c>
      <c r="S19" s="62">
        <v>11.492499208105174</v>
      </c>
      <c r="T19" s="67"/>
      <c r="U19" s="66" t="s">
        <v>425</v>
      </c>
      <c r="V19" s="62">
        <v>11.502500793332414</v>
      </c>
      <c r="W19" s="67"/>
      <c r="X19" s="66" t="s">
        <v>425</v>
      </c>
      <c r="Y19" s="62">
        <v>11.456999868201573</v>
      </c>
      <c r="Z19" s="67"/>
      <c r="AA19" s="66" t="s">
        <v>425</v>
      </c>
      <c r="AB19" s="62">
        <v>11.473500522428596</v>
      </c>
      <c r="AC19" s="67"/>
      <c r="AD19" s="66" t="s">
        <v>425</v>
      </c>
      <c r="AE19" s="62">
        <v>11.284499921375806</v>
      </c>
      <c r="AF19" s="67"/>
      <c r="AG19" s="66" t="s">
        <v>425</v>
      </c>
      <c r="AH19" s="62">
        <v>11.243500691464227</v>
      </c>
      <c r="AI19" s="67"/>
      <c r="AJ19" s="66" t="s">
        <v>425</v>
      </c>
      <c r="AK19" s="62">
        <v>11.138000053238743</v>
      </c>
      <c r="AL19" s="67"/>
      <c r="AM19" s="66" t="s">
        <v>425</v>
      </c>
      <c r="AN19" s="62">
        <v>11.185000303105333</v>
      </c>
      <c r="AO19" s="67"/>
      <c r="AP19" s="66" t="s">
        <v>425</v>
      </c>
      <c r="AQ19" s="62">
        <v>10.963483090740779</v>
      </c>
      <c r="AR19" s="67"/>
      <c r="AS19" s="66" t="s">
        <v>425</v>
      </c>
      <c r="AT19" s="62">
        <v>11.041558</v>
      </c>
      <c r="AU19" s="67"/>
      <c r="AV19" s="66" t="s">
        <v>425</v>
      </c>
      <c r="AW19" s="62">
        <v>10.930543555101721</v>
      </c>
      <c r="AX19" s="67"/>
      <c r="AY19" s="66" t="s">
        <v>425</v>
      </c>
      <c r="AZ19" s="62">
        <v>10.829951164464852</v>
      </c>
      <c r="BA19" s="67"/>
      <c r="BH19" s="147">
        <f t="shared" si="1"/>
        <v>0</v>
      </c>
      <c r="BL19" s="147">
        <v>0</v>
      </c>
      <c r="BP19">
        <v>0</v>
      </c>
    </row>
    <row r="20" spans="1:68">
      <c r="A20" s="14">
        <v>30</v>
      </c>
      <c r="B20" s="14" t="s">
        <v>454</v>
      </c>
      <c r="C20" s="14" t="s">
        <v>144</v>
      </c>
      <c r="D20" s="14" t="s">
        <v>455</v>
      </c>
      <c r="E20" s="14" t="s">
        <v>9</v>
      </c>
      <c r="F20" s="14" t="s">
        <v>463</v>
      </c>
      <c r="G20" s="14"/>
      <c r="H20" s="54" t="s">
        <v>464</v>
      </c>
      <c r="I20" s="15">
        <f>+'IBP export - Colar'!E50</f>
        <v>9268968.8599999994</v>
      </c>
      <c r="J20" s="15">
        <f>+VLOOKUP(E20,'Summary - Colar'!$M$39:$N$54,2,FALSE)</f>
        <v>10.829951164464852</v>
      </c>
      <c r="K20" s="15">
        <f t="shared" si="0"/>
        <v>855864.32655516162</v>
      </c>
      <c r="L20" s="66">
        <v>35828975.780000001</v>
      </c>
      <c r="M20" s="62">
        <v>11.454999960514845</v>
      </c>
      <c r="N20" s="67">
        <v>3127802.3486252083</v>
      </c>
      <c r="O20" s="66">
        <v>48756991.740000002</v>
      </c>
      <c r="P20" s="62">
        <v>11.435000500511592</v>
      </c>
      <c r="Q20" s="67">
        <v>4263838.1815390959</v>
      </c>
      <c r="R20" s="66">
        <v>39250139.740000002</v>
      </c>
      <c r="S20" s="62">
        <v>11.492499208105174</v>
      </c>
      <c r="T20" s="67">
        <v>3415283.2233669884</v>
      </c>
      <c r="U20" s="66">
        <v>24554339.390000001</v>
      </c>
      <c r="V20" s="62">
        <v>11.502500793332414</v>
      </c>
      <c r="W20" s="67">
        <v>2134695.7354033194</v>
      </c>
      <c r="X20" s="66">
        <v>25261235.949999999</v>
      </c>
      <c r="Y20" s="62">
        <v>11.456999868201573</v>
      </c>
      <c r="Z20" s="67">
        <v>2204873.5481014983</v>
      </c>
      <c r="AA20" s="66">
        <v>19288815.609999999</v>
      </c>
      <c r="AB20" s="62">
        <v>11.473500522428596</v>
      </c>
      <c r="AC20" s="67">
        <v>1681162.2200473074</v>
      </c>
      <c r="AD20" s="66">
        <v>23681492.82</v>
      </c>
      <c r="AE20" s="62">
        <v>11.284499921375806</v>
      </c>
      <c r="AF20" s="67">
        <v>2098585.9351322278</v>
      </c>
      <c r="AG20" s="66">
        <v>33149426.32</v>
      </c>
      <c r="AH20" s="62">
        <v>11.243500691464227</v>
      </c>
      <c r="AI20" s="67">
        <v>2948318.9648546185</v>
      </c>
      <c r="AJ20" s="66">
        <v>23591497.73</v>
      </c>
      <c r="AK20" s="62">
        <v>11.138000053238743</v>
      </c>
      <c r="AL20" s="67">
        <v>2118108.9618633995</v>
      </c>
      <c r="AM20" s="66">
        <v>18115840.719999999</v>
      </c>
      <c r="AN20" s="62">
        <v>11.185000303105333</v>
      </c>
      <c r="AO20" s="67">
        <v>1619654.9154290529</v>
      </c>
      <c r="AP20" s="66">
        <v>18234024.43</v>
      </c>
      <c r="AQ20" s="62">
        <v>10.963483090740779</v>
      </c>
      <c r="AR20" s="67">
        <v>1663159.8077986334</v>
      </c>
      <c r="AS20" s="66">
        <v>22903145</v>
      </c>
      <c r="AT20" s="62">
        <v>11.041558</v>
      </c>
      <c r="AU20" s="67">
        <v>2074267.5082628736</v>
      </c>
      <c r="AV20" s="66">
        <v>13297720.57</v>
      </c>
      <c r="AW20" s="62">
        <v>10.930543555101721</v>
      </c>
      <c r="AX20" s="67">
        <v>1216565.3522137445</v>
      </c>
      <c r="AY20" s="66">
        <v>9268968.8599999994</v>
      </c>
      <c r="AZ20" s="62">
        <v>10.829951164464852</v>
      </c>
      <c r="BA20" s="67">
        <v>855864.32655516162</v>
      </c>
      <c r="BH20" s="147">
        <f t="shared" si="1"/>
        <v>-498454.04643434659</v>
      </c>
      <c r="BL20" s="147">
        <v>-498454.04643434659</v>
      </c>
      <c r="BP20">
        <v>-498454.04643434659</v>
      </c>
    </row>
    <row r="21" spans="1:68">
      <c r="A21" s="14">
        <v>30</v>
      </c>
      <c r="B21" s="14" t="s">
        <v>454</v>
      </c>
      <c r="C21" s="14" t="s">
        <v>144</v>
      </c>
      <c r="D21" s="14" t="s">
        <v>455</v>
      </c>
      <c r="E21" s="14" t="s">
        <v>2</v>
      </c>
      <c r="F21" s="14">
        <v>49903349</v>
      </c>
      <c r="G21" s="14" t="s">
        <v>465</v>
      </c>
      <c r="H21" s="54" t="s">
        <v>457</v>
      </c>
      <c r="I21" s="15">
        <f>+'IBP export - Colar'!A49</f>
        <v>404688.41</v>
      </c>
      <c r="J21" s="15">
        <f>+VLOOKUP(E21,'Summary - Colar'!$M$39:$N$54,2,FALSE)</f>
        <v>1</v>
      </c>
      <c r="K21" s="15">
        <f t="shared" si="0"/>
        <v>404688.41</v>
      </c>
      <c r="L21" s="66">
        <v>447102.39</v>
      </c>
      <c r="M21" s="62">
        <v>1</v>
      </c>
      <c r="N21" s="67">
        <v>447102.39</v>
      </c>
      <c r="O21" s="66">
        <v>417523.35</v>
      </c>
      <c r="P21" s="62">
        <v>1</v>
      </c>
      <c r="Q21" s="67">
        <v>417523.35</v>
      </c>
      <c r="R21" s="66">
        <v>400556.2</v>
      </c>
      <c r="S21" s="62">
        <v>1</v>
      </c>
      <c r="T21" s="67">
        <v>400556.2</v>
      </c>
      <c r="U21" s="66">
        <v>400551.07</v>
      </c>
      <c r="V21" s="62">
        <v>1</v>
      </c>
      <c r="W21" s="67">
        <v>400551.07</v>
      </c>
      <c r="X21" s="66">
        <v>342952.63</v>
      </c>
      <c r="Y21" s="62">
        <v>1</v>
      </c>
      <c r="Z21" s="67">
        <v>342952.63</v>
      </c>
      <c r="AA21" s="66">
        <v>379524.11</v>
      </c>
      <c r="AB21" s="62">
        <v>1</v>
      </c>
      <c r="AC21" s="67">
        <v>379524.11</v>
      </c>
      <c r="AD21" s="66">
        <v>382431.23</v>
      </c>
      <c r="AE21" s="62">
        <v>1</v>
      </c>
      <c r="AF21" s="67">
        <v>382431.23</v>
      </c>
      <c r="AG21" s="66">
        <v>373549.02</v>
      </c>
      <c r="AH21" s="62">
        <v>1</v>
      </c>
      <c r="AI21" s="67">
        <v>373549.02</v>
      </c>
      <c r="AJ21" s="66">
        <v>371548.89</v>
      </c>
      <c r="AK21" s="62">
        <v>1</v>
      </c>
      <c r="AL21" s="67">
        <v>371548.89</v>
      </c>
      <c r="AM21" s="66">
        <v>344752.14</v>
      </c>
      <c r="AN21" s="62">
        <v>1</v>
      </c>
      <c r="AO21" s="67">
        <v>344752.14</v>
      </c>
      <c r="AP21" s="66">
        <v>308701.43</v>
      </c>
      <c r="AQ21" s="62">
        <v>1</v>
      </c>
      <c r="AR21" s="67">
        <v>308701.43</v>
      </c>
      <c r="AS21" s="66">
        <v>396212</v>
      </c>
      <c r="AT21" s="62">
        <v>1</v>
      </c>
      <c r="AU21" s="67">
        <v>396212</v>
      </c>
      <c r="AV21" s="66">
        <v>414317.7</v>
      </c>
      <c r="AW21" s="62">
        <v>1</v>
      </c>
      <c r="AX21" s="67">
        <v>414317.7</v>
      </c>
      <c r="AY21" s="66">
        <v>404688.41</v>
      </c>
      <c r="AZ21" s="62">
        <v>1</v>
      </c>
      <c r="BA21" s="67">
        <v>404688.41</v>
      </c>
      <c r="BH21" s="147">
        <f t="shared" si="1"/>
        <v>-26796.75</v>
      </c>
      <c r="BL21" s="147">
        <v>-26796.75</v>
      </c>
      <c r="BP21">
        <v>-26796.75</v>
      </c>
    </row>
    <row r="22" spans="1:68" ht="24">
      <c r="A22" s="14" t="s">
        <v>466</v>
      </c>
      <c r="B22" s="14" t="s">
        <v>467</v>
      </c>
      <c r="C22" s="14" t="s">
        <v>144</v>
      </c>
      <c r="D22" s="14" t="s">
        <v>455</v>
      </c>
      <c r="E22" s="14" t="s">
        <v>9</v>
      </c>
      <c r="F22" s="14" t="s">
        <v>468</v>
      </c>
      <c r="G22" s="14"/>
      <c r="H22" s="15" t="s">
        <v>469</v>
      </c>
      <c r="I22" s="15" t="s">
        <v>425</v>
      </c>
      <c r="J22" s="15">
        <f>+VLOOKUP(E22,'Summary - Colar'!$M$39:$N$54,2,FALSE)</f>
        <v>10.829951164464852</v>
      </c>
      <c r="K22" s="15"/>
      <c r="L22" s="66" t="s">
        <v>425</v>
      </c>
      <c r="M22" s="62">
        <v>11.454999960514845</v>
      </c>
      <c r="N22" s="67"/>
      <c r="O22" s="66" t="s">
        <v>425</v>
      </c>
      <c r="P22" s="62">
        <v>11.435000500511592</v>
      </c>
      <c r="Q22" s="67"/>
      <c r="R22" s="66" t="s">
        <v>425</v>
      </c>
      <c r="S22" s="62">
        <v>11.492499208105174</v>
      </c>
      <c r="T22" s="67"/>
      <c r="U22" s="66" t="s">
        <v>425</v>
      </c>
      <c r="V22" s="62">
        <v>11.502500793332414</v>
      </c>
      <c r="W22" s="67"/>
      <c r="X22" s="66" t="s">
        <v>425</v>
      </c>
      <c r="Y22" s="62">
        <v>11.456999868201573</v>
      </c>
      <c r="Z22" s="67"/>
      <c r="AA22" s="66" t="s">
        <v>425</v>
      </c>
      <c r="AB22" s="62">
        <v>11.473500522428596</v>
      </c>
      <c r="AC22" s="67"/>
      <c r="AD22" s="66" t="s">
        <v>425</v>
      </c>
      <c r="AE22" s="62">
        <v>11.284499921375806</v>
      </c>
      <c r="AF22" s="67"/>
      <c r="AG22" s="66" t="s">
        <v>425</v>
      </c>
      <c r="AH22" s="62">
        <v>11.243500691464227</v>
      </c>
      <c r="AI22" s="67"/>
      <c r="AJ22" s="66" t="s">
        <v>425</v>
      </c>
      <c r="AK22" s="62">
        <v>11.138000053238743</v>
      </c>
      <c r="AL22" s="67"/>
      <c r="AM22" s="66" t="s">
        <v>425</v>
      </c>
      <c r="AN22" s="62">
        <v>11.185000303105333</v>
      </c>
      <c r="AO22" s="67"/>
      <c r="AP22" s="66" t="s">
        <v>425</v>
      </c>
      <c r="AQ22" s="62">
        <v>10.963483090740779</v>
      </c>
      <c r="AR22" s="67"/>
      <c r="AS22" s="66" t="s">
        <v>425</v>
      </c>
      <c r="AT22" s="62">
        <v>11.041558</v>
      </c>
      <c r="AU22" s="67"/>
      <c r="AV22" s="66" t="s">
        <v>425</v>
      </c>
      <c r="AW22" s="62">
        <v>10.930543555101721</v>
      </c>
      <c r="AX22" s="67"/>
      <c r="AY22" s="66" t="s">
        <v>425</v>
      </c>
      <c r="AZ22" s="62">
        <v>10.829951164464852</v>
      </c>
      <c r="BA22" s="67"/>
      <c r="BH22" s="147">
        <f t="shared" si="1"/>
        <v>0</v>
      </c>
      <c r="BL22" s="147">
        <v>0</v>
      </c>
      <c r="BP22">
        <v>0</v>
      </c>
    </row>
    <row r="23" spans="1:68">
      <c r="A23" s="14" t="s">
        <v>470</v>
      </c>
      <c r="B23" s="14" t="s">
        <v>231</v>
      </c>
      <c r="C23" s="14" t="s">
        <v>471</v>
      </c>
      <c r="D23" s="14" t="s">
        <v>869</v>
      </c>
      <c r="E23" s="14" t="s">
        <v>2</v>
      </c>
      <c r="F23" s="14" t="s">
        <v>472</v>
      </c>
      <c r="G23" s="14"/>
      <c r="H23" s="54" t="s">
        <v>473</v>
      </c>
      <c r="I23" s="15">
        <f>+'IBP export - Colar'!A85</f>
        <v>159875.51999999999</v>
      </c>
      <c r="J23" s="15">
        <f>+VLOOKUP(E23,'Summary - Colar'!$M$39:$N$54,2,FALSE)</f>
        <v>1</v>
      </c>
      <c r="K23" s="15">
        <f t="shared" si="0"/>
        <v>159875.51999999999</v>
      </c>
      <c r="L23" s="66">
        <v>142637.57999999999</v>
      </c>
      <c r="M23" s="62">
        <v>1</v>
      </c>
      <c r="N23" s="67">
        <v>142637.57999999999</v>
      </c>
      <c r="O23" s="66">
        <v>142637.57999999999</v>
      </c>
      <c r="P23" s="62">
        <v>1</v>
      </c>
      <c r="Q23" s="67">
        <v>142637.57999999999</v>
      </c>
      <c r="R23" s="66">
        <v>130167.92</v>
      </c>
      <c r="S23" s="62">
        <v>1</v>
      </c>
      <c r="T23" s="67">
        <v>130167.92</v>
      </c>
      <c r="U23" s="66">
        <v>130125.62</v>
      </c>
      <c r="V23" s="62">
        <v>1</v>
      </c>
      <c r="W23" s="67">
        <v>130125.62</v>
      </c>
      <c r="X23" s="66">
        <v>186635.85</v>
      </c>
      <c r="Y23" s="62">
        <v>1</v>
      </c>
      <c r="Z23" s="67">
        <v>186635.85</v>
      </c>
      <c r="AA23" s="66">
        <v>169446.46</v>
      </c>
      <c r="AB23" s="62">
        <v>1</v>
      </c>
      <c r="AC23" s="67">
        <v>169446.46</v>
      </c>
      <c r="AD23" s="66">
        <v>169411.46</v>
      </c>
      <c r="AE23" s="62">
        <v>1</v>
      </c>
      <c r="AF23" s="67">
        <v>169411.46</v>
      </c>
      <c r="AG23" s="66">
        <v>156134.42000000001</v>
      </c>
      <c r="AH23" s="62">
        <v>1</v>
      </c>
      <c r="AI23" s="67">
        <v>156134.42000000001</v>
      </c>
      <c r="AJ23" s="66">
        <v>155850.78</v>
      </c>
      <c r="AK23" s="62">
        <v>1</v>
      </c>
      <c r="AL23" s="67">
        <v>155850.78</v>
      </c>
      <c r="AM23" s="66">
        <v>172831.54</v>
      </c>
      <c r="AN23" s="62">
        <v>1</v>
      </c>
      <c r="AO23" s="67">
        <v>172831.54</v>
      </c>
      <c r="AP23" s="66">
        <v>172796.54</v>
      </c>
      <c r="AQ23" s="62">
        <v>1</v>
      </c>
      <c r="AR23" s="67">
        <v>172796.54</v>
      </c>
      <c r="AS23" s="66">
        <v>160580</v>
      </c>
      <c r="AT23" s="62">
        <v>1</v>
      </c>
      <c r="AU23" s="67">
        <v>160580</v>
      </c>
      <c r="AV23" s="66">
        <v>159877.51999999999</v>
      </c>
      <c r="AW23" s="62">
        <v>1</v>
      </c>
      <c r="AX23" s="67">
        <v>159877.51999999999</v>
      </c>
      <c r="AY23" s="66">
        <v>159875.51999999999</v>
      </c>
      <c r="AZ23" s="62">
        <v>1</v>
      </c>
      <c r="BA23" s="67">
        <v>159875.51999999999</v>
      </c>
      <c r="BH23" s="147">
        <f t="shared" si="1"/>
        <v>16980.760000000009</v>
      </c>
      <c r="BL23" s="147">
        <v>16980.760000000009</v>
      </c>
      <c r="BP23">
        <v>16980.760000000009</v>
      </c>
    </row>
    <row r="24" spans="1:68">
      <c r="A24" s="14">
        <v>51</v>
      </c>
      <c r="B24" s="14" t="s">
        <v>474</v>
      </c>
      <c r="C24" s="14" t="s">
        <v>400</v>
      </c>
      <c r="D24" s="14" t="s">
        <v>281</v>
      </c>
      <c r="E24" s="14" t="s">
        <v>8</v>
      </c>
      <c r="F24" s="14">
        <v>942175107</v>
      </c>
      <c r="G24" s="14"/>
      <c r="H24" s="54" t="s">
        <v>475</v>
      </c>
      <c r="I24" s="15">
        <f>+VLOOKUP(F24,'HSBC - Banco'!$B$4:$G$122,6, FALSE)</f>
        <v>457848.69</v>
      </c>
      <c r="J24" s="15">
        <f>+VLOOKUP(E24,'Summary - Colar'!$M$39:$N$54,2,FALSE)</f>
        <v>1.0787497944244075</v>
      </c>
      <c r="K24" s="15">
        <f t="shared" si="0"/>
        <v>424425.28598051413</v>
      </c>
      <c r="L24" s="66">
        <v>1097639.6000000001</v>
      </c>
      <c r="M24" s="62">
        <v>1.0393499809660025</v>
      </c>
      <c r="N24" s="67">
        <v>1056082.7633631374</v>
      </c>
      <c r="O24" s="66">
        <v>1023791.38</v>
      </c>
      <c r="P24" s="62">
        <v>1.0296499958937868</v>
      </c>
      <c r="Q24" s="67">
        <v>994310.08991681563</v>
      </c>
      <c r="R24" s="66">
        <v>1091481.05</v>
      </c>
      <c r="S24" s="62">
        <v>1.0305500350713117</v>
      </c>
      <c r="T24" s="67">
        <v>1059124.7516909472</v>
      </c>
      <c r="U24" s="66">
        <v>1068549.6100000001</v>
      </c>
      <c r="V24" s="62">
        <v>1.0294499127813821</v>
      </c>
      <c r="W24" s="67">
        <v>1037981.1555017552</v>
      </c>
      <c r="X24" s="66">
        <v>1355176.69</v>
      </c>
      <c r="Y24" s="62">
        <v>1.0474500171045873</v>
      </c>
      <c r="Z24" s="67">
        <v>1293786.4985157438</v>
      </c>
      <c r="AA24" s="66">
        <v>989839.82</v>
      </c>
      <c r="AB24" s="62">
        <v>1.0384500241697678</v>
      </c>
      <c r="AC24" s="67">
        <v>953189.65473698999</v>
      </c>
      <c r="AD24" s="66">
        <v>952495.6</v>
      </c>
      <c r="AE24" s="62">
        <v>1.0375500183032278</v>
      </c>
      <c r="AF24" s="67">
        <v>918023.78988694656</v>
      </c>
      <c r="AG24" s="66">
        <v>2860547.71</v>
      </c>
      <c r="AH24" s="62">
        <v>1.047149991583058</v>
      </c>
      <c r="AI24" s="67">
        <v>2731745.9131862167</v>
      </c>
      <c r="AJ24" s="66">
        <v>5519897.1799999997</v>
      </c>
      <c r="AK24" s="62">
        <v>1.0461499902620313</v>
      </c>
      <c r="AL24" s="67">
        <v>5276391.7520253668</v>
      </c>
      <c r="AM24" s="66">
        <v>3030040.71</v>
      </c>
      <c r="AN24" s="62">
        <v>1.0407499836552325</v>
      </c>
      <c r="AO24" s="67">
        <v>2911401.1603037952</v>
      </c>
      <c r="AP24" s="66">
        <v>3038046.54</v>
      </c>
      <c r="AQ24" s="62">
        <v>1.0854500032344994</v>
      </c>
      <c r="AR24" s="67">
        <v>2798882.0590050374</v>
      </c>
      <c r="AS24" s="66">
        <v>1340141.8600000001</v>
      </c>
      <c r="AT24" s="62">
        <v>1.08935</v>
      </c>
      <c r="AU24" s="67">
        <v>1230221.5633175748</v>
      </c>
      <c r="AV24" s="66">
        <v>1681680.99</v>
      </c>
      <c r="AW24" s="62">
        <v>1.0830999858771673</v>
      </c>
      <c r="AX24" s="67">
        <v>1552655.3521631353</v>
      </c>
      <c r="AY24" s="66">
        <v>457848.69</v>
      </c>
      <c r="AZ24" s="62">
        <v>1.0787497944244075</v>
      </c>
      <c r="BA24" s="67">
        <v>424425.28598051413</v>
      </c>
      <c r="BH24" s="147">
        <f t="shared" si="1"/>
        <v>-2364990.5917215715</v>
      </c>
      <c r="BL24" s="147">
        <v>-2364990.5917215715</v>
      </c>
      <c r="BP24">
        <v>-2364990.5917215715</v>
      </c>
    </row>
    <row r="25" spans="1:68">
      <c r="A25" s="14" t="s">
        <v>476</v>
      </c>
      <c r="B25" s="14" t="s">
        <v>477</v>
      </c>
      <c r="C25" s="14" t="s">
        <v>400</v>
      </c>
      <c r="D25" s="14" t="s">
        <v>281</v>
      </c>
      <c r="E25" s="14" t="s">
        <v>8</v>
      </c>
      <c r="F25" s="14">
        <v>104043440</v>
      </c>
      <c r="G25" s="14"/>
      <c r="H25" s="54" t="s">
        <v>478</v>
      </c>
      <c r="I25" s="15">
        <f>+VLOOKUP(F25,'HSBC - Banco'!$B$4:$G$122,6, FALSE)</f>
        <v>1223.6600000000001</v>
      </c>
      <c r="J25" s="15">
        <f>+VLOOKUP(E25,'Summary - Colar'!$M$39:$N$54,2,FALSE)</f>
        <v>1.0787497944244075</v>
      </c>
      <c r="K25" s="15">
        <f t="shared" si="0"/>
        <v>1134.3316182534363</v>
      </c>
      <c r="L25" s="66">
        <v>1328.56</v>
      </c>
      <c r="M25" s="62">
        <v>1.0393499809660025</v>
      </c>
      <c r="N25" s="67">
        <v>1278.2604746528182</v>
      </c>
      <c r="O25" s="66">
        <v>1328.56</v>
      </c>
      <c r="P25" s="62">
        <v>1.0296499958937868</v>
      </c>
      <c r="Q25" s="67">
        <v>1290.3025351316051</v>
      </c>
      <c r="R25" s="66">
        <v>1328.56</v>
      </c>
      <c r="S25" s="62">
        <v>1.0305500350713117</v>
      </c>
      <c r="T25" s="67">
        <v>1289.1756390150106</v>
      </c>
      <c r="U25" s="66">
        <v>1293.5999999999999</v>
      </c>
      <c r="V25" s="62">
        <v>1.0294499127813821</v>
      </c>
      <c r="W25" s="67">
        <v>1256.5934329965928</v>
      </c>
      <c r="X25" s="66">
        <v>1293.5999999999999</v>
      </c>
      <c r="Y25" s="62">
        <v>1.0474500171045873</v>
      </c>
      <c r="Z25" s="67">
        <v>1234.9992638081505</v>
      </c>
      <c r="AA25" s="66">
        <v>1293.5999999999999</v>
      </c>
      <c r="AB25" s="62">
        <v>1.0384500241697678</v>
      </c>
      <c r="AC25" s="67">
        <v>1245.7027010367901</v>
      </c>
      <c r="AD25" s="66">
        <v>1293.5999999999999</v>
      </c>
      <c r="AE25" s="62">
        <v>1.0375500183032278</v>
      </c>
      <c r="AF25" s="67">
        <v>1246.783265558134</v>
      </c>
      <c r="AG25" s="66">
        <v>1293.5999999999999</v>
      </c>
      <c r="AH25" s="62">
        <v>1.047149991583058</v>
      </c>
      <c r="AI25" s="67">
        <v>1235.3531112045987</v>
      </c>
      <c r="AJ25" s="66">
        <v>1258.6300000000001</v>
      </c>
      <c r="AK25" s="62">
        <v>1.0461499902620313</v>
      </c>
      <c r="AL25" s="67">
        <v>1203.1066402674712</v>
      </c>
      <c r="AM25" s="66">
        <v>1258.6300000000001</v>
      </c>
      <c r="AN25" s="62">
        <v>1.0407499836552325</v>
      </c>
      <c r="AO25" s="67">
        <v>1209.3490461364679</v>
      </c>
      <c r="AP25" s="66">
        <v>1258.6300000000001</v>
      </c>
      <c r="AQ25" s="62">
        <v>1.0854500032344994</v>
      </c>
      <c r="AR25" s="67">
        <v>1159.5467283149358</v>
      </c>
      <c r="AS25" s="66">
        <v>1258.6300000000001</v>
      </c>
      <c r="AT25" s="62">
        <v>1.08935</v>
      </c>
      <c r="AU25" s="67">
        <v>1155.3954192867307</v>
      </c>
      <c r="AV25" s="66">
        <v>1258.6300000000001</v>
      </c>
      <c r="AW25" s="62">
        <v>1.0830999858771673</v>
      </c>
      <c r="AX25" s="67">
        <v>1162.0626132504995</v>
      </c>
      <c r="AY25" s="66">
        <v>1223.6600000000001</v>
      </c>
      <c r="AZ25" s="62">
        <v>1.0787497944244075</v>
      </c>
      <c r="BA25" s="67">
        <v>1134.3316182534363</v>
      </c>
      <c r="BH25" s="147">
        <f t="shared" si="1"/>
        <v>6.2424058689966841</v>
      </c>
      <c r="BL25" s="147">
        <v>6.2424058689966841</v>
      </c>
      <c r="BP25">
        <v>6.2424058689966841</v>
      </c>
    </row>
    <row r="26" spans="1:68">
      <c r="A26" s="14" t="s">
        <v>479</v>
      </c>
      <c r="B26" s="14" t="s">
        <v>480</v>
      </c>
      <c r="C26" s="14" t="s">
        <v>400</v>
      </c>
      <c r="D26" s="14" t="s">
        <v>281</v>
      </c>
      <c r="E26" s="14" t="s">
        <v>8</v>
      </c>
      <c r="F26" s="14">
        <v>104051990</v>
      </c>
      <c r="G26" s="14"/>
      <c r="H26" s="54" t="s">
        <v>481</v>
      </c>
      <c r="I26" s="15">
        <f>+VLOOKUP(F26,'HSBC - Banco'!$B$4:$G$122,6, FALSE)</f>
        <v>62060.18</v>
      </c>
      <c r="J26" s="15">
        <f>+VLOOKUP(E26,'Summary - Colar'!$M$39:$N$54,2,FALSE)</f>
        <v>1.0787497944244075</v>
      </c>
      <c r="K26" s="15">
        <f t="shared" si="0"/>
        <v>57529.725911200454</v>
      </c>
      <c r="L26" s="66">
        <v>290870.61</v>
      </c>
      <c r="M26" s="62">
        <v>1.0393499809660025</v>
      </c>
      <c r="N26" s="67">
        <v>279858.19534018391</v>
      </c>
      <c r="O26" s="66">
        <v>290870.61</v>
      </c>
      <c r="P26" s="62">
        <v>1.0296499958937868</v>
      </c>
      <c r="Q26" s="67">
        <v>282494.64493758389</v>
      </c>
      <c r="R26" s="66">
        <v>318603.61</v>
      </c>
      <c r="S26" s="62">
        <v>1.0305500350713117</v>
      </c>
      <c r="T26" s="67">
        <v>309158.79788209737</v>
      </c>
      <c r="U26" s="66">
        <v>153414.82999999999</v>
      </c>
      <c r="V26" s="62">
        <v>1.0294499127813821</v>
      </c>
      <c r="W26" s="67">
        <v>149026.02651692074</v>
      </c>
      <c r="X26" s="66">
        <v>158142.82999999999</v>
      </c>
      <c r="Y26" s="62">
        <v>1.0474500171045873</v>
      </c>
      <c r="Z26" s="67">
        <v>150978.87958142973</v>
      </c>
      <c r="AA26" s="66">
        <v>235801.4</v>
      </c>
      <c r="AB26" s="62">
        <v>1.0384500241697678</v>
      </c>
      <c r="AC26" s="67">
        <v>227070.53253575804</v>
      </c>
      <c r="AD26" s="66">
        <v>406746.4</v>
      </c>
      <c r="AE26" s="62">
        <v>1.0375500183032278</v>
      </c>
      <c r="AF26" s="67">
        <v>392025.823164823</v>
      </c>
      <c r="AG26" s="66">
        <v>304963.82</v>
      </c>
      <c r="AH26" s="62">
        <v>1.047149991583058</v>
      </c>
      <c r="AI26" s="67">
        <v>291232.22313067346</v>
      </c>
      <c r="AJ26" s="66">
        <v>249866.33</v>
      </c>
      <c r="AK26" s="62">
        <v>1.0461499902620313</v>
      </c>
      <c r="AL26" s="67">
        <v>238843.69576624045</v>
      </c>
      <c r="AM26" s="66">
        <v>314671.23</v>
      </c>
      <c r="AN26" s="62">
        <v>1.0407499836552325</v>
      </c>
      <c r="AO26" s="67">
        <v>302350.45394364436</v>
      </c>
      <c r="AP26" s="66">
        <v>174150.23</v>
      </c>
      <c r="AQ26" s="62">
        <v>1.0854500032344994</v>
      </c>
      <c r="AR26" s="67">
        <v>160440.58176890234</v>
      </c>
      <c r="AS26" s="66">
        <v>178488.86</v>
      </c>
      <c r="AT26" s="62">
        <v>1.08935</v>
      </c>
      <c r="AU26" s="67">
        <v>163848.95579932985</v>
      </c>
      <c r="AV26" s="66">
        <v>77581.36</v>
      </c>
      <c r="AW26" s="62">
        <v>1.0830999858771673</v>
      </c>
      <c r="AX26" s="67">
        <v>71628.991793559471</v>
      </c>
      <c r="AY26" s="66">
        <v>62060.18</v>
      </c>
      <c r="AZ26" s="62">
        <v>1.0787497944244075</v>
      </c>
      <c r="BA26" s="67">
        <v>57529.725911200454</v>
      </c>
      <c r="BH26" s="147">
        <f t="shared" si="1"/>
        <v>63506.758177403914</v>
      </c>
      <c r="BL26" s="147">
        <v>63506.758177403914</v>
      </c>
      <c r="BP26">
        <v>63506.758177403914</v>
      </c>
    </row>
    <row r="27" spans="1:68">
      <c r="A27" s="14" t="s">
        <v>482</v>
      </c>
      <c r="B27" s="14" t="s">
        <v>404</v>
      </c>
      <c r="C27" s="14" t="s">
        <v>400</v>
      </c>
      <c r="D27" s="14" t="s">
        <v>281</v>
      </c>
      <c r="E27" s="14" t="s">
        <v>8</v>
      </c>
      <c r="F27" s="14">
        <v>104052597</v>
      </c>
      <c r="G27" s="14"/>
      <c r="H27" s="54" t="s">
        <v>481</v>
      </c>
      <c r="I27" s="15">
        <f>+VLOOKUP(F27,'HSBC - Banco'!$B$4:$G$122,6, FALSE)</f>
        <v>24973.84</v>
      </c>
      <c r="J27" s="15">
        <f>+VLOOKUP(E27,'Summary - Colar'!$M$39:$N$54,2,FALSE)</f>
        <v>1.0787497944244075</v>
      </c>
      <c r="K27" s="15">
        <f t="shared" si="0"/>
        <v>23150.725153394244</v>
      </c>
      <c r="L27" s="66">
        <v>312002.17</v>
      </c>
      <c r="M27" s="62">
        <v>1.0393499809660025</v>
      </c>
      <c r="N27" s="67">
        <v>300189.7106016358</v>
      </c>
      <c r="O27" s="66">
        <v>312002.17</v>
      </c>
      <c r="P27" s="62">
        <v>1.0296499958937868</v>
      </c>
      <c r="Q27" s="67">
        <v>303017.69654179114</v>
      </c>
      <c r="R27" s="66">
        <v>412665.22</v>
      </c>
      <c r="S27" s="62">
        <v>1.0305500350713117</v>
      </c>
      <c r="T27" s="67">
        <v>400432.00810860627</v>
      </c>
      <c r="U27" s="66">
        <v>196687.31</v>
      </c>
      <c r="V27" s="62">
        <v>1.0294499127813821</v>
      </c>
      <c r="W27" s="67">
        <v>191060.59222307135</v>
      </c>
      <c r="X27" s="66">
        <v>196687.31</v>
      </c>
      <c r="Y27" s="62">
        <v>1.0474500171045873</v>
      </c>
      <c r="Z27" s="67">
        <v>187777.27508534747</v>
      </c>
      <c r="AA27" s="66">
        <v>224849.53</v>
      </c>
      <c r="AB27" s="62">
        <v>1.0384500241697678</v>
      </c>
      <c r="AC27" s="67">
        <v>216524.17041423378</v>
      </c>
      <c r="AD27" s="66">
        <v>224849.53</v>
      </c>
      <c r="AE27" s="62">
        <v>1.0375500183032278</v>
      </c>
      <c r="AF27" s="67">
        <v>216711.99077969356</v>
      </c>
      <c r="AG27" s="66">
        <v>105301.1</v>
      </c>
      <c r="AH27" s="62">
        <v>1.047149991583058</v>
      </c>
      <c r="AI27" s="67">
        <v>100559.71049649549</v>
      </c>
      <c r="AJ27" s="66">
        <v>105253.38</v>
      </c>
      <c r="AK27" s="62">
        <v>1.0461499902620313</v>
      </c>
      <c r="AL27" s="67">
        <v>100610.2193564395</v>
      </c>
      <c r="AM27" s="66">
        <v>176656.23</v>
      </c>
      <c r="AN27" s="62">
        <v>1.0407499836552325</v>
      </c>
      <c r="AO27" s="67">
        <v>169739.35409497985</v>
      </c>
      <c r="AP27" s="66">
        <v>91038.23</v>
      </c>
      <c r="AQ27" s="62">
        <v>1.0854500032344994</v>
      </c>
      <c r="AR27" s="67">
        <v>83871.417134569027</v>
      </c>
      <c r="AS27" s="66">
        <v>93541.55</v>
      </c>
      <c r="AT27" s="62">
        <v>1.08935</v>
      </c>
      <c r="AU27" s="67">
        <v>85869.142148987929</v>
      </c>
      <c r="AV27" s="66">
        <v>47039.9</v>
      </c>
      <c r="AW27" s="62">
        <v>1.0830999858771673</v>
      </c>
      <c r="AX27" s="67">
        <v>43430.801046409324</v>
      </c>
      <c r="AY27" s="66">
        <v>24973.84</v>
      </c>
      <c r="AZ27" s="62">
        <v>1.0787497944244075</v>
      </c>
      <c r="BA27" s="67">
        <v>23150.725153394244</v>
      </c>
      <c r="BH27" s="147">
        <f t="shared" si="1"/>
        <v>69129.13473854035</v>
      </c>
      <c r="BL27" s="147">
        <v>69129.13473854035</v>
      </c>
      <c r="BP27">
        <v>69129.13473854035</v>
      </c>
    </row>
    <row r="28" spans="1:68">
      <c r="A28" s="14" t="s">
        <v>483</v>
      </c>
      <c r="B28" s="14" t="s">
        <v>484</v>
      </c>
      <c r="C28" s="14" t="s">
        <v>38</v>
      </c>
      <c r="D28" s="14" t="s">
        <v>281</v>
      </c>
      <c r="E28" s="14" t="s">
        <v>8</v>
      </c>
      <c r="F28" s="14" t="s">
        <v>394</v>
      </c>
      <c r="G28" s="14" t="s">
        <v>485</v>
      </c>
      <c r="H28" s="54" t="s">
        <v>486</v>
      </c>
      <c r="I28" s="15">
        <f>+VLOOKUP(F28,'HSBC - Banco'!$B$4:$G$122,6, FALSE)</f>
        <v>0</v>
      </c>
      <c r="J28" s="15">
        <f>+VLOOKUP(E28,'Summary - Colar'!$M$39:$N$54,2,FALSE)</f>
        <v>1.0787497944244075</v>
      </c>
      <c r="K28" s="15">
        <f t="shared" si="0"/>
        <v>0</v>
      </c>
      <c r="L28" s="66">
        <v>4513.66</v>
      </c>
      <c r="M28" s="62">
        <v>1.0393499809660025</v>
      </c>
      <c r="N28" s="67">
        <v>4342.7720042914434</v>
      </c>
      <c r="O28" s="66">
        <v>100000</v>
      </c>
      <c r="P28" s="62">
        <v>1.0296499958937868</v>
      </c>
      <c r="Q28" s="67">
        <v>97120.381099205551</v>
      </c>
      <c r="R28" s="66">
        <v>0</v>
      </c>
      <c r="S28" s="62">
        <v>1.0305500350713117</v>
      </c>
      <c r="T28" s="67">
        <v>0</v>
      </c>
      <c r="U28" s="66">
        <v>0</v>
      </c>
      <c r="V28" s="62">
        <v>1.0294499127813821</v>
      </c>
      <c r="W28" s="67">
        <v>0</v>
      </c>
      <c r="X28" s="66">
        <v>0</v>
      </c>
      <c r="Y28" s="62">
        <v>1.0474500171045873</v>
      </c>
      <c r="Z28" s="67">
        <v>0</v>
      </c>
      <c r="AA28" s="66">
        <v>0</v>
      </c>
      <c r="AB28" s="62">
        <v>1.0384500241697678</v>
      </c>
      <c r="AC28" s="67">
        <v>0</v>
      </c>
      <c r="AD28" s="66">
        <v>4513.66</v>
      </c>
      <c r="AE28" s="62">
        <v>1.0375500183032278</v>
      </c>
      <c r="AF28" s="67">
        <v>4350.3059326060038</v>
      </c>
      <c r="AG28" s="66">
        <v>0</v>
      </c>
      <c r="AH28" s="62">
        <v>1.047149991583058</v>
      </c>
      <c r="AI28" s="67">
        <v>0</v>
      </c>
      <c r="AJ28" s="66">
        <v>0</v>
      </c>
      <c r="AK28" s="62">
        <v>1.0461499902620313</v>
      </c>
      <c r="AL28" s="67">
        <v>0</v>
      </c>
      <c r="AM28" s="66">
        <v>0</v>
      </c>
      <c r="AN28" s="62">
        <v>1.0407499836552325</v>
      </c>
      <c r="AO28" s="67">
        <v>0</v>
      </c>
      <c r="AP28" s="66">
        <v>300000</v>
      </c>
      <c r="AQ28" s="62">
        <v>1.0854500032344994</v>
      </c>
      <c r="AR28" s="67">
        <v>276383.06610718055</v>
      </c>
      <c r="AS28" s="66">
        <v>0</v>
      </c>
      <c r="AT28" s="62">
        <v>1.08935</v>
      </c>
      <c r="AU28" s="67">
        <v>0</v>
      </c>
      <c r="AV28" s="66">
        <v>0</v>
      </c>
      <c r="AW28" s="62">
        <v>1.0830999858771673</v>
      </c>
      <c r="AX28" s="67">
        <v>0</v>
      </c>
      <c r="AY28" s="66">
        <v>0</v>
      </c>
      <c r="AZ28" s="62">
        <v>1.0787497944244075</v>
      </c>
      <c r="BA28" s="67">
        <v>0</v>
      </c>
      <c r="BH28" s="147">
        <f t="shared" si="1"/>
        <v>0</v>
      </c>
      <c r="BL28" s="147">
        <v>0</v>
      </c>
      <c r="BP28">
        <v>0</v>
      </c>
    </row>
    <row r="29" spans="1:68">
      <c r="A29" s="14" t="s">
        <v>487</v>
      </c>
      <c r="B29" s="14" t="s">
        <v>488</v>
      </c>
      <c r="C29" s="14" t="s">
        <v>489</v>
      </c>
      <c r="D29" s="14" t="s">
        <v>281</v>
      </c>
      <c r="E29" s="14" t="s">
        <v>237</v>
      </c>
      <c r="F29" s="14" t="s">
        <v>382</v>
      </c>
      <c r="G29" s="14"/>
      <c r="H29" s="54" t="s">
        <v>490</v>
      </c>
      <c r="I29" s="15">
        <f>+VLOOKUP(F29,'HSBC - Banco'!$B$4:$G$122,6, FALSE)</f>
        <v>1254148.48</v>
      </c>
      <c r="J29" s="15">
        <f>+VLOOKUP(E29,'Summary - Colar'!$M$39:$N$54,2,FALSE)</f>
        <v>4.8617999300000001</v>
      </c>
      <c r="K29" s="63">
        <f t="shared" si="0"/>
        <v>257959.70588201476</v>
      </c>
      <c r="L29" s="66">
        <v>200502.6</v>
      </c>
      <c r="M29" s="62">
        <v>4.8617999300000001</v>
      </c>
      <c r="N29" s="67">
        <v>41240.405382127683</v>
      </c>
      <c r="O29" s="66">
        <v>200502.6</v>
      </c>
      <c r="P29" s="62">
        <v>4.8617999300000001</v>
      </c>
      <c r="Q29" s="67">
        <v>41240.405382127683</v>
      </c>
      <c r="R29" s="66">
        <v>726956.4</v>
      </c>
      <c r="S29" s="62">
        <v>4.8617999300000001</v>
      </c>
      <c r="T29" s="67">
        <v>149524.129019435</v>
      </c>
      <c r="U29" s="66">
        <v>910162.6</v>
      </c>
      <c r="V29" s="62">
        <v>4.8617999300000001</v>
      </c>
      <c r="W29" s="67">
        <v>187206.92194341283</v>
      </c>
      <c r="X29" s="66">
        <v>461809.6</v>
      </c>
      <c r="Y29" s="62">
        <v>4.8617999300000001</v>
      </c>
      <c r="Z29" s="67">
        <v>94987.372300200761</v>
      </c>
      <c r="AA29" s="66">
        <v>460212.26</v>
      </c>
      <c r="AB29" s="62">
        <v>4.8617999300000001</v>
      </c>
      <c r="AC29" s="67">
        <v>94658.823198428072</v>
      </c>
      <c r="AD29" s="66">
        <v>433450.49</v>
      </c>
      <c r="AE29" s="62">
        <v>4.8617999300000001</v>
      </c>
      <c r="AF29" s="67">
        <v>89154.324785224133</v>
      </c>
      <c r="AG29" s="66">
        <v>433101.46</v>
      </c>
      <c r="AH29" s="62">
        <v>4.8617999300000001</v>
      </c>
      <c r="AI29" s="67">
        <v>89082.534500756388</v>
      </c>
      <c r="AJ29" s="66">
        <v>1147820.1100000001</v>
      </c>
      <c r="AK29" s="62">
        <v>4.8617999300000001</v>
      </c>
      <c r="AL29" s="67">
        <v>236089.54019627871</v>
      </c>
      <c r="AM29" s="66">
        <v>832700.74</v>
      </c>
      <c r="AN29" s="62">
        <v>4.8617999300000001</v>
      </c>
      <c r="AO29" s="67">
        <v>171274.16841276723</v>
      </c>
      <c r="AP29" s="66">
        <v>808534.44</v>
      </c>
      <c r="AQ29" s="62">
        <v>4.8617999300000001</v>
      </c>
      <c r="AR29" s="67">
        <v>166303.51961027732</v>
      </c>
      <c r="AS29" s="66">
        <v>1186841.8600000001</v>
      </c>
      <c r="AT29" s="62">
        <v>4.8617999999999997</v>
      </c>
      <c r="AU29" s="67">
        <v>244115.73079929248</v>
      </c>
      <c r="AV29" s="66">
        <v>2210174.46</v>
      </c>
      <c r="AW29" s="62">
        <v>4.8617999300000001</v>
      </c>
      <c r="AX29" s="67">
        <v>454600.04356863775</v>
      </c>
      <c r="AY29" s="66">
        <v>1254148.48</v>
      </c>
      <c r="AZ29" s="62">
        <v>4.8617999300000001</v>
      </c>
      <c r="BA29" s="67">
        <v>257959.70588201476</v>
      </c>
      <c r="BH29" s="147">
        <f t="shared" si="1"/>
        <v>-64815.37178351148</v>
      </c>
      <c r="BL29" s="147">
        <v>-64815.37178351148</v>
      </c>
      <c r="BP29">
        <v>-64815.37178351148</v>
      </c>
    </row>
    <row r="30" spans="1:68">
      <c r="A30" s="14" t="s">
        <v>487</v>
      </c>
      <c r="B30" s="14" t="s">
        <v>491</v>
      </c>
      <c r="C30" s="14" t="s">
        <v>489</v>
      </c>
      <c r="D30" s="14" t="s">
        <v>281</v>
      </c>
      <c r="E30" s="14" t="s">
        <v>237</v>
      </c>
      <c r="F30" s="14" t="s">
        <v>492</v>
      </c>
      <c r="G30" s="14"/>
      <c r="H30" s="54" t="s">
        <v>425</v>
      </c>
      <c r="I30" s="15" t="s">
        <v>425</v>
      </c>
      <c r="J30" s="15">
        <f>+VLOOKUP(E30,'Summary - Colar'!$M$39:$N$54,2,FALSE)</f>
        <v>4.8617999300000001</v>
      </c>
      <c r="K30" s="63"/>
      <c r="L30" s="66" t="s">
        <v>425</v>
      </c>
      <c r="M30" s="62">
        <v>4.8617999300000001</v>
      </c>
      <c r="N30" s="67"/>
      <c r="O30" s="66" t="s">
        <v>425</v>
      </c>
      <c r="P30" s="62">
        <v>4.8617999300000001</v>
      </c>
      <c r="Q30" s="67"/>
      <c r="R30" s="66" t="s">
        <v>425</v>
      </c>
      <c r="S30" s="62">
        <v>4.8617999300000001</v>
      </c>
      <c r="T30" s="67"/>
      <c r="U30" s="66" t="s">
        <v>425</v>
      </c>
      <c r="V30" s="62">
        <v>4.8617999300000001</v>
      </c>
      <c r="W30" s="67"/>
      <c r="X30" s="66" t="s">
        <v>425</v>
      </c>
      <c r="Y30" s="62">
        <v>4.8617999300000001</v>
      </c>
      <c r="Z30" s="67"/>
      <c r="AA30" s="66" t="s">
        <v>425</v>
      </c>
      <c r="AB30" s="62">
        <v>4.8617999300000001</v>
      </c>
      <c r="AC30" s="67"/>
      <c r="AD30" s="66" t="s">
        <v>425</v>
      </c>
      <c r="AE30" s="62">
        <v>4.8617999300000001</v>
      </c>
      <c r="AF30" s="67"/>
      <c r="AG30" s="66" t="s">
        <v>425</v>
      </c>
      <c r="AH30" s="62">
        <v>4.8617999300000001</v>
      </c>
      <c r="AI30" s="67"/>
      <c r="AJ30" s="66" t="s">
        <v>425</v>
      </c>
      <c r="AK30" s="62">
        <v>4.8617999300000001</v>
      </c>
      <c r="AL30" s="67"/>
      <c r="AM30" s="66" t="s">
        <v>425</v>
      </c>
      <c r="AN30" s="62">
        <v>4.8617999300000001</v>
      </c>
      <c r="AO30" s="67"/>
      <c r="AP30" s="66" t="s">
        <v>425</v>
      </c>
      <c r="AQ30" s="62">
        <v>4.8617999300000001</v>
      </c>
      <c r="AR30" s="67"/>
      <c r="AS30" s="66" t="s">
        <v>425</v>
      </c>
      <c r="AT30" s="62">
        <v>4.8617999999999997</v>
      </c>
      <c r="AU30" s="67"/>
      <c r="AV30" s="66" t="s">
        <v>425</v>
      </c>
      <c r="AW30" s="62">
        <v>4.8617999300000001</v>
      </c>
      <c r="AX30" s="67"/>
      <c r="AY30" s="66" t="s">
        <v>425</v>
      </c>
      <c r="AZ30" s="62">
        <v>4.8617999300000001</v>
      </c>
      <c r="BA30" s="67"/>
      <c r="BH30" s="147">
        <f t="shared" si="1"/>
        <v>0</v>
      </c>
      <c r="BL30" s="147">
        <v>0</v>
      </c>
      <c r="BP30">
        <v>0</v>
      </c>
    </row>
    <row r="31" spans="1:68">
      <c r="A31" s="14" t="s">
        <v>493</v>
      </c>
      <c r="B31" s="14" t="s">
        <v>494</v>
      </c>
      <c r="C31" s="14" t="s">
        <v>397</v>
      </c>
      <c r="D31" s="14" t="s">
        <v>281</v>
      </c>
      <c r="E31" s="14" t="s">
        <v>20</v>
      </c>
      <c r="F31" s="14" t="s">
        <v>398</v>
      </c>
      <c r="G31" s="14"/>
      <c r="H31" s="54" t="s">
        <v>495</v>
      </c>
      <c r="I31" s="15">
        <f>+VLOOKUP(F31,'HSBC - Banco'!$B$4:$G$122,6, FALSE)</f>
        <v>1895880.18</v>
      </c>
      <c r="J31" s="15">
        <f>+VLOOKUP(E31,'Summary - Colar'!$M$39:$N$54,2,FALSE)</f>
        <v>1.4473416950185343</v>
      </c>
      <c r="K31" s="63">
        <f t="shared" si="0"/>
        <v>1309905.0393733885</v>
      </c>
      <c r="L31" s="66">
        <v>1822412.92</v>
      </c>
      <c r="M31" s="62">
        <v>1.4168580060422962</v>
      </c>
      <c r="N31" s="67">
        <v>1286235.397074502</v>
      </c>
      <c r="O31" s="66">
        <v>1920849.34</v>
      </c>
      <c r="P31" s="62">
        <v>1.411201829525166</v>
      </c>
      <c r="Q31" s="67">
        <v>1361144.3096316829</v>
      </c>
      <c r="R31" s="66">
        <v>3076385.97</v>
      </c>
      <c r="S31" s="62">
        <v>1.4089959496908975</v>
      </c>
      <c r="T31" s="67">
        <v>2183388.7958832607</v>
      </c>
      <c r="U31" s="66">
        <v>1243452.9099999999</v>
      </c>
      <c r="V31" s="62">
        <v>1.4082454458293385</v>
      </c>
      <c r="W31" s="67">
        <v>882980.24586737459</v>
      </c>
      <c r="X31" s="66">
        <v>1252902.83</v>
      </c>
      <c r="Y31" s="62">
        <v>1.4129417046110435</v>
      </c>
      <c r="Z31" s="67">
        <v>886733.56155546475</v>
      </c>
      <c r="AA31" s="66">
        <v>1464424.5</v>
      </c>
      <c r="AB31" s="62">
        <v>1.4085455514118275</v>
      </c>
      <c r="AC31" s="67">
        <v>1039671.3819671386</v>
      </c>
      <c r="AD31" s="66">
        <v>1451650.89</v>
      </c>
      <c r="AE31" s="62">
        <v>1.4017942355411339</v>
      </c>
      <c r="AF31" s="67">
        <v>1035566.3143668299</v>
      </c>
      <c r="AG31" s="66">
        <v>1975258.88</v>
      </c>
      <c r="AH31" s="62">
        <v>1.4043855175930648</v>
      </c>
      <c r="AI31" s="67">
        <v>1406493.3419317354</v>
      </c>
      <c r="AJ31" s="66">
        <v>1512541.81</v>
      </c>
      <c r="AK31" s="62">
        <v>1.3989986992907451</v>
      </c>
      <c r="AL31" s="67">
        <v>1081160.2689600915</v>
      </c>
      <c r="AM31" s="66">
        <v>1721374.67</v>
      </c>
      <c r="AN31" s="62">
        <v>1.4035109316525505</v>
      </c>
      <c r="AO31" s="67">
        <v>1226477.5650683276</v>
      </c>
      <c r="AP31" s="66">
        <v>1805187.47</v>
      </c>
      <c r="AQ31" s="62">
        <v>1.4448471637856743</v>
      </c>
      <c r="AR31" s="67">
        <v>1249396.8325827559</v>
      </c>
      <c r="AS31" s="66">
        <v>1343889.26</v>
      </c>
      <c r="AT31" s="62">
        <v>1.4539500000000001</v>
      </c>
      <c r="AU31" s="67">
        <v>924302.25248461089</v>
      </c>
      <c r="AV31" s="66">
        <v>1508558.32</v>
      </c>
      <c r="AW31" s="62">
        <v>1.4452501077504245</v>
      </c>
      <c r="AX31" s="67">
        <v>1043804.3297212527</v>
      </c>
      <c r="AY31" s="66">
        <v>1895880.18</v>
      </c>
      <c r="AZ31" s="62">
        <v>1.4473416950185343</v>
      </c>
      <c r="BA31" s="67">
        <v>1309905.0393733885</v>
      </c>
      <c r="BH31" s="147">
        <f t="shared" si="1"/>
        <v>145317.29610823607</v>
      </c>
      <c r="BL31" s="147">
        <v>145317.29610823607</v>
      </c>
      <c r="BP31">
        <v>145317.29610823607</v>
      </c>
    </row>
    <row r="32" spans="1:68">
      <c r="A32" s="14" t="s">
        <v>483</v>
      </c>
      <c r="B32" s="14" t="s">
        <v>484</v>
      </c>
      <c r="C32" s="14" t="s">
        <v>38</v>
      </c>
      <c r="D32" s="14" t="s">
        <v>281</v>
      </c>
      <c r="E32" s="14" t="s">
        <v>20</v>
      </c>
      <c r="F32" s="14" t="s">
        <v>392</v>
      </c>
      <c r="G32" s="14" t="s">
        <v>496</v>
      </c>
      <c r="H32" s="54" t="s">
        <v>478</v>
      </c>
      <c r="I32" s="15">
        <f>+VLOOKUP(F32,'HSBC - Banco'!$B$4:$G$122,6, FALSE)</f>
        <v>0</v>
      </c>
      <c r="J32" s="15">
        <f>+VLOOKUP(E32,'Summary - Colar'!$M$39:$N$54,2,FALSE)</f>
        <v>1.4473416950185343</v>
      </c>
      <c r="K32" s="63">
        <f t="shared" si="0"/>
        <v>0</v>
      </c>
      <c r="L32" s="66">
        <v>0</v>
      </c>
      <c r="M32" s="62">
        <v>1.4168580060422962</v>
      </c>
      <c r="N32" s="67">
        <v>0</v>
      </c>
      <c r="O32" s="66">
        <v>0</v>
      </c>
      <c r="P32" s="62">
        <v>1.411201829525166</v>
      </c>
      <c r="Q32" s="67">
        <v>0</v>
      </c>
      <c r="R32" s="66">
        <v>0</v>
      </c>
      <c r="S32" s="62">
        <v>1.4089959496908975</v>
      </c>
      <c r="T32" s="67">
        <v>0</v>
      </c>
      <c r="U32" s="66">
        <v>0</v>
      </c>
      <c r="V32" s="62">
        <v>1.4082454458293385</v>
      </c>
      <c r="W32" s="67">
        <v>0</v>
      </c>
      <c r="X32" s="66">
        <v>0</v>
      </c>
      <c r="Y32" s="62">
        <v>1.4129417046110435</v>
      </c>
      <c r="Z32" s="67">
        <v>0</v>
      </c>
      <c r="AA32" s="66">
        <v>699880</v>
      </c>
      <c r="AB32" s="62">
        <v>1.4085455514118275</v>
      </c>
      <c r="AC32" s="67">
        <v>496881.33926410065</v>
      </c>
      <c r="AD32" s="66">
        <v>0</v>
      </c>
      <c r="AE32" s="62">
        <v>1.4017942355411339</v>
      </c>
      <c r="AF32" s="67">
        <v>0</v>
      </c>
      <c r="AG32" s="66">
        <v>0</v>
      </c>
      <c r="AH32" s="62">
        <v>1.4043855175930648</v>
      </c>
      <c r="AI32" s="67">
        <v>0</v>
      </c>
      <c r="AJ32" s="66">
        <v>0</v>
      </c>
      <c r="AK32" s="62">
        <v>1.3989986992907451</v>
      </c>
      <c r="AL32" s="67">
        <v>0</v>
      </c>
      <c r="AM32" s="66">
        <v>0</v>
      </c>
      <c r="AN32" s="62">
        <v>1.4035109316525505</v>
      </c>
      <c r="AO32" s="67">
        <v>0</v>
      </c>
      <c r="AP32" s="66">
        <v>0</v>
      </c>
      <c r="AQ32" s="62">
        <v>1.4448471637856743</v>
      </c>
      <c r="AR32" s="67">
        <v>0</v>
      </c>
      <c r="AS32" s="66">
        <v>0</v>
      </c>
      <c r="AT32" s="62">
        <v>1.4539500000000001</v>
      </c>
      <c r="AU32" s="67">
        <v>0</v>
      </c>
      <c r="AV32" s="66">
        <v>0</v>
      </c>
      <c r="AW32" s="62">
        <v>1.4452501077504245</v>
      </c>
      <c r="AX32" s="67">
        <v>0</v>
      </c>
      <c r="AY32" s="66">
        <v>0</v>
      </c>
      <c r="AZ32" s="62">
        <v>1.4473416950185343</v>
      </c>
      <c r="BA32" s="67">
        <v>0</v>
      </c>
      <c r="BH32" s="147">
        <f t="shared" si="1"/>
        <v>0</v>
      </c>
      <c r="BL32" s="147">
        <v>0</v>
      </c>
      <c r="BP32">
        <v>0</v>
      </c>
    </row>
    <row r="33" spans="1:68">
      <c r="A33" s="14" t="s">
        <v>497</v>
      </c>
      <c r="B33" s="14" t="s">
        <v>498</v>
      </c>
      <c r="C33" s="14" t="s">
        <v>377</v>
      </c>
      <c r="D33" s="14" t="s">
        <v>281</v>
      </c>
      <c r="E33" s="14" t="s">
        <v>273</v>
      </c>
      <c r="F33" s="14" t="s">
        <v>378</v>
      </c>
      <c r="G33" s="14"/>
      <c r="H33" s="54" t="s">
        <v>499</v>
      </c>
      <c r="I33" s="15">
        <f>+VLOOKUP(F33,'HSBC - Banco'!$B$4:$G$122,6, FALSE)</f>
        <v>1958678167</v>
      </c>
      <c r="J33" s="15">
        <f>+VLOOKUP(E33,'Summary - Colar'!$M$39:$N$54,2,FALSE)</f>
        <v>17029.972752040001</v>
      </c>
      <c r="K33" s="63">
        <f t="shared" si="0"/>
        <v>115013.58196626429</v>
      </c>
      <c r="L33" s="66">
        <v>2351907702</v>
      </c>
      <c r="M33" s="62">
        <v>17029.972752040001</v>
      </c>
      <c r="N33" s="67">
        <v>138104.02026146915</v>
      </c>
      <c r="O33" s="66">
        <v>2351907702</v>
      </c>
      <c r="P33" s="62">
        <v>17029.972752040001</v>
      </c>
      <c r="Q33" s="67">
        <v>138104.02026146915</v>
      </c>
      <c r="R33" s="66">
        <v>7233852940</v>
      </c>
      <c r="S33" s="62">
        <v>17029.972752040001</v>
      </c>
      <c r="T33" s="67">
        <v>424771.8446368897</v>
      </c>
      <c r="U33" s="66">
        <v>7077347124</v>
      </c>
      <c r="V33" s="62">
        <v>17029.972752040001</v>
      </c>
      <c r="W33" s="67">
        <v>415581.82312136772</v>
      </c>
      <c r="X33" s="66">
        <v>2652758110</v>
      </c>
      <c r="Y33" s="62">
        <v>17029.972752040001</v>
      </c>
      <c r="Z33" s="67">
        <v>155769.9562192329</v>
      </c>
      <c r="AA33" s="66">
        <v>2630021610</v>
      </c>
      <c r="AB33" s="62">
        <v>17029.972752040001</v>
      </c>
      <c r="AC33" s="67">
        <v>154434.86893923261</v>
      </c>
      <c r="AD33" s="66">
        <v>7586210398</v>
      </c>
      <c r="AE33" s="62">
        <v>17029.972752040001</v>
      </c>
      <c r="AF33" s="67">
        <v>445462.27457065403</v>
      </c>
      <c r="AG33" s="66">
        <v>7583210398</v>
      </c>
      <c r="AH33" s="62">
        <v>17029.972752040001</v>
      </c>
      <c r="AI33" s="67">
        <v>445286.114570654</v>
      </c>
      <c r="AJ33" s="66">
        <v>7362597898</v>
      </c>
      <c r="AK33" s="62">
        <v>17029.972752040001</v>
      </c>
      <c r="AL33" s="67">
        <v>432331.74857065128</v>
      </c>
      <c r="AM33" s="66">
        <v>3123764943</v>
      </c>
      <c r="AN33" s="62">
        <v>17029.972752040001</v>
      </c>
      <c r="AO33" s="67">
        <v>183427.47745299872</v>
      </c>
      <c r="AP33" s="66">
        <v>3021679700</v>
      </c>
      <c r="AQ33" s="62">
        <v>17029.972752040001</v>
      </c>
      <c r="AR33" s="67">
        <v>177433.03198403746</v>
      </c>
      <c r="AS33" s="66">
        <v>10077417604</v>
      </c>
      <c r="AT33" s="62">
        <v>17029.97</v>
      </c>
      <c r="AU33" s="67">
        <v>591746.05733304285</v>
      </c>
      <c r="AV33" s="66">
        <v>10084565674</v>
      </c>
      <c r="AW33" s="62">
        <v>17029.972752040001</v>
      </c>
      <c r="AX33" s="67">
        <v>592165.69637740508</v>
      </c>
      <c r="AY33" s="66">
        <v>1958678167</v>
      </c>
      <c r="AZ33" s="62">
        <v>17029.972752040001</v>
      </c>
      <c r="BA33" s="67">
        <v>115013.58196626429</v>
      </c>
      <c r="BH33" s="147">
        <f t="shared" si="1"/>
        <v>-248904.27111765256</v>
      </c>
      <c r="BL33" s="147">
        <v>-248904.27111765256</v>
      </c>
      <c r="BP33">
        <v>-248904.27111765256</v>
      </c>
    </row>
    <row r="34" spans="1:68">
      <c r="A34" s="14" t="s">
        <v>414</v>
      </c>
      <c r="B34" s="14" t="s">
        <v>415</v>
      </c>
      <c r="C34" s="14" t="s">
        <v>370</v>
      </c>
      <c r="D34" s="14" t="s">
        <v>281</v>
      </c>
      <c r="E34" s="14" t="s">
        <v>11</v>
      </c>
      <c r="F34" s="14" t="s">
        <v>371</v>
      </c>
      <c r="G34" s="14"/>
      <c r="H34" s="54" t="s">
        <v>500</v>
      </c>
      <c r="I34" s="15">
        <f>+VLOOKUP(F34,'HSBC - Banco'!$B$4:$G$122,6, FALSE)</f>
        <v>1380725.03</v>
      </c>
      <c r="J34" s="15">
        <f>+VLOOKUP(E34,'Summary - Colar'!$M$39:$N$54,2,FALSE)</f>
        <v>1.7116525557924964</v>
      </c>
      <c r="K34" s="63">
        <f t="shared" si="0"/>
        <v>806661.97431681643</v>
      </c>
      <c r="L34" s="66">
        <v>332207.86</v>
      </c>
      <c r="M34" s="62">
        <v>1.6762506216136279</v>
      </c>
      <c r="N34" s="67">
        <v>198185.07788543159</v>
      </c>
      <c r="O34" s="66">
        <v>332207.86</v>
      </c>
      <c r="P34" s="62">
        <v>1.6552497749305537</v>
      </c>
      <c r="Q34" s="67">
        <v>200699.53491698124</v>
      </c>
      <c r="R34" s="66">
        <v>433857.36</v>
      </c>
      <c r="S34" s="62">
        <v>1.6652497894963976</v>
      </c>
      <c r="T34" s="67">
        <v>260535.90442500912</v>
      </c>
      <c r="U34" s="66">
        <v>427209.47</v>
      </c>
      <c r="V34" s="62">
        <v>1.6640511135285163</v>
      </c>
      <c r="W34" s="67">
        <v>256728.57433695591</v>
      </c>
      <c r="X34" s="66">
        <v>171985.45</v>
      </c>
      <c r="Y34" s="62">
        <v>1.6601001793653798</v>
      </c>
      <c r="Z34" s="67">
        <v>103599.4406468568</v>
      </c>
      <c r="AA34" s="66">
        <v>915686.37</v>
      </c>
      <c r="AB34" s="62">
        <v>1.6702004061495201</v>
      </c>
      <c r="AC34" s="67">
        <v>548249.39966996131</v>
      </c>
      <c r="AD34" s="66">
        <v>550185.06000000006</v>
      </c>
      <c r="AE34" s="62">
        <v>1.6520495602796699</v>
      </c>
      <c r="AF34" s="67">
        <v>333031.81286332663</v>
      </c>
      <c r="AG34" s="66">
        <v>549371.5</v>
      </c>
      <c r="AH34" s="62">
        <v>1.6506494529864222</v>
      </c>
      <c r="AI34" s="67">
        <v>332821.42311079724</v>
      </c>
      <c r="AJ34" s="66">
        <v>541872.80000000005</v>
      </c>
      <c r="AK34" s="62">
        <v>1.6388502142715724</v>
      </c>
      <c r="AL34" s="67">
        <v>330642.0533623012</v>
      </c>
      <c r="AM34" s="66">
        <v>309194.48</v>
      </c>
      <c r="AN34" s="62">
        <v>1.6741504676220269</v>
      </c>
      <c r="AO34" s="67">
        <v>184687.38980145651</v>
      </c>
      <c r="AP34" s="66">
        <v>735229.34</v>
      </c>
      <c r="AQ34" s="62">
        <v>1.7255616520623482</v>
      </c>
      <c r="AR34" s="67">
        <v>426081.17717571679</v>
      </c>
      <c r="AS34" s="66">
        <v>735276.14</v>
      </c>
      <c r="AT34" s="62">
        <v>1.7235389999999999</v>
      </c>
      <c r="AU34" s="67">
        <v>426608.35641085001</v>
      </c>
      <c r="AV34" s="66">
        <v>842387.52</v>
      </c>
      <c r="AW34" s="62">
        <v>1.7237537342788192</v>
      </c>
      <c r="AX34" s="67">
        <v>488693.65922066383</v>
      </c>
      <c r="AY34" s="66">
        <v>1380725.03</v>
      </c>
      <c r="AZ34" s="62">
        <v>1.7116525557924964</v>
      </c>
      <c r="BA34" s="67">
        <v>806661.97431681643</v>
      </c>
      <c r="BH34" s="147">
        <f t="shared" si="1"/>
        <v>-145954.6635608447</v>
      </c>
      <c r="BL34" s="147">
        <v>-145954.6635608447</v>
      </c>
      <c r="BP34">
        <v>-145954.6635608447</v>
      </c>
    </row>
    <row r="35" spans="1:68">
      <c r="A35" s="14" t="s">
        <v>483</v>
      </c>
      <c r="B35" s="14" t="s">
        <v>484</v>
      </c>
      <c r="C35" s="14" t="s">
        <v>38</v>
      </c>
      <c r="D35" s="14" t="s">
        <v>281</v>
      </c>
      <c r="E35" s="14" t="s">
        <v>9</v>
      </c>
      <c r="F35" s="14" t="s">
        <v>391</v>
      </c>
      <c r="G35" s="14" t="s">
        <v>501</v>
      </c>
      <c r="H35" s="54" t="s">
        <v>502</v>
      </c>
      <c r="I35" s="15">
        <f>+VLOOKUP(F35,'HSBC - Banco'!$B$4:$G$122,6, FALSE)</f>
        <v>0</v>
      </c>
      <c r="J35" s="15">
        <f>+VLOOKUP(E35,'Summary - Colar'!$M$39:$N$54,2,FALSE)</f>
        <v>10.829951164464852</v>
      </c>
      <c r="K35" s="63">
        <f t="shared" si="0"/>
        <v>0</v>
      </c>
      <c r="L35" s="66">
        <v>30000000</v>
      </c>
      <c r="M35" s="62">
        <v>11.454999960514845</v>
      </c>
      <c r="N35" s="67">
        <v>2618943.701738053</v>
      </c>
      <c r="O35" s="66">
        <v>0</v>
      </c>
      <c r="P35" s="62">
        <v>11.435000500511592</v>
      </c>
      <c r="Q35" s="67">
        <v>0</v>
      </c>
      <c r="R35" s="66">
        <v>0</v>
      </c>
      <c r="S35" s="62">
        <v>11.492499208105174</v>
      </c>
      <c r="T35" s="67">
        <v>0</v>
      </c>
      <c r="U35" s="66">
        <v>10000000</v>
      </c>
      <c r="V35" s="62">
        <v>11.502500793332414</v>
      </c>
      <c r="W35" s="67">
        <v>869376.16259906197</v>
      </c>
      <c r="X35" s="66">
        <v>0</v>
      </c>
      <c r="Y35" s="62">
        <v>11.456999868201573</v>
      </c>
      <c r="Z35" s="67">
        <v>0</v>
      </c>
      <c r="AA35" s="66">
        <v>15000000</v>
      </c>
      <c r="AB35" s="62">
        <v>11.473500522428596</v>
      </c>
      <c r="AC35" s="67">
        <v>1307360.3797444156</v>
      </c>
      <c r="AD35" s="66">
        <v>0</v>
      </c>
      <c r="AE35" s="62">
        <v>11.284499921375806</v>
      </c>
      <c r="AF35" s="67">
        <v>0</v>
      </c>
      <c r="AG35" s="66">
        <v>0</v>
      </c>
      <c r="AH35" s="62">
        <v>11.243500691464227</v>
      </c>
      <c r="AI35" s="67">
        <v>0</v>
      </c>
      <c r="AJ35" s="66">
        <v>10000000</v>
      </c>
      <c r="AK35" s="62">
        <v>11.138000053238743</v>
      </c>
      <c r="AL35" s="67">
        <v>897827.25374401198</v>
      </c>
      <c r="AM35" s="66">
        <v>0</v>
      </c>
      <c r="AN35" s="62">
        <v>11.185000303105333</v>
      </c>
      <c r="AO35" s="67">
        <v>0</v>
      </c>
      <c r="AP35" s="66">
        <v>760000</v>
      </c>
      <c r="AQ35" s="62">
        <v>10.963483090740779</v>
      </c>
      <c r="AR35" s="67">
        <v>69321.035451029136</v>
      </c>
      <c r="AS35" s="66">
        <v>0</v>
      </c>
      <c r="AT35" s="62">
        <v>11.041558</v>
      </c>
      <c r="AU35" s="67">
        <v>0</v>
      </c>
      <c r="AV35" s="66">
        <v>0</v>
      </c>
      <c r="AW35" s="62">
        <v>10.930543555101721</v>
      </c>
      <c r="AX35" s="67">
        <v>0</v>
      </c>
      <c r="AY35" s="66">
        <v>0</v>
      </c>
      <c r="AZ35" s="62">
        <v>10.829951164464852</v>
      </c>
      <c r="BA35" s="67">
        <v>0</v>
      </c>
      <c r="BH35" s="147">
        <f t="shared" si="1"/>
        <v>-897827.25374401198</v>
      </c>
      <c r="BL35" s="147">
        <v>-897827.25374401198</v>
      </c>
      <c r="BP35">
        <v>-897827.25374401198</v>
      </c>
    </row>
    <row r="36" spans="1:68">
      <c r="A36" s="14" t="s">
        <v>483</v>
      </c>
      <c r="B36" s="14" t="s">
        <v>484</v>
      </c>
      <c r="C36" s="14" t="s">
        <v>38</v>
      </c>
      <c r="D36" s="14" t="s">
        <v>281</v>
      </c>
      <c r="E36" s="14" t="s">
        <v>23</v>
      </c>
      <c r="F36" s="14" t="s">
        <v>390</v>
      </c>
      <c r="G36" s="14" t="s">
        <v>503</v>
      </c>
      <c r="H36" s="54" t="s">
        <v>504</v>
      </c>
      <c r="I36" s="15">
        <f>+VLOOKUP(F36,'HSBC - Banco'!$B$4:$G$122,6, FALSE)</f>
        <v>0</v>
      </c>
      <c r="J36" s="15">
        <f>+VLOOKUP(E36,'Summary - Colar'!$M$39:$N$54,2,FALSE)</f>
        <v>11.295049266589858</v>
      </c>
      <c r="K36" s="63">
        <f t="shared" si="0"/>
        <v>0</v>
      </c>
      <c r="L36" s="66">
        <v>0</v>
      </c>
      <c r="M36" s="62">
        <v>11.785999410466696</v>
      </c>
      <c r="N36" s="67">
        <v>0</v>
      </c>
      <c r="O36" s="66">
        <v>0</v>
      </c>
      <c r="P36" s="62">
        <v>11.703550411188427</v>
      </c>
      <c r="Q36" s="67">
        <v>0</v>
      </c>
      <c r="R36" s="66">
        <v>0</v>
      </c>
      <c r="S36" s="62">
        <v>11.743499009792057</v>
      </c>
      <c r="T36" s="67">
        <v>0</v>
      </c>
      <c r="U36" s="66">
        <v>0</v>
      </c>
      <c r="V36" s="62">
        <v>11.747497669811418</v>
      </c>
      <c r="W36" s="67">
        <v>0</v>
      </c>
      <c r="X36" s="66">
        <v>0</v>
      </c>
      <c r="Y36" s="62">
        <v>11.749502062955756</v>
      </c>
      <c r="Z36" s="67">
        <v>0</v>
      </c>
      <c r="AA36" s="66">
        <v>0</v>
      </c>
      <c r="AB36" s="62">
        <v>11.733002368191622</v>
      </c>
      <c r="AC36" s="67">
        <v>0</v>
      </c>
      <c r="AD36" s="66">
        <v>0</v>
      </c>
      <c r="AE36" s="62">
        <v>11.627499067232772</v>
      </c>
      <c r="AF36" s="67">
        <v>0</v>
      </c>
      <c r="AG36" s="66">
        <v>0</v>
      </c>
      <c r="AH36" s="62">
        <v>11.643996899091613</v>
      </c>
      <c r="AI36" s="67">
        <v>0</v>
      </c>
      <c r="AJ36" s="66">
        <v>0</v>
      </c>
      <c r="AK36" s="62">
        <v>11.62049709008984</v>
      </c>
      <c r="AL36" s="67">
        <v>0</v>
      </c>
      <c r="AM36" s="66">
        <v>0</v>
      </c>
      <c r="AN36" s="62">
        <v>11.726500808872606</v>
      </c>
      <c r="AO36" s="67">
        <v>0</v>
      </c>
      <c r="AP36" s="66">
        <v>0</v>
      </c>
      <c r="AQ36" s="62">
        <v>11.756749444616933</v>
      </c>
      <c r="AR36" s="67">
        <v>0</v>
      </c>
      <c r="AS36" s="66">
        <v>0</v>
      </c>
      <c r="AT36" s="62">
        <v>11.610503</v>
      </c>
      <c r="AU36" s="67">
        <v>0</v>
      </c>
      <c r="AV36" s="66">
        <v>0</v>
      </c>
      <c r="AW36" s="62">
        <v>11.392497223232125</v>
      </c>
      <c r="AX36" s="67">
        <v>0</v>
      </c>
      <c r="AY36" s="66">
        <v>0</v>
      </c>
      <c r="AZ36" s="62">
        <v>11.295049266589858</v>
      </c>
      <c r="BA36" s="67">
        <v>0</v>
      </c>
      <c r="BH36" s="147">
        <f t="shared" si="1"/>
        <v>0</v>
      </c>
      <c r="BL36" s="147">
        <v>0</v>
      </c>
      <c r="BP36">
        <v>0</v>
      </c>
    </row>
    <row r="37" spans="1:68">
      <c r="A37" s="14" t="s">
        <v>483</v>
      </c>
      <c r="B37" s="14" t="s">
        <v>484</v>
      </c>
      <c r="C37" s="14" t="s">
        <v>38</v>
      </c>
      <c r="D37" s="14" t="s">
        <v>281</v>
      </c>
      <c r="E37" s="14" t="s">
        <v>2</v>
      </c>
      <c r="F37" s="14" t="s">
        <v>388</v>
      </c>
      <c r="G37" s="14" t="s">
        <v>505</v>
      </c>
      <c r="H37" s="54" t="s">
        <v>425</v>
      </c>
      <c r="I37" s="15">
        <f>+VLOOKUP(F37,'HSBC - Banco'!$B$4:$G$122,6, FALSE)</f>
        <v>0</v>
      </c>
      <c r="J37" s="15">
        <f>+VLOOKUP(E37,'Summary - Colar'!$M$39:$N$54,2,FALSE)</f>
        <v>1</v>
      </c>
      <c r="K37" s="63">
        <f t="shared" si="0"/>
        <v>0</v>
      </c>
      <c r="L37" s="66">
        <v>0</v>
      </c>
      <c r="M37" s="62">
        <v>1</v>
      </c>
      <c r="N37" s="67">
        <v>0</v>
      </c>
      <c r="O37" s="66">
        <v>0</v>
      </c>
      <c r="P37" s="62">
        <v>1</v>
      </c>
      <c r="Q37" s="67">
        <v>0</v>
      </c>
      <c r="R37" s="66">
        <v>0</v>
      </c>
      <c r="S37" s="62">
        <v>1</v>
      </c>
      <c r="T37" s="67">
        <v>0</v>
      </c>
      <c r="U37" s="66">
        <v>0</v>
      </c>
      <c r="V37" s="62">
        <v>1</v>
      </c>
      <c r="W37" s="67">
        <v>0</v>
      </c>
      <c r="X37" s="66">
        <v>0</v>
      </c>
      <c r="Y37" s="62">
        <v>1</v>
      </c>
      <c r="Z37" s="67">
        <v>0</v>
      </c>
      <c r="AA37" s="66">
        <v>0</v>
      </c>
      <c r="AB37" s="62">
        <v>1</v>
      </c>
      <c r="AC37" s="67">
        <v>0</v>
      </c>
      <c r="AD37" s="66">
        <v>0</v>
      </c>
      <c r="AE37" s="62">
        <v>1</v>
      </c>
      <c r="AF37" s="67">
        <v>0</v>
      </c>
      <c r="AG37" s="66">
        <v>0</v>
      </c>
      <c r="AH37" s="62">
        <v>1</v>
      </c>
      <c r="AI37" s="67">
        <v>0</v>
      </c>
      <c r="AJ37" s="66">
        <v>0</v>
      </c>
      <c r="AK37" s="62">
        <v>1</v>
      </c>
      <c r="AL37" s="67">
        <v>0</v>
      </c>
      <c r="AM37" s="66">
        <v>0</v>
      </c>
      <c r="AN37" s="62">
        <v>1</v>
      </c>
      <c r="AO37" s="67">
        <v>0</v>
      </c>
      <c r="AP37" s="66">
        <v>0</v>
      </c>
      <c r="AQ37" s="62">
        <v>1</v>
      </c>
      <c r="AR37" s="67">
        <v>0</v>
      </c>
      <c r="AS37" s="66">
        <v>0</v>
      </c>
      <c r="AT37" s="62">
        <v>1</v>
      </c>
      <c r="AU37" s="67">
        <v>0</v>
      </c>
      <c r="AV37" s="66">
        <v>0</v>
      </c>
      <c r="AW37" s="62">
        <v>1</v>
      </c>
      <c r="AX37" s="67">
        <v>0</v>
      </c>
      <c r="AY37" s="66">
        <v>0</v>
      </c>
      <c r="AZ37" s="62">
        <v>1</v>
      </c>
      <c r="BA37" s="67">
        <v>0</v>
      </c>
      <c r="BH37" s="147">
        <f t="shared" si="1"/>
        <v>0</v>
      </c>
      <c r="BL37" s="147">
        <v>0</v>
      </c>
      <c r="BP37">
        <v>0</v>
      </c>
    </row>
    <row r="38" spans="1:68">
      <c r="A38" s="14" t="s">
        <v>483</v>
      </c>
      <c r="B38" s="14" t="s">
        <v>484</v>
      </c>
      <c r="C38" s="14" t="s">
        <v>38</v>
      </c>
      <c r="D38" s="14" t="s">
        <v>281</v>
      </c>
      <c r="E38" s="14" t="s">
        <v>2</v>
      </c>
      <c r="F38" s="14" t="s">
        <v>385</v>
      </c>
      <c r="G38" s="14" t="s">
        <v>506</v>
      </c>
      <c r="H38" s="54" t="s">
        <v>507</v>
      </c>
      <c r="I38" s="15">
        <f>+VLOOKUP(F38,'HSBC - Banco'!$B$4:$G$122,6, FALSE)</f>
        <v>290832.87</v>
      </c>
      <c r="J38" s="15">
        <f>+VLOOKUP(E38,'Summary - Colar'!$M$39:$N$54,2,FALSE)</f>
        <v>1</v>
      </c>
      <c r="K38" s="15">
        <f t="shared" si="0"/>
        <v>290832.87</v>
      </c>
      <c r="L38" s="66">
        <v>103506267.79000001</v>
      </c>
      <c r="M38" s="62">
        <v>1</v>
      </c>
      <c r="N38" s="67">
        <v>103506267.79000001</v>
      </c>
      <c r="O38" s="66">
        <v>48624499.789999999</v>
      </c>
      <c r="P38" s="62">
        <v>1</v>
      </c>
      <c r="Q38" s="67">
        <v>48624499.789999999</v>
      </c>
      <c r="R38" s="66">
        <v>11610.79</v>
      </c>
      <c r="S38" s="62">
        <v>1</v>
      </c>
      <c r="T38" s="67">
        <v>11610.79</v>
      </c>
      <c r="U38" s="66">
        <v>1847220.69</v>
      </c>
      <c r="V38" s="62">
        <v>1</v>
      </c>
      <c r="W38" s="67">
        <v>1847220.69</v>
      </c>
      <c r="X38" s="66">
        <v>625878.61</v>
      </c>
      <c r="Y38" s="62">
        <v>1</v>
      </c>
      <c r="Z38" s="67">
        <v>625878.61</v>
      </c>
      <c r="AA38" s="66">
        <v>1194652.3899999999</v>
      </c>
      <c r="AB38" s="62">
        <v>1</v>
      </c>
      <c r="AC38" s="67">
        <v>1194652.3899999999</v>
      </c>
      <c r="AD38" s="66">
        <v>183654.17</v>
      </c>
      <c r="AE38" s="62">
        <v>1</v>
      </c>
      <c r="AF38" s="67">
        <v>183654.17</v>
      </c>
      <c r="AG38" s="66">
        <v>4422768.3</v>
      </c>
      <c r="AH38" s="62">
        <v>1</v>
      </c>
      <c r="AI38" s="67">
        <v>4422768.3</v>
      </c>
      <c r="AJ38" s="66">
        <v>294711.21999999997</v>
      </c>
      <c r="AK38" s="62">
        <v>1</v>
      </c>
      <c r="AL38" s="67">
        <v>294711.21999999997</v>
      </c>
      <c r="AM38" s="66">
        <v>327127.18</v>
      </c>
      <c r="AN38" s="62">
        <v>1</v>
      </c>
      <c r="AO38" s="67">
        <v>327127.18</v>
      </c>
      <c r="AP38" s="66">
        <v>299801.55</v>
      </c>
      <c r="AQ38" s="62">
        <v>1</v>
      </c>
      <c r="AR38" s="67">
        <v>299801.55</v>
      </c>
      <c r="AS38" s="66">
        <v>1535.2</v>
      </c>
      <c r="AT38" s="62">
        <v>1</v>
      </c>
      <c r="AU38" s="67">
        <v>1535.2</v>
      </c>
      <c r="AV38" s="66">
        <v>390412.15</v>
      </c>
      <c r="AW38" s="62">
        <v>1</v>
      </c>
      <c r="AX38" s="67">
        <v>390412.15</v>
      </c>
      <c r="AY38" s="66">
        <v>290832.87</v>
      </c>
      <c r="AZ38" s="62">
        <v>1</v>
      </c>
      <c r="BA38" s="67">
        <v>290832.87</v>
      </c>
      <c r="BH38" s="147">
        <f t="shared" si="1"/>
        <v>32415.960000000021</v>
      </c>
      <c r="BL38" s="147">
        <v>32415.960000000021</v>
      </c>
      <c r="BP38">
        <v>32415.960000000021</v>
      </c>
    </row>
    <row r="39" spans="1:68">
      <c r="A39" s="14" t="s">
        <v>483</v>
      </c>
      <c r="B39" s="14" t="s">
        <v>484</v>
      </c>
      <c r="C39" s="14" t="s">
        <v>38</v>
      </c>
      <c r="D39" s="14" t="s">
        <v>281</v>
      </c>
      <c r="E39" s="14" t="s">
        <v>16</v>
      </c>
      <c r="F39" s="14" t="s">
        <v>395</v>
      </c>
      <c r="G39" s="14" t="s">
        <v>508</v>
      </c>
      <c r="H39" s="54" t="s">
        <v>478</v>
      </c>
      <c r="I39" s="15">
        <f>+VLOOKUP(F39,'HSBC - Banco'!$B$4:$G$122,6, FALSE)</f>
        <v>100</v>
      </c>
      <c r="J39" s="15">
        <f>+VLOOKUP(E39,'Summary - Colar'!$M$39:$N$54,2,FALSE)</f>
        <v>0.95169988960021024</v>
      </c>
      <c r="K39" s="15">
        <f t="shared" si="0"/>
        <v>105.07514090603496</v>
      </c>
      <c r="L39" s="66">
        <v>0</v>
      </c>
      <c r="M39" s="62">
        <v>0.9412499680306784</v>
      </c>
      <c r="N39" s="67">
        <v>0</v>
      </c>
      <c r="O39" s="66">
        <v>0</v>
      </c>
      <c r="P39" s="62">
        <v>0.93609996904458936</v>
      </c>
      <c r="Q39" s="67">
        <v>0</v>
      </c>
      <c r="R39" s="66">
        <v>0</v>
      </c>
      <c r="S39" s="62">
        <v>0.94154998249985755</v>
      </c>
      <c r="T39" s="67">
        <v>0</v>
      </c>
      <c r="U39" s="66">
        <v>0</v>
      </c>
      <c r="V39" s="62">
        <v>0.93950001246199755</v>
      </c>
      <c r="W39" s="67">
        <v>0</v>
      </c>
      <c r="X39" s="66">
        <v>0</v>
      </c>
      <c r="Y39" s="62">
        <v>0.94989998646757867</v>
      </c>
      <c r="Z39" s="67">
        <v>0</v>
      </c>
      <c r="AA39" s="66">
        <v>0</v>
      </c>
      <c r="AB39" s="62">
        <v>0.9447499727906381</v>
      </c>
      <c r="AC39" s="67">
        <v>0</v>
      </c>
      <c r="AD39" s="66">
        <v>0</v>
      </c>
      <c r="AE39" s="62">
        <v>0.94145002196641914</v>
      </c>
      <c r="AF39" s="67">
        <v>0</v>
      </c>
      <c r="AG39" s="66">
        <v>0</v>
      </c>
      <c r="AH39" s="62">
        <v>0.94385003315614324</v>
      </c>
      <c r="AI39" s="67">
        <v>0</v>
      </c>
      <c r="AJ39" s="66">
        <v>0</v>
      </c>
      <c r="AK39" s="62">
        <v>0.94149999957989661</v>
      </c>
      <c r="AL39" s="67">
        <v>0</v>
      </c>
      <c r="AM39" s="66">
        <v>0</v>
      </c>
      <c r="AN39" s="62">
        <v>0.93840005930338399</v>
      </c>
      <c r="AO39" s="67">
        <v>0</v>
      </c>
      <c r="AP39" s="66">
        <v>0</v>
      </c>
      <c r="AQ39" s="62">
        <v>0.95524993903103506</v>
      </c>
      <c r="AR39" s="67">
        <v>0</v>
      </c>
      <c r="AS39" s="66">
        <v>0</v>
      </c>
      <c r="AT39" s="62">
        <v>0.96445000000000003</v>
      </c>
      <c r="AU39" s="67">
        <v>0</v>
      </c>
      <c r="AV39" s="66">
        <v>100</v>
      </c>
      <c r="AW39" s="62">
        <v>0.95460004628670969</v>
      </c>
      <c r="AX39" s="67">
        <v>104.75591362999522</v>
      </c>
      <c r="AY39" s="66">
        <v>100</v>
      </c>
      <c r="AZ39" s="62">
        <v>0.95169988960021024</v>
      </c>
      <c r="BA39" s="67">
        <v>105.07514090603496</v>
      </c>
      <c r="BH39" s="147">
        <f t="shared" si="1"/>
        <v>0</v>
      </c>
      <c r="BL39" s="147">
        <v>0</v>
      </c>
      <c r="BP39">
        <v>0</v>
      </c>
    </row>
    <row r="40" spans="1:68">
      <c r="A40" s="14" t="s">
        <v>483</v>
      </c>
      <c r="B40" s="14" t="s">
        <v>484</v>
      </c>
      <c r="C40" s="14" t="s">
        <v>38</v>
      </c>
      <c r="D40" s="14" t="s">
        <v>281</v>
      </c>
      <c r="E40" s="14" t="s">
        <v>19</v>
      </c>
      <c r="F40" s="14" t="s">
        <v>393</v>
      </c>
      <c r="G40" s="14" t="s">
        <v>509</v>
      </c>
      <c r="H40" s="54" t="s">
        <v>510</v>
      </c>
      <c r="I40" s="15">
        <f>+VLOOKUP(F40,'HSBC - Banco'!$B$4:$G$122,6, FALSE)</f>
        <v>700000</v>
      </c>
      <c r="J40" s="15">
        <f>+VLOOKUP(E40,'Summary - Colar'!$M$39:$N$54,2,FALSE)</f>
        <v>1.5035000051795575</v>
      </c>
      <c r="K40" s="15">
        <f t="shared" si="0"/>
        <v>465580.31099999999</v>
      </c>
      <c r="L40" s="66">
        <v>0</v>
      </c>
      <c r="M40" s="62">
        <v>1.5132999926105561</v>
      </c>
      <c r="N40" s="67">
        <v>0</v>
      </c>
      <c r="O40" s="66">
        <v>0</v>
      </c>
      <c r="P40" s="62">
        <v>1.5132999926105561</v>
      </c>
      <c r="Q40" s="67">
        <v>0</v>
      </c>
      <c r="R40" s="66">
        <v>0</v>
      </c>
      <c r="S40" s="62">
        <v>1.5132999926105561</v>
      </c>
      <c r="T40" s="67">
        <v>0</v>
      </c>
      <c r="U40" s="66">
        <v>0</v>
      </c>
      <c r="V40" s="62">
        <v>1.5132999926105561</v>
      </c>
      <c r="W40" s="67">
        <v>0</v>
      </c>
      <c r="X40" s="66">
        <v>0</v>
      </c>
      <c r="Y40" s="62">
        <v>1.5132999926105561</v>
      </c>
      <c r="Z40" s="67">
        <v>0</v>
      </c>
      <c r="AA40" s="66">
        <v>0</v>
      </c>
      <c r="AB40" s="62">
        <v>1.5132999926105561</v>
      </c>
      <c r="AC40" s="67">
        <v>0</v>
      </c>
      <c r="AD40" s="66">
        <v>0</v>
      </c>
      <c r="AE40" s="62">
        <v>1.5132999926105561</v>
      </c>
      <c r="AF40" s="67">
        <v>0</v>
      </c>
      <c r="AG40" s="66">
        <v>0</v>
      </c>
      <c r="AH40" s="62">
        <v>1.5035000051795575</v>
      </c>
      <c r="AI40" s="67">
        <v>0</v>
      </c>
      <c r="AJ40" s="66">
        <v>0</v>
      </c>
      <c r="AK40" s="62">
        <v>1.5035000051795575</v>
      </c>
      <c r="AL40" s="67">
        <v>0</v>
      </c>
      <c r="AM40" s="66">
        <v>0</v>
      </c>
      <c r="AN40" s="62">
        <v>1.5035000051795575</v>
      </c>
      <c r="AO40" s="67">
        <v>0</v>
      </c>
      <c r="AP40" s="66">
        <v>0</v>
      </c>
      <c r="AQ40" s="62">
        <v>1.5035000051795575</v>
      </c>
      <c r="AR40" s="67">
        <v>0</v>
      </c>
      <c r="AS40" s="66">
        <v>0</v>
      </c>
      <c r="AT40" s="62">
        <v>1.5035000000000001</v>
      </c>
      <c r="AU40" s="67">
        <v>0</v>
      </c>
      <c r="AV40" s="66">
        <v>0</v>
      </c>
      <c r="AW40" s="62">
        <v>1.5035000051795575</v>
      </c>
      <c r="AX40" s="67">
        <v>0</v>
      </c>
      <c r="AY40" s="66">
        <v>700000</v>
      </c>
      <c r="AZ40" s="62">
        <v>1.5035000051795575</v>
      </c>
      <c r="BA40" s="67">
        <v>465580.31099999999</v>
      </c>
      <c r="BH40" s="147">
        <f t="shared" si="1"/>
        <v>0</v>
      </c>
      <c r="BL40" s="147">
        <v>0</v>
      </c>
      <c r="BP40">
        <v>0</v>
      </c>
    </row>
    <row r="41" spans="1:68">
      <c r="A41" s="14" t="s">
        <v>483</v>
      </c>
      <c r="B41" s="14" t="s">
        <v>484</v>
      </c>
      <c r="C41" s="14" t="s">
        <v>38</v>
      </c>
      <c r="D41" s="14" t="s">
        <v>281</v>
      </c>
      <c r="E41" s="14" t="s">
        <v>6</v>
      </c>
      <c r="F41" s="14" t="s">
        <v>396</v>
      </c>
      <c r="G41" s="14" t="s">
        <v>511</v>
      </c>
      <c r="H41" s="54" t="s">
        <v>478</v>
      </c>
      <c r="I41" s="15">
        <f>+VLOOKUP(F41,'HSBC - Banco'!$B$4:$G$122,6, FALSE)</f>
        <v>3000</v>
      </c>
      <c r="J41" s="15">
        <f>+VLOOKUP(E41,'Summary - Colar'!$M$39:$N$54,2,FALSE)</f>
        <v>0.83345000011593484</v>
      </c>
      <c r="K41" s="15">
        <f t="shared" si="0"/>
        <v>3599.4960700494248</v>
      </c>
      <c r="L41" s="66">
        <v>0</v>
      </c>
      <c r="M41" s="62">
        <v>0.82944999704118039</v>
      </c>
      <c r="N41" s="67">
        <v>0</v>
      </c>
      <c r="O41" s="66">
        <v>0</v>
      </c>
      <c r="P41" s="62">
        <v>0.82985000194803504</v>
      </c>
      <c r="Q41" s="67">
        <v>0</v>
      </c>
      <c r="R41" s="66">
        <v>0</v>
      </c>
      <c r="S41" s="62">
        <v>0.83675000142339673</v>
      </c>
      <c r="T41" s="67">
        <v>0</v>
      </c>
      <c r="U41" s="66">
        <v>0</v>
      </c>
      <c r="V41" s="62">
        <v>0.84450000060846753</v>
      </c>
      <c r="W41" s="67">
        <v>0</v>
      </c>
      <c r="X41" s="66">
        <v>0</v>
      </c>
      <c r="Y41" s="62">
        <v>0.84404999960386917</v>
      </c>
      <c r="Z41" s="67">
        <v>0</v>
      </c>
      <c r="AA41" s="66">
        <v>0</v>
      </c>
      <c r="AB41" s="62">
        <v>0.83594999940504033</v>
      </c>
      <c r="AC41" s="67">
        <v>0</v>
      </c>
      <c r="AD41" s="66">
        <v>0</v>
      </c>
      <c r="AE41" s="62">
        <v>0.83355000042005567</v>
      </c>
      <c r="AF41" s="67">
        <v>0</v>
      </c>
      <c r="AG41" s="66">
        <v>0</v>
      </c>
      <c r="AH41" s="62">
        <v>0.83210000018059904</v>
      </c>
      <c r="AI41" s="67">
        <v>0</v>
      </c>
      <c r="AJ41" s="66">
        <v>0</v>
      </c>
      <c r="AK41" s="62">
        <v>0.82765000030319136</v>
      </c>
      <c r="AL41" s="67">
        <v>0</v>
      </c>
      <c r="AM41" s="66">
        <v>1000</v>
      </c>
      <c r="AN41" s="62">
        <v>0.82594999743944864</v>
      </c>
      <c r="AO41" s="67">
        <v>1210.7270453418837</v>
      </c>
      <c r="AP41" s="66">
        <v>0</v>
      </c>
      <c r="AQ41" s="62">
        <v>0.84075000044594062</v>
      </c>
      <c r="AR41" s="67">
        <v>0</v>
      </c>
      <c r="AS41" s="66">
        <v>3000</v>
      </c>
      <c r="AT41" s="62">
        <v>0.84175</v>
      </c>
      <c r="AU41" s="67">
        <v>3564.003564003564</v>
      </c>
      <c r="AV41" s="66">
        <v>3000</v>
      </c>
      <c r="AW41" s="62">
        <v>0.83715000023255848</v>
      </c>
      <c r="AX41" s="67">
        <v>3583.5871697624157</v>
      </c>
      <c r="AY41" s="66">
        <v>3000</v>
      </c>
      <c r="AZ41" s="62">
        <v>0.83345000011593484</v>
      </c>
      <c r="BA41" s="67">
        <v>3599.4960700494248</v>
      </c>
      <c r="BH41" s="147">
        <f t="shared" si="1"/>
        <v>1210.7270453418837</v>
      </c>
      <c r="BL41" s="147">
        <v>1210.7270453418837</v>
      </c>
      <c r="BP41">
        <v>1210.7270453418837</v>
      </c>
    </row>
    <row r="42" spans="1:68">
      <c r="A42" s="14" t="s">
        <v>512</v>
      </c>
      <c r="B42" s="14" t="s">
        <v>513</v>
      </c>
      <c r="C42" s="14" t="s">
        <v>514</v>
      </c>
      <c r="D42" s="14" t="s">
        <v>281</v>
      </c>
      <c r="E42" s="14" t="s">
        <v>6</v>
      </c>
      <c r="F42" s="14" t="s">
        <v>374</v>
      </c>
      <c r="G42" s="14" t="s">
        <v>515</v>
      </c>
      <c r="H42" s="54" t="s">
        <v>445</v>
      </c>
      <c r="I42" s="15">
        <f>+VLOOKUP(F42,'HSBC - Banco'!$B$4:$G$122,6, FALSE)</f>
        <v>110963.44</v>
      </c>
      <c r="J42" s="15">
        <f>+VLOOKUP(E42,'Summary - Colar'!$M$39:$N$54,2,FALSE)</f>
        <v>0.83345000011593484</v>
      </c>
      <c r="K42" s="15">
        <f t="shared" si="0"/>
        <v>133137.48873305504</v>
      </c>
      <c r="L42" s="66">
        <v>336482.53</v>
      </c>
      <c r="M42" s="62">
        <v>0.82944999704118039</v>
      </c>
      <c r="N42" s="67">
        <v>405669.45711049828</v>
      </c>
      <c r="O42" s="66">
        <v>370682.53</v>
      </c>
      <c r="P42" s="62">
        <v>0.82985000194803504</v>
      </c>
      <c r="Q42" s="67">
        <v>446686.18320159026</v>
      </c>
      <c r="R42" s="66">
        <v>420026.77</v>
      </c>
      <c r="S42" s="62">
        <v>0.83675000142339673</v>
      </c>
      <c r="T42" s="67">
        <v>501974.02962114348</v>
      </c>
      <c r="U42" s="66">
        <v>531086.77</v>
      </c>
      <c r="V42" s="62">
        <v>0.84450000060846753</v>
      </c>
      <c r="W42" s="67">
        <v>628877.1694699215</v>
      </c>
      <c r="X42" s="66">
        <v>131086.76999999999</v>
      </c>
      <c r="Y42" s="62">
        <v>0.84404999960386917</v>
      </c>
      <c r="Z42" s="67">
        <v>155306.87762753607</v>
      </c>
      <c r="AA42" s="66">
        <v>131086.76999999999</v>
      </c>
      <c r="AB42" s="62">
        <v>0.83594999940504033</v>
      </c>
      <c r="AC42" s="67">
        <v>156811.73526322944</v>
      </c>
      <c r="AD42" s="66">
        <v>132686.76999999999</v>
      </c>
      <c r="AE42" s="62">
        <v>0.83355000042005567</v>
      </c>
      <c r="AF42" s="67">
        <v>159182.73640829511</v>
      </c>
      <c r="AG42" s="66">
        <v>132653.41</v>
      </c>
      <c r="AH42" s="62">
        <v>0.83210000018059904</v>
      </c>
      <c r="AI42" s="67">
        <v>159420.03361520119</v>
      </c>
      <c r="AJ42" s="66">
        <v>132653.41</v>
      </c>
      <c r="AK42" s="62">
        <v>0.82765000030319136</v>
      </c>
      <c r="AL42" s="67">
        <v>160277.18232514389</v>
      </c>
      <c r="AM42" s="66">
        <v>74937.240000000005</v>
      </c>
      <c r="AN42" s="62">
        <v>0.82594999743944864</v>
      </c>
      <c r="AO42" s="67">
        <v>90728.543171275625</v>
      </c>
      <c r="AP42" s="66">
        <v>104637.24</v>
      </c>
      <c r="AQ42" s="62">
        <v>0.84075000044594062</v>
      </c>
      <c r="AR42" s="67">
        <v>124457.02045138218</v>
      </c>
      <c r="AS42" s="66">
        <v>110963.44</v>
      </c>
      <c r="AT42" s="62">
        <v>0.84175</v>
      </c>
      <c r="AU42" s="67">
        <v>131824.69854469853</v>
      </c>
      <c r="AV42" s="66">
        <v>110963.44</v>
      </c>
      <c r="AW42" s="62">
        <v>0.83715000023255848</v>
      </c>
      <c r="AX42" s="67">
        <v>132549.05329890054</v>
      </c>
      <c r="AY42" s="66">
        <v>110963.44</v>
      </c>
      <c r="AZ42" s="62">
        <v>0.83345000011593484</v>
      </c>
      <c r="BA42" s="67">
        <v>133137.48873305504</v>
      </c>
      <c r="BH42" s="147">
        <f t="shared" si="1"/>
        <v>-69548.639153868266</v>
      </c>
      <c r="BL42" s="147">
        <v>-69548.639153868266</v>
      </c>
      <c r="BP42">
        <v>-69548.639153868266</v>
      </c>
    </row>
    <row r="43" spans="1:68">
      <c r="A43" s="14" t="s">
        <v>516</v>
      </c>
      <c r="B43" s="14" t="s">
        <v>517</v>
      </c>
      <c r="C43" s="14" t="s">
        <v>518</v>
      </c>
      <c r="D43" s="14" t="s">
        <v>519</v>
      </c>
      <c r="E43" s="14" t="s">
        <v>520</v>
      </c>
      <c r="F43" s="14">
        <v>634305013724</v>
      </c>
      <c r="G43" s="14"/>
      <c r="H43" s="54" t="s">
        <v>478</v>
      </c>
      <c r="I43" s="15" t="s">
        <v>425</v>
      </c>
      <c r="J43" s="15"/>
      <c r="K43" s="15"/>
      <c r="L43" s="66" t="s">
        <v>425</v>
      </c>
      <c r="M43" s="62"/>
      <c r="N43" s="67"/>
      <c r="O43" s="66" t="s">
        <v>425</v>
      </c>
      <c r="P43" s="62"/>
      <c r="Q43" s="67"/>
      <c r="R43" s="66" t="s">
        <v>425</v>
      </c>
      <c r="S43" s="62"/>
      <c r="T43" s="67"/>
      <c r="U43" s="66" t="s">
        <v>425</v>
      </c>
      <c r="V43" s="62"/>
      <c r="W43" s="67"/>
      <c r="X43" s="66" t="s">
        <v>425</v>
      </c>
      <c r="Y43" s="62"/>
      <c r="Z43" s="67"/>
      <c r="AA43" s="66" t="s">
        <v>425</v>
      </c>
      <c r="AB43" s="62"/>
      <c r="AC43" s="67"/>
      <c r="AD43" s="66" t="s">
        <v>425</v>
      </c>
      <c r="AE43" s="62"/>
      <c r="AF43" s="67"/>
      <c r="AG43" s="66" t="s">
        <v>425</v>
      </c>
      <c r="AH43" s="62"/>
      <c r="AI43" s="67"/>
      <c r="AJ43" s="66" t="s">
        <v>425</v>
      </c>
      <c r="AK43" s="62"/>
      <c r="AL43" s="67"/>
      <c r="AM43" s="66" t="s">
        <v>425</v>
      </c>
      <c r="AN43" s="62"/>
      <c r="AO43" s="67"/>
      <c r="AP43" s="66" t="s">
        <v>425</v>
      </c>
      <c r="AQ43" s="62"/>
      <c r="AR43" s="67"/>
      <c r="AS43" s="66" t="s">
        <v>425</v>
      </c>
      <c r="AT43" s="62"/>
      <c r="AU43" s="67"/>
      <c r="AV43" s="66" t="s">
        <v>425</v>
      </c>
      <c r="AW43" s="62"/>
      <c r="AX43" s="67"/>
      <c r="AY43" s="66" t="s">
        <v>425</v>
      </c>
      <c r="AZ43" s="62"/>
      <c r="BA43" s="67"/>
      <c r="BH43" s="147">
        <f t="shared" si="1"/>
        <v>0</v>
      </c>
      <c r="BL43" s="147">
        <v>0</v>
      </c>
      <c r="BP43">
        <v>0</v>
      </c>
    </row>
    <row r="44" spans="1:68">
      <c r="A44" s="14">
        <v>56</v>
      </c>
      <c r="B44" s="14" t="s">
        <v>521</v>
      </c>
      <c r="C44" s="14" t="s">
        <v>38</v>
      </c>
      <c r="D44" s="14" t="s">
        <v>311</v>
      </c>
      <c r="E44" s="14" t="s">
        <v>2</v>
      </c>
      <c r="F44" s="14">
        <v>658818368</v>
      </c>
      <c r="G44" s="14" t="s">
        <v>44</v>
      </c>
      <c r="H44" s="54" t="s">
        <v>439</v>
      </c>
      <c r="I44" s="15">
        <f>+'IBP export - Colar'!A6</f>
        <v>0</v>
      </c>
      <c r="J44" s="15">
        <f>+VLOOKUP(E44,'Summary - Colar'!$M$39:$N$54,2,FALSE)</f>
        <v>1</v>
      </c>
      <c r="K44" s="15">
        <f t="shared" si="0"/>
        <v>0</v>
      </c>
      <c r="L44" s="66">
        <v>0</v>
      </c>
      <c r="M44" s="62">
        <v>1</v>
      </c>
      <c r="N44" s="67">
        <v>0</v>
      </c>
      <c r="O44" s="66">
        <v>0</v>
      </c>
      <c r="P44" s="62">
        <v>1</v>
      </c>
      <c r="Q44" s="67">
        <v>0</v>
      </c>
      <c r="R44" s="66">
        <v>0</v>
      </c>
      <c r="S44" s="62">
        <v>1</v>
      </c>
      <c r="T44" s="67">
        <v>0</v>
      </c>
      <c r="U44" s="66">
        <v>0</v>
      </c>
      <c r="V44" s="62">
        <v>1</v>
      </c>
      <c r="W44" s="67">
        <v>0</v>
      </c>
      <c r="X44" s="66">
        <v>0</v>
      </c>
      <c r="Y44" s="62">
        <v>1</v>
      </c>
      <c r="Z44" s="67">
        <v>0</v>
      </c>
      <c r="AA44" s="66">
        <v>0</v>
      </c>
      <c r="AB44" s="62">
        <v>1</v>
      </c>
      <c r="AC44" s="67">
        <v>0</v>
      </c>
      <c r="AD44" s="66">
        <v>0</v>
      </c>
      <c r="AE44" s="62">
        <v>1</v>
      </c>
      <c r="AF44" s="67">
        <v>0</v>
      </c>
      <c r="AG44" s="66">
        <v>0</v>
      </c>
      <c r="AH44" s="62">
        <v>1</v>
      </c>
      <c r="AI44" s="67">
        <v>0</v>
      </c>
      <c r="AJ44" s="66">
        <v>0</v>
      </c>
      <c r="AK44" s="62">
        <v>1</v>
      </c>
      <c r="AL44" s="67">
        <v>0</v>
      </c>
      <c r="AM44" s="66">
        <v>0</v>
      </c>
      <c r="AN44" s="62">
        <v>1</v>
      </c>
      <c r="AO44" s="67">
        <v>0</v>
      </c>
      <c r="AP44" s="66">
        <v>0</v>
      </c>
      <c r="AQ44" s="62">
        <v>1</v>
      </c>
      <c r="AR44" s="67">
        <v>0</v>
      </c>
      <c r="AS44" s="66">
        <v>0</v>
      </c>
      <c r="AT44" s="62">
        <v>1</v>
      </c>
      <c r="AU44" s="67">
        <v>0</v>
      </c>
      <c r="AV44" s="66">
        <v>0</v>
      </c>
      <c r="AW44" s="62">
        <v>1</v>
      </c>
      <c r="AX44" s="67">
        <v>0</v>
      </c>
      <c r="AY44" s="66">
        <v>0</v>
      </c>
      <c r="AZ44" s="62">
        <v>1</v>
      </c>
      <c r="BA44" s="67">
        <v>0</v>
      </c>
      <c r="BH44" s="147">
        <f t="shared" si="1"/>
        <v>0</v>
      </c>
      <c r="BL44" s="147">
        <v>0</v>
      </c>
      <c r="BP44">
        <v>0</v>
      </c>
    </row>
    <row r="45" spans="1:68">
      <c r="A45" s="14" t="s">
        <v>522</v>
      </c>
      <c r="B45" s="14" t="s">
        <v>523</v>
      </c>
      <c r="C45" s="14" t="s">
        <v>124</v>
      </c>
      <c r="D45" s="14" t="s">
        <v>311</v>
      </c>
      <c r="E45" s="14" t="s">
        <v>2</v>
      </c>
      <c r="F45" s="14">
        <v>25010331</v>
      </c>
      <c r="G45" s="14" t="s">
        <v>190</v>
      </c>
      <c r="H45" s="54" t="s">
        <v>439</v>
      </c>
      <c r="I45" s="15">
        <f>+'IBP export - Colar'!A66</f>
        <v>550000</v>
      </c>
      <c r="J45" s="15">
        <f>+VLOOKUP(E45,'Summary - Colar'!$M$39:$N$54,2,FALSE)</f>
        <v>1</v>
      </c>
      <c r="K45" s="15">
        <f t="shared" si="0"/>
        <v>550000</v>
      </c>
      <c r="L45" s="66">
        <v>550000</v>
      </c>
      <c r="M45" s="62">
        <v>1</v>
      </c>
      <c r="N45" s="67">
        <v>550000</v>
      </c>
      <c r="O45" s="66">
        <v>550000</v>
      </c>
      <c r="P45" s="62">
        <v>1</v>
      </c>
      <c r="Q45" s="67">
        <v>550000</v>
      </c>
      <c r="R45" s="66">
        <v>550000</v>
      </c>
      <c r="S45" s="62">
        <v>1</v>
      </c>
      <c r="T45" s="67">
        <v>550000</v>
      </c>
      <c r="U45" s="66">
        <v>550000</v>
      </c>
      <c r="V45" s="62">
        <v>1</v>
      </c>
      <c r="W45" s="67">
        <v>550000</v>
      </c>
      <c r="X45" s="66">
        <v>550000</v>
      </c>
      <c r="Y45" s="62">
        <v>1</v>
      </c>
      <c r="Z45" s="67">
        <v>550000</v>
      </c>
      <c r="AA45" s="66">
        <v>550000</v>
      </c>
      <c r="AB45" s="62">
        <v>1</v>
      </c>
      <c r="AC45" s="67">
        <v>550000</v>
      </c>
      <c r="AD45" s="66">
        <v>550000</v>
      </c>
      <c r="AE45" s="62">
        <v>1</v>
      </c>
      <c r="AF45" s="67">
        <v>550000</v>
      </c>
      <c r="AG45" s="66">
        <v>550000</v>
      </c>
      <c r="AH45" s="62">
        <v>1</v>
      </c>
      <c r="AI45" s="67">
        <v>550000</v>
      </c>
      <c r="AJ45" s="66">
        <v>550000</v>
      </c>
      <c r="AK45" s="62">
        <v>1</v>
      </c>
      <c r="AL45" s="67">
        <v>550000</v>
      </c>
      <c r="AM45" s="66">
        <v>550000</v>
      </c>
      <c r="AN45" s="62">
        <v>1</v>
      </c>
      <c r="AO45" s="67">
        <v>550000</v>
      </c>
      <c r="AP45" s="66">
        <v>550000</v>
      </c>
      <c r="AQ45" s="62">
        <v>1</v>
      </c>
      <c r="AR45" s="67">
        <v>550000</v>
      </c>
      <c r="AS45" s="66">
        <v>550000</v>
      </c>
      <c r="AT45" s="62">
        <v>1</v>
      </c>
      <c r="AU45" s="67">
        <v>550000</v>
      </c>
      <c r="AV45" s="66">
        <v>550000</v>
      </c>
      <c r="AW45" s="62">
        <v>1</v>
      </c>
      <c r="AX45" s="67">
        <v>550000</v>
      </c>
      <c r="AY45" s="66">
        <v>550000</v>
      </c>
      <c r="AZ45" s="62">
        <v>1</v>
      </c>
      <c r="BA45" s="67">
        <v>550000</v>
      </c>
      <c r="BH45" s="147">
        <f t="shared" si="1"/>
        <v>0</v>
      </c>
      <c r="BL45" s="147">
        <v>0</v>
      </c>
      <c r="BP45">
        <v>0</v>
      </c>
    </row>
    <row r="46" spans="1:68">
      <c r="A46" s="14" t="s">
        <v>524</v>
      </c>
      <c r="B46" s="14" t="s">
        <v>525</v>
      </c>
      <c r="C46" s="14" t="s">
        <v>195</v>
      </c>
      <c r="D46" s="14" t="s">
        <v>311</v>
      </c>
      <c r="E46" s="14" t="s">
        <v>2</v>
      </c>
      <c r="F46" s="14" t="s">
        <v>526</v>
      </c>
      <c r="G46" s="14" t="s">
        <v>194</v>
      </c>
      <c r="H46" s="54" t="s">
        <v>439</v>
      </c>
      <c r="I46" s="15">
        <f>+'IBP export - Colar'!A68</f>
        <v>0</v>
      </c>
      <c r="J46" s="15">
        <f>+VLOOKUP(E46,'Summary - Colar'!$M$39:$N$54,2,FALSE)</f>
        <v>1</v>
      </c>
      <c r="K46" s="15">
        <f t="shared" si="0"/>
        <v>0</v>
      </c>
      <c r="L46" s="66">
        <v>-40.950000000000003</v>
      </c>
      <c r="M46" s="62">
        <v>1</v>
      </c>
      <c r="N46" s="67">
        <v>-40.950000000000003</v>
      </c>
      <c r="O46" s="66">
        <v>0</v>
      </c>
      <c r="P46" s="62">
        <v>1</v>
      </c>
      <c r="Q46" s="67">
        <v>0</v>
      </c>
      <c r="R46" s="66">
        <v>0</v>
      </c>
      <c r="S46" s="62">
        <v>1</v>
      </c>
      <c r="T46" s="67">
        <v>0</v>
      </c>
      <c r="U46" s="66">
        <v>-92.82</v>
      </c>
      <c r="V46" s="62">
        <v>1</v>
      </c>
      <c r="W46" s="67">
        <v>-92.82</v>
      </c>
      <c r="X46" s="66">
        <v>0</v>
      </c>
      <c r="Y46" s="62">
        <v>1</v>
      </c>
      <c r="Z46" s="67">
        <v>0</v>
      </c>
      <c r="AA46" s="66">
        <v>-66.61</v>
      </c>
      <c r="AB46" s="62">
        <v>1</v>
      </c>
      <c r="AC46" s="67">
        <v>-66.61</v>
      </c>
      <c r="AD46" s="66">
        <v>0</v>
      </c>
      <c r="AE46" s="62">
        <v>1</v>
      </c>
      <c r="AF46" s="67">
        <v>0</v>
      </c>
      <c r="AG46" s="66">
        <v>0</v>
      </c>
      <c r="AH46" s="62">
        <v>1</v>
      </c>
      <c r="AI46" s="67">
        <v>0</v>
      </c>
      <c r="AJ46" s="66">
        <v>0</v>
      </c>
      <c r="AK46" s="62">
        <v>1</v>
      </c>
      <c r="AL46" s="67">
        <v>0</v>
      </c>
      <c r="AM46" s="66">
        <v>-40.799999999999997</v>
      </c>
      <c r="AN46" s="62">
        <v>1</v>
      </c>
      <c r="AO46" s="67">
        <v>-40.799999999999997</v>
      </c>
      <c r="AP46" s="66">
        <v>0</v>
      </c>
      <c r="AQ46" s="62">
        <v>1</v>
      </c>
      <c r="AR46" s="67">
        <v>0</v>
      </c>
      <c r="AS46" s="66">
        <v>0</v>
      </c>
      <c r="AT46" s="62">
        <v>1</v>
      </c>
      <c r="AU46" s="67">
        <v>0</v>
      </c>
      <c r="AV46" s="66">
        <v>0</v>
      </c>
      <c r="AW46" s="62">
        <v>1</v>
      </c>
      <c r="AX46" s="67">
        <v>0</v>
      </c>
      <c r="AY46" s="66">
        <v>0</v>
      </c>
      <c r="AZ46" s="62">
        <v>1</v>
      </c>
      <c r="BA46" s="67">
        <v>0</v>
      </c>
      <c r="BH46" s="147">
        <f t="shared" si="1"/>
        <v>-40.799999999999997</v>
      </c>
      <c r="BL46" s="147">
        <v>-40.799999999999997</v>
      </c>
      <c r="BP46">
        <v>-40.799999999999997</v>
      </c>
    </row>
    <row r="47" spans="1:68">
      <c r="A47" s="14" t="s">
        <v>527</v>
      </c>
      <c r="B47" s="14" t="s">
        <v>528</v>
      </c>
      <c r="C47" s="14" t="s">
        <v>186</v>
      </c>
      <c r="D47" s="14" t="s">
        <v>311</v>
      </c>
      <c r="E47" s="14" t="s">
        <v>2</v>
      </c>
      <c r="F47" s="14" t="s">
        <v>529</v>
      </c>
      <c r="G47" s="14" t="s">
        <v>185</v>
      </c>
      <c r="H47" s="54" t="s">
        <v>439</v>
      </c>
      <c r="I47" s="15">
        <f>+'IBP export - Colar'!A64</f>
        <v>700000</v>
      </c>
      <c r="J47" s="15">
        <f>+VLOOKUP(E47,'Summary - Colar'!$M$39:$N$54,2,FALSE)</f>
        <v>1</v>
      </c>
      <c r="K47" s="15">
        <f t="shared" si="0"/>
        <v>700000</v>
      </c>
      <c r="L47" s="66">
        <v>700000</v>
      </c>
      <c r="M47" s="62">
        <v>1</v>
      </c>
      <c r="N47" s="67">
        <v>700000</v>
      </c>
      <c r="O47" s="66">
        <v>700000</v>
      </c>
      <c r="P47" s="62">
        <v>1</v>
      </c>
      <c r="Q47" s="67">
        <v>700000</v>
      </c>
      <c r="R47" s="66">
        <v>700000</v>
      </c>
      <c r="S47" s="62">
        <v>1</v>
      </c>
      <c r="T47" s="67">
        <v>700000</v>
      </c>
      <c r="U47" s="66">
        <v>700000</v>
      </c>
      <c r="V47" s="62">
        <v>1</v>
      </c>
      <c r="W47" s="67">
        <v>700000</v>
      </c>
      <c r="X47" s="66">
        <v>700000</v>
      </c>
      <c r="Y47" s="62">
        <v>1</v>
      </c>
      <c r="Z47" s="67">
        <v>700000</v>
      </c>
      <c r="AA47" s="66">
        <v>700000</v>
      </c>
      <c r="AB47" s="62">
        <v>1</v>
      </c>
      <c r="AC47" s="67">
        <v>700000</v>
      </c>
      <c r="AD47" s="66">
        <v>700000</v>
      </c>
      <c r="AE47" s="62">
        <v>1</v>
      </c>
      <c r="AF47" s="67">
        <v>700000</v>
      </c>
      <c r="AG47" s="66">
        <v>700000</v>
      </c>
      <c r="AH47" s="62">
        <v>1</v>
      </c>
      <c r="AI47" s="67">
        <v>700000</v>
      </c>
      <c r="AJ47" s="66">
        <v>700000</v>
      </c>
      <c r="AK47" s="62">
        <v>1</v>
      </c>
      <c r="AL47" s="67">
        <v>700000</v>
      </c>
      <c r="AM47" s="66">
        <v>700000</v>
      </c>
      <c r="AN47" s="62">
        <v>1</v>
      </c>
      <c r="AO47" s="67">
        <v>700000</v>
      </c>
      <c r="AP47" s="66">
        <v>700000</v>
      </c>
      <c r="AQ47" s="62">
        <v>1</v>
      </c>
      <c r="AR47" s="67">
        <v>700000</v>
      </c>
      <c r="AS47" s="66">
        <v>700000</v>
      </c>
      <c r="AT47" s="62">
        <v>1</v>
      </c>
      <c r="AU47" s="67">
        <v>700000</v>
      </c>
      <c r="AV47" s="66">
        <v>700000</v>
      </c>
      <c r="AW47" s="62">
        <v>1</v>
      </c>
      <c r="AX47" s="67">
        <v>700000</v>
      </c>
      <c r="AY47" s="66">
        <v>700000</v>
      </c>
      <c r="AZ47" s="62">
        <v>1</v>
      </c>
      <c r="BA47" s="67">
        <v>700000</v>
      </c>
      <c r="BH47" s="147">
        <f t="shared" si="1"/>
        <v>0</v>
      </c>
      <c r="BL47" s="147">
        <v>0</v>
      </c>
      <c r="BP47">
        <v>0</v>
      </c>
    </row>
    <row r="48" spans="1:68" ht="36">
      <c r="A48" s="14" t="s">
        <v>530</v>
      </c>
      <c r="B48" s="14" t="s">
        <v>531</v>
      </c>
      <c r="C48" s="14" t="s">
        <v>205</v>
      </c>
      <c r="D48" s="14" t="s">
        <v>311</v>
      </c>
      <c r="E48" s="14" t="s">
        <v>15</v>
      </c>
      <c r="F48" s="54" t="s">
        <v>532</v>
      </c>
      <c r="G48" s="14" t="s">
        <v>214</v>
      </c>
      <c r="H48" s="14" t="s">
        <v>439</v>
      </c>
      <c r="I48" s="15">
        <f>+'IBP export - Colar'!F75</f>
        <v>85701.58</v>
      </c>
      <c r="J48" s="15">
        <f>+VLOOKUP(E48,'Summary - Colar'!$M$39:$N$54,2,FALSE)</f>
        <v>4.1804998552264561</v>
      </c>
      <c r="K48" s="15">
        <f t="shared" si="0"/>
        <v>20500.318853702622</v>
      </c>
      <c r="L48" s="66">
        <v>90965.58</v>
      </c>
      <c r="M48" s="62">
        <v>4.2752498697683077</v>
      </c>
      <c r="N48" s="67">
        <v>21277.254609899508</v>
      </c>
      <c r="O48" s="66">
        <v>90965.58</v>
      </c>
      <c r="P48" s="62">
        <v>3.1965890823886927</v>
      </c>
      <c r="Q48" s="67">
        <v>28457.07648229368</v>
      </c>
      <c r="R48" s="66">
        <v>90965.58</v>
      </c>
      <c r="S48" s="62">
        <v>3.6078577538932697</v>
      </c>
      <c r="T48" s="67">
        <v>25213.183613416655</v>
      </c>
      <c r="U48" s="66">
        <v>90965.58</v>
      </c>
      <c r="V48" s="62">
        <v>4.2592495171907769</v>
      </c>
      <c r="W48" s="67">
        <v>21357.185023524307</v>
      </c>
      <c r="X48" s="66">
        <v>85701.58</v>
      </c>
      <c r="Y48" s="62">
        <v>4.2137481424668044</v>
      </c>
      <c r="Z48" s="67">
        <v>20338.562510722044</v>
      </c>
      <c r="AA48" s="66">
        <v>85701.58</v>
      </c>
      <c r="AB48" s="62">
        <v>4.2142387507704955</v>
      </c>
      <c r="AC48" s="67">
        <v>20336.194759808295</v>
      </c>
      <c r="AD48" s="66">
        <v>85701.58</v>
      </c>
      <c r="AE48" s="62">
        <v>4.1964992990431593</v>
      </c>
      <c r="AF48" s="67">
        <v>20422.159970225839</v>
      </c>
      <c r="AG48" s="66">
        <v>85701.58</v>
      </c>
      <c r="AH48" s="62">
        <v>4.1649990994236301</v>
      </c>
      <c r="AI48" s="67">
        <v>20576.61429311227</v>
      </c>
      <c r="AJ48" s="66">
        <v>85701.58</v>
      </c>
      <c r="AK48" s="62">
        <v>4.1680001306250407</v>
      </c>
      <c r="AL48" s="67">
        <v>20561.798779777881</v>
      </c>
      <c r="AM48" s="66">
        <v>85701.58</v>
      </c>
      <c r="AN48" s="62">
        <v>4.1497498320689647</v>
      </c>
      <c r="AO48" s="67">
        <v>20652.228078354128</v>
      </c>
      <c r="AP48" s="66">
        <v>85701.58</v>
      </c>
      <c r="AQ48" s="62">
        <v>4.1780001160987501</v>
      </c>
      <c r="AR48" s="67">
        <v>20512.584398878553</v>
      </c>
      <c r="AS48" s="66">
        <v>85702</v>
      </c>
      <c r="AT48" s="62">
        <v>4.1702500000000002</v>
      </c>
      <c r="AU48" s="67">
        <v>20550.806306576342</v>
      </c>
      <c r="AV48" s="66">
        <v>85701.58</v>
      </c>
      <c r="AW48" s="62">
        <v>4.1987496438879992</v>
      </c>
      <c r="AX48" s="67">
        <v>20411.214592123481</v>
      </c>
      <c r="AY48" s="66">
        <v>85701.58</v>
      </c>
      <c r="AZ48" s="62">
        <v>4.1804998552264561</v>
      </c>
      <c r="BA48" s="67">
        <v>20500.318853702622</v>
      </c>
      <c r="BH48" s="147">
        <f t="shared" si="1"/>
        <v>90.429298576247675</v>
      </c>
      <c r="BL48" s="147">
        <v>90.429298576247675</v>
      </c>
      <c r="BP48">
        <v>90.429298576247675</v>
      </c>
    </row>
    <row r="49" spans="1:68">
      <c r="A49" s="14" t="s">
        <v>530</v>
      </c>
      <c r="B49" s="14" t="s">
        <v>531</v>
      </c>
      <c r="C49" s="14" t="s">
        <v>205</v>
      </c>
      <c r="D49" s="14" t="s">
        <v>311</v>
      </c>
      <c r="E49" s="14" t="s">
        <v>15</v>
      </c>
      <c r="F49" s="14">
        <v>6.8105000861000003E+25</v>
      </c>
      <c r="G49" s="14" t="s">
        <v>211</v>
      </c>
      <c r="H49" s="54" t="s">
        <v>439</v>
      </c>
      <c r="I49" s="15">
        <f>+'IBP export - Colar'!F74</f>
        <v>0</v>
      </c>
      <c r="J49" s="15">
        <f>+VLOOKUP(E49,'Summary - Colar'!$M$39:$N$54,2,FALSE)</f>
        <v>4.1804998552264561</v>
      </c>
      <c r="K49" s="15">
        <f t="shared" si="0"/>
        <v>0</v>
      </c>
      <c r="L49" s="66">
        <v>0</v>
      </c>
      <c r="M49" s="62">
        <v>4.2752498697683077</v>
      </c>
      <c r="N49" s="67">
        <v>0</v>
      </c>
      <c r="O49" s="66">
        <v>0</v>
      </c>
      <c r="P49" s="62">
        <v>3.1965890823886927</v>
      </c>
      <c r="Q49" s="67">
        <v>0</v>
      </c>
      <c r="R49" s="66">
        <v>0</v>
      </c>
      <c r="S49" s="62">
        <v>3.6078577538932697</v>
      </c>
      <c r="T49" s="67">
        <v>0</v>
      </c>
      <c r="U49" s="66">
        <v>0</v>
      </c>
      <c r="V49" s="62">
        <v>4.2592495171907769</v>
      </c>
      <c r="W49" s="67">
        <v>0</v>
      </c>
      <c r="X49" s="66">
        <v>0</v>
      </c>
      <c r="Y49" s="62">
        <v>4.2137481424668044</v>
      </c>
      <c r="Z49" s="67">
        <v>0</v>
      </c>
      <c r="AA49" s="66">
        <v>0</v>
      </c>
      <c r="AB49" s="62">
        <v>4.2142387507704955</v>
      </c>
      <c r="AC49" s="67">
        <v>0</v>
      </c>
      <c r="AD49" s="66">
        <v>0</v>
      </c>
      <c r="AE49" s="62">
        <v>4.1964992990431593</v>
      </c>
      <c r="AF49" s="67">
        <v>0</v>
      </c>
      <c r="AG49" s="66">
        <v>0</v>
      </c>
      <c r="AH49" s="62">
        <v>4.1649990994236301</v>
      </c>
      <c r="AI49" s="67">
        <v>0</v>
      </c>
      <c r="AJ49" s="66">
        <v>0</v>
      </c>
      <c r="AK49" s="62">
        <v>4.1680001306250407</v>
      </c>
      <c r="AL49" s="67">
        <v>0</v>
      </c>
      <c r="AM49" s="66">
        <v>0</v>
      </c>
      <c r="AN49" s="62">
        <v>4.1497498320689647</v>
      </c>
      <c r="AO49" s="67">
        <v>0</v>
      </c>
      <c r="AP49" s="66">
        <v>0</v>
      </c>
      <c r="AQ49" s="62">
        <v>4.1780001160987501</v>
      </c>
      <c r="AR49" s="67">
        <v>0</v>
      </c>
      <c r="AS49" s="66">
        <v>0</v>
      </c>
      <c r="AT49" s="62">
        <v>4.1702500000000002</v>
      </c>
      <c r="AU49" s="67">
        <v>0</v>
      </c>
      <c r="AV49" s="66">
        <v>0</v>
      </c>
      <c r="AW49" s="62">
        <v>4.1987496438879992</v>
      </c>
      <c r="AX49" s="67">
        <v>0</v>
      </c>
      <c r="AY49" s="66">
        <v>0</v>
      </c>
      <c r="AZ49" s="62">
        <v>4.1804998552264561</v>
      </c>
      <c r="BA49" s="67">
        <v>0</v>
      </c>
      <c r="BH49" s="147">
        <f t="shared" si="1"/>
        <v>0</v>
      </c>
      <c r="BL49" s="147">
        <v>0</v>
      </c>
      <c r="BP49">
        <v>0</v>
      </c>
    </row>
    <row r="50" spans="1:68">
      <c r="A50" s="14" t="s">
        <v>530</v>
      </c>
      <c r="B50" s="14" t="s">
        <v>531</v>
      </c>
      <c r="C50" s="14" t="s">
        <v>205</v>
      </c>
      <c r="D50" s="14" t="s">
        <v>311</v>
      </c>
      <c r="E50" s="14" t="s">
        <v>15</v>
      </c>
      <c r="F50" s="14">
        <v>2.5105000860999999E+25</v>
      </c>
      <c r="G50" s="14" t="s">
        <v>208</v>
      </c>
      <c r="H50" s="54" t="s">
        <v>439</v>
      </c>
      <c r="I50" s="15">
        <f>+'Summary - Colar'!L18</f>
        <v>12985809.470000001</v>
      </c>
      <c r="J50" s="15">
        <f>+VLOOKUP(E50,'Summary - Colar'!$M$39:$N$54,2,FALSE)</f>
        <v>4.1804998552264561</v>
      </c>
      <c r="K50" s="15">
        <f t="shared" si="0"/>
        <v>3106281.5260632425</v>
      </c>
      <c r="L50" s="66">
        <v>13282651.84</v>
      </c>
      <c r="M50" s="62">
        <v>4.2752498697683077</v>
      </c>
      <c r="N50" s="67">
        <v>3106871.4682446942</v>
      </c>
      <c r="O50" s="66">
        <v>14770616.75</v>
      </c>
      <c r="P50" s="62">
        <v>3.1965890823886927</v>
      </c>
      <c r="Q50" s="67">
        <v>4620743.038689998</v>
      </c>
      <c r="R50" s="66">
        <v>11805613.76</v>
      </c>
      <c r="S50" s="62">
        <v>3.6078577538932697</v>
      </c>
      <c r="T50" s="67">
        <v>3272194.9049295145</v>
      </c>
      <c r="U50" s="66">
        <v>14489928.01</v>
      </c>
      <c r="V50" s="62">
        <v>4.2592495171907769</v>
      </c>
      <c r="W50" s="67">
        <v>3401990.8792657331</v>
      </c>
      <c r="X50" s="66">
        <v>17527731.460000001</v>
      </c>
      <c r="Y50" s="62">
        <v>4.2137481424668044</v>
      </c>
      <c r="Z50" s="67">
        <v>4159653.3222649964</v>
      </c>
      <c r="AA50" s="66">
        <v>18871865.309999999</v>
      </c>
      <c r="AB50" s="62">
        <v>4.2142387507704955</v>
      </c>
      <c r="AC50" s="67">
        <v>4478119.638226389</v>
      </c>
      <c r="AD50" s="66">
        <v>17164541.949999999</v>
      </c>
      <c r="AE50" s="62">
        <v>4.1964992990431593</v>
      </c>
      <c r="AF50" s="67">
        <v>4090204.8890878339</v>
      </c>
      <c r="AG50" s="66">
        <v>20441630.91</v>
      </c>
      <c r="AH50" s="62">
        <v>4.1649990994236301</v>
      </c>
      <c r="AI50" s="67">
        <v>4907955.6614619195</v>
      </c>
      <c r="AJ50" s="66">
        <v>20608160.59</v>
      </c>
      <c r="AK50" s="62">
        <v>4.1680001306250407</v>
      </c>
      <c r="AL50" s="67">
        <v>4944376.1862141695</v>
      </c>
      <c r="AM50" s="66">
        <v>20635724.289999999</v>
      </c>
      <c r="AN50" s="62">
        <v>4.1497498320689647</v>
      </c>
      <c r="AO50" s="67">
        <v>4972763.4496249929</v>
      </c>
      <c r="AP50" s="66">
        <v>15773375.529999999</v>
      </c>
      <c r="AQ50" s="62">
        <v>4.1780001160987501</v>
      </c>
      <c r="AR50" s="67">
        <v>3775341.0942287259</v>
      </c>
      <c r="AS50" s="66">
        <v>17637618</v>
      </c>
      <c r="AT50" s="62">
        <v>4.1702500000000002</v>
      </c>
      <c r="AU50" s="67">
        <v>4229391.0437024161</v>
      </c>
      <c r="AV50" s="66">
        <v>13411302.800000001</v>
      </c>
      <c r="AW50" s="62">
        <v>4.1987496438879992</v>
      </c>
      <c r="AX50" s="67">
        <v>3194118.234585016</v>
      </c>
      <c r="AY50" s="66">
        <v>12985809.470000001</v>
      </c>
      <c r="AZ50" s="62">
        <v>4.1804998552264561</v>
      </c>
      <c r="BA50" s="67">
        <v>3106281.5260632425</v>
      </c>
      <c r="BH50" s="147">
        <f t="shared" si="1"/>
        <v>28387.26341082342</v>
      </c>
      <c r="BL50" s="147">
        <v>28387.26341082342</v>
      </c>
      <c r="BP50">
        <v>28387.26341082342</v>
      </c>
    </row>
    <row r="51" spans="1:68">
      <c r="A51" s="14" t="s">
        <v>530</v>
      </c>
      <c r="B51" s="14" t="s">
        <v>531</v>
      </c>
      <c r="C51" s="14" t="s">
        <v>205</v>
      </c>
      <c r="D51" s="14" t="s">
        <v>311</v>
      </c>
      <c r="E51" s="14" t="s">
        <v>15</v>
      </c>
      <c r="F51" s="14" t="s">
        <v>533</v>
      </c>
      <c r="G51" s="14" t="s">
        <v>220</v>
      </c>
      <c r="H51" s="54" t="s">
        <v>439</v>
      </c>
      <c r="I51" s="15">
        <f>+'IBP export - Colar'!F78</f>
        <v>132087.76999999999</v>
      </c>
      <c r="J51" s="15">
        <f>+VLOOKUP(E51,'Summary - Colar'!$M$39:$N$54,2,FALSE)</f>
        <v>4.1804998552264561</v>
      </c>
      <c r="K51" s="15">
        <f t="shared" si="0"/>
        <v>31596.166624635571</v>
      </c>
      <c r="L51" s="66">
        <v>154708.54</v>
      </c>
      <c r="M51" s="62">
        <v>4.2752498697683077</v>
      </c>
      <c r="N51" s="67">
        <v>36187.017066299391</v>
      </c>
      <c r="O51" s="66">
        <v>297362.36</v>
      </c>
      <c r="P51" s="62">
        <v>3.1965890823886927</v>
      </c>
      <c r="Q51" s="67">
        <v>93024.893827702152</v>
      </c>
      <c r="R51" s="66">
        <v>696622.65</v>
      </c>
      <c r="S51" s="62">
        <v>3.6078577538932697</v>
      </c>
      <c r="T51" s="67">
        <v>193084.84356077196</v>
      </c>
      <c r="U51" s="66">
        <v>365414.33</v>
      </c>
      <c r="V51" s="62">
        <v>4.2592495171907769</v>
      </c>
      <c r="W51" s="67">
        <v>85793.12588406702</v>
      </c>
      <c r="X51" s="66">
        <v>639566.69999999995</v>
      </c>
      <c r="Y51" s="62">
        <v>4.2137481424668044</v>
      </c>
      <c r="Z51" s="67">
        <v>151780.9509197638</v>
      </c>
      <c r="AA51" s="66">
        <v>490298.2</v>
      </c>
      <c r="AB51" s="62">
        <v>4.2142387507704955</v>
      </c>
      <c r="AC51" s="67">
        <v>116343.24227842053</v>
      </c>
      <c r="AD51" s="66">
        <v>624186.49</v>
      </c>
      <c r="AE51" s="62">
        <v>4.1964992990431593</v>
      </c>
      <c r="AF51" s="67">
        <v>148739.8056142462</v>
      </c>
      <c r="AG51" s="66">
        <v>1055373.05</v>
      </c>
      <c r="AH51" s="62">
        <v>4.1649990994236301</v>
      </c>
      <c r="AI51" s="67">
        <v>253390.94314475288</v>
      </c>
      <c r="AJ51" s="66">
        <v>335608.85</v>
      </c>
      <c r="AK51" s="62">
        <v>4.1680001306250407</v>
      </c>
      <c r="AL51" s="67">
        <v>80520.354962098208</v>
      </c>
      <c r="AM51" s="66">
        <v>190093.72</v>
      </c>
      <c r="AN51" s="62">
        <v>4.1497498320689647</v>
      </c>
      <c r="AO51" s="67">
        <v>45808.477063115846</v>
      </c>
      <c r="AP51" s="66">
        <v>217205.58</v>
      </c>
      <c r="AQ51" s="62">
        <v>4.1780001160987501</v>
      </c>
      <c r="AR51" s="67">
        <v>51987.930580245629</v>
      </c>
      <c r="AS51" s="66">
        <v>573099</v>
      </c>
      <c r="AT51" s="62">
        <v>4.1702500000000002</v>
      </c>
      <c r="AU51" s="67">
        <v>137425.57400635452</v>
      </c>
      <c r="AV51" s="66">
        <v>228216.08</v>
      </c>
      <c r="AW51" s="62">
        <v>4.1987496438879992</v>
      </c>
      <c r="AX51" s="67">
        <v>54353.343103513602</v>
      </c>
      <c r="AY51" s="66">
        <v>132087.76999999999</v>
      </c>
      <c r="AZ51" s="62">
        <v>4.1804998552264561</v>
      </c>
      <c r="BA51" s="67">
        <v>31596.166624635571</v>
      </c>
      <c r="BH51" s="147">
        <f t="shared" si="1"/>
        <v>-34711.877898982362</v>
      </c>
      <c r="BL51" s="147">
        <v>-34711.877898982362</v>
      </c>
      <c r="BP51">
        <v>-34711.877898982362</v>
      </c>
    </row>
    <row r="52" spans="1:68">
      <c r="A52" s="14" t="s">
        <v>530</v>
      </c>
      <c r="B52" s="14" t="s">
        <v>531</v>
      </c>
      <c r="C52" s="14" t="s">
        <v>205</v>
      </c>
      <c r="D52" s="14" t="s">
        <v>311</v>
      </c>
      <c r="E52" s="14" t="s">
        <v>2</v>
      </c>
      <c r="F52" s="14" t="s">
        <v>204</v>
      </c>
      <c r="G52" s="14" t="s">
        <v>204</v>
      </c>
      <c r="H52" s="54" t="s">
        <v>439</v>
      </c>
      <c r="I52" s="15">
        <f>+'IBP export - Colar'!A72</f>
        <v>0</v>
      </c>
      <c r="J52" s="15">
        <f>+VLOOKUP(E52,'Summary - Colar'!$M$39:$N$54,2,FALSE)</f>
        <v>1</v>
      </c>
      <c r="K52" s="15">
        <f t="shared" si="0"/>
        <v>0</v>
      </c>
      <c r="L52" s="66">
        <v>0</v>
      </c>
      <c r="M52" s="62">
        <v>1</v>
      </c>
      <c r="N52" s="67">
        <v>0</v>
      </c>
      <c r="O52" s="66">
        <v>0</v>
      </c>
      <c r="P52" s="62">
        <v>1</v>
      </c>
      <c r="Q52" s="67">
        <v>0</v>
      </c>
      <c r="R52" s="66">
        <v>0</v>
      </c>
      <c r="S52" s="62">
        <v>1</v>
      </c>
      <c r="T52" s="67">
        <v>0</v>
      </c>
      <c r="U52" s="66">
        <v>0</v>
      </c>
      <c r="V52" s="62">
        <v>1</v>
      </c>
      <c r="W52" s="67">
        <v>0</v>
      </c>
      <c r="X52" s="66">
        <v>0</v>
      </c>
      <c r="Y52" s="62">
        <v>1</v>
      </c>
      <c r="Z52" s="67">
        <v>0</v>
      </c>
      <c r="AA52" s="66">
        <v>0</v>
      </c>
      <c r="AB52" s="62">
        <v>1</v>
      </c>
      <c r="AC52" s="67">
        <v>0</v>
      </c>
      <c r="AD52" s="66">
        <v>30718.04</v>
      </c>
      <c r="AE52" s="62">
        <v>1</v>
      </c>
      <c r="AF52" s="67">
        <v>30718.04</v>
      </c>
      <c r="AG52" s="66">
        <v>11724.04</v>
      </c>
      <c r="AH52" s="62">
        <v>1</v>
      </c>
      <c r="AI52" s="67">
        <v>11724.04</v>
      </c>
      <c r="AJ52" s="66">
        <v>0</v>
      </c>
      <c r="AK52" s="62">
        <v>1</v>
      </c>
      <c r="AL52" s="67">
        <v>0</v>
      </c>
      <c r="AM52" s="66">
        <v>0</v>
      </c>
      <c r="AN52" s="62">
        <v>1</v>
      </c>
      <c r="AO52" s="67">
        <v>0</v>
      </c>
      <c r="AP52" s="66">
        <v>5211.46</v>
      </c>
      <c r="AQ52" s="62">
        <v>1</v>
      </c>
      <c r="AR52" s="67">
        <v>5211.46</v>
      </c>
      <c r="AS52" s="66">
        <v>5211</v>
      </c>
      <c r="AT52" s="62">
        <v>1</v>
      </c>
      <c r="AU52" s="67">
        <v>5211</v>
      </c>
      <c r="AV52" s="66">
        <v>5211.46</v>
      </c>
      <c r="AW52" s="62">
        <v>1</v>
      </c>
      <c r="AX52" s="67">
        <v>5211.46</v>
      </c>
      <c r="AY52" s="66">
        <v>0</v>
      </c>
      <c r="AZ52" s="62">
        <v>1</v>
      </c>
      <c r="BA52" s="67">
        <v>0</v>
      </c>
      <c r="BH52" s="147">
        <f t="shared" si="1"/>
        <v>0</v>
      </c>
      <c r="BL52" s="147">
        <v>0</v>
      </c>
      <c r="BP52">
        <v>0</v>
      </c>
    </row>
    <row r="53" spans="1:68">
      <c r="A53" s="14" t="s">
        <v>534</v>
      </c>
      <c r="B53" s="14" t="s">
        <v>535</v>
      </c>
      <c r="C53" s="14" t="s">
        <v>514</v>
      </c>
      <c r="D53" s="14" t="s">
        <v>311</v>
      </c>
      <c r="E53" s="14" t="s">
        <v>8</v>
      </c>
      <c r="F53" s="14">
        <v>20387285</v>
      </c>
      <c r="G53" s="14" t="s">
        <v>157</v>
      </c>
      <c r="H53" s="54" t="s">
        <v>439</v>
      </c>
      <c r="I53" s="15">
        <f>+'IBP export - Colar'!C53</f>
        <v>0</v>
      </c>
      <c r="J53" s="15">
        <f>+VLOOKUP(E53,'Summary - Colar'!$M$39:$N$54,2,FALSE)</f>
        <v>1.0787497944244075</v>
      </c>
      <c r="K53" s="15">
        <f t="shared" si="0"/>
        <v>0</v>
      </c>
      <c r="L53" s="66">
        <v>0</v>
      </c>
      <c r="M53" s="62">
        <v>1.0393499809660025</v>
      </c>
      <c r="N53" s="67">
        <v>0</v>
      </c>
      <c r="O53" s="66">
        <v>0</v>
      </c>
      <c r="P53" s="62">
        <v>1.0296499958937868</v>
      </c>
      <c r="Q53" s="67">
        <v>0</v>
      </c>
      <c r="R53" s="66">
        <v>0</v>
      </c>
      <c r="S53" s="62">
        <v>1.0305500350713117</v>
      </c>
      <c r="T53" s="67">
        <v>0</v>
      </c>
      <c r="U53" s="66">
        <v>0</v>
      </c>
      <c r="V53" s="62">
        <v>1.0294499127813821</v>
      </c>
      <c r="W53" s="67">
        <v>0</v>
      </c>
      <c r="X53" s="66">
        <v>0</v>
      </c>
      <c r="Y53" s="62">
        <v>1.0474500171045873</v>
      </c>
      <c r="Z53" s="67">
        <v>0</v>
      </c>
      <c r="AA53" s="66">
        <v>0</v>
      </c>
      <c r="AB53" s="62">
        <v>1.0384500241697678</v>
      </c>
      <c r="AC53" s="67">
        <v>0</v>
      </c>
      <c r="AD53" s="66">
        <v>0</v>
      </c>
      <c r="AE53" s="62">
        <v>1.0375500183032278</v>
      </c>
      <c r="AF53" s="67">
        <v>0</v>
      </c>
      <c r="AG53" s="66">
        <v>0</v>
      </c>
      <c r="AH53" s="62">
        <v>1.047149991583058</v>
      </c>
      <c r="AI53" s="67">
        <v>0</v>
      </c>
      <c r="AJ53" s="66">
        <v>0</v>
      </c>
      <c r="AK53" s="62">
        <v>1.0461499902620313</v>
      </c>
      <c r="AL53" s="67">
        <v>0</v>
      </c>
      <c r="AM53" s="66">
        <v>0</v>
      </c>
      <c r="AN53" s="62">
        <v>1.0407499836552325</v>
      </c>
      <c r="AO53" s="67">
        <v>0</v>
      </c>
      <c r="AP53" s="66">
        <v>0</v>
      </c>
      <c r="AQ53" s="62">
        <v>1.0854500032344994</v>
      </c>
      <c r="AR53" s="67">
        <v>0</v>
      </c>
      <c r="AS53" s="66">
        <v>0</v>
      </c>
      <c r="AT53" s="62">
        <v>1.08935</v>
      </c>
      <c r="AU53" s="67">
        <v>0</v>
      </c>
      <c r="AV53" s="66">
        <v>0</v>
      </c>
      <c r="AW53" s="62">
        <v>1.0830999858771673</v>
      </c>
      <c r="AX53" s="67">
        <v>0</v>
      </c>
      <c r="AY53" s="66">
        <v>0</v>
      </c>
      <c r="AZ53" s="62">
        <v>1.0787497944244075</v>
      </c>
      <c r="BA53" s="67">
        <v>0</v>
      </c>
      <c r="BH53" s="147">
        <f t="shared" si="1"/>
        <v>0</v>
      </c>
      <c r="BL53" s="147">
        <v>0</v>
      </c>
      <c r="BP53">
        <v>0</v>
      </c>
    </row>
    <row r="54" spans="1:68">
      <c r="A54" s="14" t="s">
        <v>534</v>
      </c>
      <c r="B54" s="14" t="s">
        <v>535</v>
      </c>
      <c r="C54" s="14" t="s">
        <v>514</v>
      </c>
      <c r="D54" s="14" t="s">
        <v>311</v>
      </c>
      <c r="E54" s="14" t="s">
        <v>6</v>
      </c>
      <c r="F54" s="14">
        <v>20366067</v>
      </c>
      <c r="G54" s="14" t="s">
        <v>536</v>
      </c>
      <c r="H54" s="15" t="s">
        <v>537</v>
      </c>
      <c r="I54" s="15" t="s">
        <v>425</v>
      </c>
      <c r="J54" s="15">
        <f>+VLOOKUP(E54,'Summary - Colar'!$M$39:$N$54,2,FALSE)</f>
        <v>0.83345000011593484</v>
      </c>
      <c r="K54" s="15"/>
      <c r="L54" s="66" t="s">
        <v>425</v>
      </c>
      <c r="M54" s="62">
        <v>0.82944999704118039</v>
      </c>
      <c r="N54" s="67"/>
      <c r="O54" s="66" t="s">
        <v>425</v>
      </c>
      <c r="P54" s="62">
        <v>0.82985000194803504</v>
      </c>
      <c r="Q54" s="67"/>
      <c r="R54" s="66" t="s">
        <v>425</v>
      </c>
      <c r="S54" s="62">
        <v>0.83675000142339673</v>
      </c>
      <c r="T54" s="67"/>
      <c r="U54" s="66" t="s">
        <v>425</v>
      </c>
      <c r="V54" s="62">
        <v>0.84450000060846753</v>
      </c>
      <c r="W54" s="67"/>
      <c r="X54" s="66" t="s">
        <v>425</v>
      </c>
      <c r="Y54" s="62">
        <v>0.84404999960386917</v>
      </c>
      <c r="Z54" s="67"/>
      <c r="AA54" s="66" t="s">
        <v>425</v>
      </c>
      <c r="AB54" s="62">
        <v>0.83594999940504033</v>
      </c>
      <c r="AC54" s="67"/>
      <c r="AD54" s="66" t="s">
        <v>425</v>
      </c>
      <c r="AE54" s="62">
        <v>0.83355000042005567</v>
      </c>
      <c r="AF54" s="67"/>
      <c r="AG54" s="66" t="s">
        <v>425</v>
      </c>
      <c r="AH54" s="62">
        <v>0.83210000018059904</v>
      </c>
      <c r="AI54" s="67"/>
      <c r="AJ54" s="66" t="s">
        <v>425</v>
      </c>
      <c r="AK54" s="62">
        <v>0.82765000030319136</v>
      </c>
      <c r="AL54" s="67"/>
      <c r="AM54" s="66" t="s">
        <v>425</v>
      </c>
      <c r="AN54" s="62">
        <v>0.82594999743944864</v>
      </c>
      <c r="AO54" s="67"/>
      <c r="AP54" s="66" t="s">
        <v>425</v>
      </c>
      <c r="AQ54" s="62">
        <v>0.84075000044594062</v>
      </c>
      <c r="AR54" s="67"/>
      <c r="AS54" s="66" t="s">
        <v>425</v>
      </c>
      <c r="AT54" s="62">
        <v>0.84175</v>
      </c>
      <c r="AU54" s="67"/>
      <c r="AV54" s="66" t="s">
        <v>425</v>
      </c>
      <c r="AW54" s="62">
        <v>0.83715000023255848</v>
      </c>
      <c r="AX54" s="67"/>
      <c r="AY54" s="66" t="s">
        <v>425</v>
      </c>
      <c r="AZ54" s="62">
        <v>0.83345000011593484</v>
      </c>
      <c r="BA54" s="67"/>
      <c r="BH54" s="147">
        <f t="shared" si="1"/>
        <v>0</v>
      </c>
      <c r="BL54" s="147">
        <v>0</v>
      </c>
      <c r="BP54">
        <v>0</v>
      </c>
    </row>
    <row r="55" spans="1:68">
      <c r="A55" s="14" t="s">
        <v>534</v>
      </c>
      <c r="B55" s="14" t="s">
        <v>535</v>
      </c>
      <c r="C55" s="14" t="s">
        <v>514</v>
      </c>
      <c r="D55" s="14" t="s">
        <v>311</v>
      </c>
      <c r="E55" s="14" t="s">
        <v>6</v>
      </c>
      <c r="F55" s="14">
        <v>20222991</v>
      </c>
      <c r="G55" s="14" t="s">
        <v>160</v>
      </c>
      <c r="H55" s="54" t="s">
        <v>439</v>
      </c>
      <c r="I55" s="15">
        <f>+'IBP export - Colar'!B54</f>
        <v>87658.63</v>
      </c>
      <c r="J55" s="15">
        <f>+VLOOKUP(E55,'Summary - Colar'!$M$39:$N$54,2,FALSE)</f>
        <v>0.83345000011593484</v>
      </c>
      <c r="K55" s="15">
        <f t="shared" si="0"/>
        <v>105175.63139697221</v>
      </c>
      <c r="L55" s="66">
        <v>-1432.9</v>
      </c>
      <c r="M55" s="62">
        <v>0.82944999704118039</v>
      </c>
      <c r="N55" s="67">
        <v>-1727.5302973192483</v>
      </c>
      <c r="O55" s="66">
        <v>-6163.86</v>
      </c>
      <c r="P55" s="62">
        <v>0.82985000194803504</v>
      </c>
      <c r="Q55" s="67">
        <v>-7427.6796837146703</v>
      </c>
      <c r="R55" s="66">
        <v>8284.16</v>
      </c>
      <c r="S55" s="62">
        <v>0.83675000142339673</v>
      </c>
      <c r="T55" s="67">
        <v>9900.4003416884407</v>
      </c>
      <c r="U55" s="66">
        <v>0</v>
      </c>
      <c r="V55" s="62">
        <v>0.84450000060846753</v>
      </c>
      <c r="W55" s="67">
        <v>0</v>
      </c>
      <c r="X55" s="66">
        <v>0</v>
      </c>
      <c r="Y55" s="62">
        <v>0.84404999960386917</v>
      </c>
      <c r="Z55" s="67">
        <v>0</v>
      </c>
      <c r="AA55" s="66">
        <v>-152.44999999999999</v>
      </c>
      <c r="AB55" s="62">
        <v>0.83594999940504033</v>
      </c>
      <c r="AC55" s="67">
        <v>-182.36736659908036</v>
      </c>
      <c r="AD55" s="66">
        <v>1554.78</v>
      </c>
      <c r="AE55" s="62">
        <v>0.83355000042005567</v>
      </c>
      <c r="AF55" s="67">
        <v>1865.2510337910032</v>
      </c>
      <c r="AG55" s="66">
        <v>380.24</v>
      </c>
      <c r="AH55" s="62">
        <v>0.83210000018059904</v>
      </c>
      <c r="AI55" s="67">
        <v>456.96430707543885</v>
      </c>
      <c r="AJ55" s="66">
        <v>0</v>
      </c>
      <c r="AK55" s="62">
        <v>0.82765000030319136</v>
      </c>
      <c r="AL55" s="67">
        <v>0</v>
      </c>
      <c r="AM55" s="66">
        <v>-136.30000000000001</v>
      </c>
      <c r="AN55" s="62">
        <v>0.82594999743944864</v>
      </c>
      <c r="AO55" s="67">
        <v>-165.02209628009876</v>
      </c>
      <c r="AP55" s="66">
        <v>-3638.48</v>
      </c>
      <c r="AQ55" s="62">
        <v>0.84075000044594062</v>
      </c>
      <c r="AR55" s="67">
        <v>-4327.6598252395133</v>
      </c>
      <c r="AS55" s="66">
        <v>-278217</v>
      </c>
      <c r="AT55" s="62">
        <v>0.84175</v>
      </c>
      <c r="AU55" s="67">
        <v>-330522.12652212655</v>
      </c>
      <c r="AV55" s="66">
        <v>4313.1400000000003</v>
      </c>
      <c r="AW55" s="62">
        <v>0.83715000023255848</v>
      </c>
      <c r="AX55" s="67">
        <v>5152.1710551296892</v>
      </c>
      <c r="AY55" s="66">
        <v>87658.63</v>
      </c>
      <c r="AZ55" s="62">
        <v>0.83345000011593484</v>
      </c>
      <c r="BA55" s="67">
        <v>105175.63139697221</v>
      </c>
      <c r="BH55" s="147">
        <f t="shared" si="1"/>
        <v>-165.02209628009876</v>
      </c>
      <c r="BL55" s="147">
        <v>-165.02209628009876</v>
      </c>
      <c r="BP55">
        <v>-165.02209628009876</v>
      </c>
    </row>
    <row r="56" spans="1:68">
      <c r="A56" s="14" t="s">
        <v>534</v>
      </c>
      <c r="B56" s="14" t="s">
        <v>535</v>
      </c>
      <c r="C56" s="14" t="s">
        <v>514</v>
      </c>
      <c r="D56" s="14" t="s">
        <v>311</v>
      </c>
      <c r="E56" s="14" t="s">
        <v>2</v>
      </c>
      <c r="F56" s="14">
        <v>20387184</v>
      </c>
      <c r="G56" s="14" t="s">
        <v>153</v>
      </c>
      <c r="H56" s="54" t="s">
        <v>439</v>
      </c>
      <c r="I56" s="15">
        <f>+'IBP export - Colar'!A52</f>
        <v>0</v>
      </c>
      <c r="J56" s="15">
        <f>+VLOOKUP(E56,'Summary - Colar'!$M$39:$N$54,2,FALSE)</f>
        <v>1</v>
      </c>
      <c r="K56" s="15">
        <f t="shared" si="0"/>
        <v>0</v>
      </c>
      <c r="L56" s="66">
        <v>0</v>
      </c>
      <c r="M56" s="62">
        <v>1</v>
      </c>
      <c r="N56" s="67">
        <v>0</v>
      </c>
      <c r="O56" s="66">
        <v>0</v>
      </c>
      <c r="P56" s="62">
        <v>1</v>
      </c>
      <c r="Q56" s="67">
        <v>0</v>
      </c>
      <c r="R56" s="66">
        <v>0</v>
      </c>
      <c r="S56" s="62">
        <v>1</v>
      </c>
      <c r="T56" s="67">
        <v>0</v>
      </c>
      <c r="U56" s="66">
        <v>0</v>
      </c>
      <c r="V56" s="62">
        <v>1</v>
      </c>
      <c r="W56" s="67">
        <v>0</v>
      </c>
      <c r="X56" s="66">
        <v>0</v>
      </c>
      <c r="Y56" s="62">
        <v>1</v>
      </c>
      <c r="Z56" s="67">
        <v>0</v>
      </c>
      <c r="AA56" s="66">
        <v>0</v>
      </c>
      <c r="AB56" s="62">
        <v>1</v>
      </c>
      <c r="AC56" s="67">
        <v>0</v>
      </c>
      <c r="AD56" s="66">
        <v>0</v>
      </c>
      <c r="AE56" s="62">
        <v>1</v>
      </c>
      <c r="AF56" s="67">
        <v>0</v>
      </c>
      <c r="AG56" s="66">
        <v>0</v>
      </c>
      <c r="AH56" s="62">
        <v>1</v>
      </c>
      <c r="AI56" s="67">
        <v>0</v>
      </c>
      <c r="AJ56" s="66">
        <v>0</v>
      </c>
      <c r="AK56" s="62">
        <v>1</v>
      </c>
      <c r="AL56" s="67">
        <v>0</v>
      </c>
      <c r="AM56" s="66">
        <v>0</v>
      </c>
      <c r="AN56" s="62">
        <v>1</v>
      </c>
      <c r="AO56" s="67">
        <v>0</v>
      </c>
      <c r="AP56" s="66">
        <v>0</v>
      </c>
      <c r="AQ56" s="62">
        <v>1</v>
      </c>
      <c r="AR56" s="67">
        <v>0</v>
      </c>
      <c r="AS56" s="66">
        <v>0</v>
      </c>
      <c r="AT56" s="62">
        <v>1</v>
      </c>
      <c r="AU56" s="67">
        <v>0</v>
      </c>
      <c r="AV56" s="66">
        <v>0</v>
      </c>
      <c r="AW56" s="62">
        <v>1</v>
      </c>
      <c r="AX56" s="67">
        <v>0</v>
      </c>
      <c r="AY56" s="66">
        <v>0</v>
      </c>
      <c r="AZ56" s="62">
        <v>1</v>
      </c>
      <c r="BA56" s="67">
        <v>0</v>
      </c>
      <c r="BH56" s="147">
        <f t="shared" si="1"/>
        <v>0</v>
      </c>
      <c r="BL56" s="147">
        <v>0</v>
      </c>
      <c r="BP56">
        <v>0</v>
      </c>
    </row>
    <row r="57" spans="1:68">
      <c r="A57" s="14" t="s">
        <v>538</v>
      </c>
      <c r="B57" s="14" t="s">
        <v>539</v>
      </c>
      <c r="C57" s="14" t="s">
        <v>178</v>
      </c>
      <c r="D57" s="14" t="s">
        <v>311</v>
      </c>
      <c r="E57" s="14" t="s">
        <v>2</v>
      </c>
      <c r="F57" s="14" t="s">
        <v>540</v>
      </c>
      <c r="G57" s="14" t="s">
        <v>541</v>
      </c>
      <c r="H57" s="54" t="s">
        <v>542</v>
      </c>
      <c r="I57" s="15">
        <f>+'IBP export - Colar'!A61</f>
        <v>0</v>
      </c>
      <c r="J57" s="15">
        <f>+VLOOKUP(E57,'Summary - Colar'!$M$39:$N$54,2,FALSE)</f>
        <v>1</v>
      </c>
      <c r="K57" s="15">
        <f t="shared" si="0"/>
        <v>0</v>
      </c>
      <c r="L57" s="66">
        <v>0</v>
      </c>
      <c r="M57" s="62">
        <v>1</v>
      </c>
      <c r="N57" s="67">
        <v>0</v>
      </c>
      <c r="O57" s="66">
        <v>0</v>
      </c>
      <c r="P57" s="62">
        <v>1</v>
      </c>
      <c r="Q57" s="67">
        <v>0</v>
      </c>
      <c r="R57" s="66">
        <v>0</v>
      </c>
      <c r="S57" s="62">
        <v>1</v>
      </c>
      <c r="T57" s="67">
        <v>0</v>
      </c>
      <c r="U57" s="66">
        <v>0</v>
      </c>
      <c r="V57" s="62">
        <v>1</v>
      </c>
      <c r="W57" s="67">
        <v>0</v>
      </c>
      <c r="X57" s="66">
        <v>0</v>
      </c>
      <c r="Y57" s="62">
        <v>1</v>
      </c>
      <c r="Z57" s="67">
        <v>0</v>
      </c>
      <c r="AA57" s="66">
        <v>0</v>
      </c>
      <c r="AB57" s="62">
        <v>1</v>
      </c>
      <c r="AC57" s="67">
        <v>0</v>
      </c>
      <c r="AD57" s="66">
        <v>0</v>
      </c>
      <c r="AE57" s="62">
        <v>1</v>
      </c>
      <c r="AF57" s="67">
        <v>0</v>
      </c>
      <c r="AG57" s="66">
        <v>0</v>
      </c>
      <c r="AH57" s="62">
        <v>1</v>
      </c>
      <c r="AI57" s="67">
        <v>0</v>
      </c>
      <c r="AJ57" s="66">
        <v>0</v>
      </c>
      <c r="AK57" s="62">
        <v>1</v>
      </c>
      <c r="AL57" s="67">
        <v>0</v>
      </c>
      <c r="AM57" s="66">
        <v>0</v>
      </c>
      <c r="AN57" s="62">
        <v>1</v>
      </c>
      <c r="AO57" s="67">
        <v>0</v>
      </c>
      <c r="AP57" s="66">
        <v>0</v>
      </c>
      <c r="AQ57" s="62">
        <v>1</v>
      </c>
      <c r="AR57" s="67">
        <v>0</v>
      </c>
      <c r="AS57" s="66">
        <v>0</v>
      </c>
      <c r="AT57" s="62">
        <v>1</v>
      </c>
      <c r="AU57" s="67">
        <v>0</v>
      </c>
      <c r="AV57" s="66">
        <v>0</v>
      </c>
      <c r="AW57" s="62">
        <v>1</v>
      </c>
      <c r="AX57" s="67">
        <v>0</v>
      </c>
      <c r="AY57" s="66">
        <v>0</v>
      </c>
      <c r="AZ57" s="62">
        <v>1</v>
      </c>
      <c r="BA57" s="67">
        <v>0</v>
      </c>
      <c r="BH57" s="147">
        <f t="shared" si="1"/>
        <v>0</v>
      </c>
      <c r="BL57" s="147">
        <v>0</v>
      </c>
      <c r="BP57">
        <v>0</v>
      </c>
    </row>
    <row r="58" spans="1:68">
      <c r="A58" s="14" t="s">
        <v>543</v>
      </c>
      <c r="B58" s="14" t="s">
        <v>544</v>
      </c>
      <c r="C58" s="14" t="s">
        <v>514</v>
      </c>
      <c r="D58" s="14" t="s">
        <v>311</v>
      </c>
      <c r="E58" s="14" t="s">
        <v>8</v>
      </c>
      <c r="F58" s="14">
        <v>23885920731940</v>
      </c>
      <c r="G58" s="14" t="s">
        <v>545</v>
      </c>
      <c r="H58" s="14" t="s">
        <v>478</v>
      </c>
      <c r="I58" s="15" t="s">
        <v>425</v>
      </c>
      <c r="J58" s="15">
        <f>+VLOOKUP(E58,'Summary - Colar'!$M$39:$N$54,2,FALSE)</f>
        <v>1.0787497944244075</v>
      </c>
      <c r="K58" s="15"/>
      <c r="L58" s="66" t="s">
        <v>425</v>
      </c>
      <c r="M58" s="62">
        <v>1.0393499809660025</v>
      </c>
      <c r="N58" s="67"/>
      <c r="O58" s="66" t="s">
        <v>425</v>
      </c>
      <c r="P58" s="62">
        <v>1.0296499958937868</v>
      </c>
      <c r="Q58" s="67"/>
      <c r="R58" s="66" t="s">
        <v>425</v>
      </c>
      <c r="S58" s="62">
        <v>1.0305500350713117</v>
      </c>
      <c r="T58" s="67"/>
      <c r="U58" s="66" t="s">
        <v>425</v>
      </c>
      <c r="V58" s="62">
        <v>1.0294499127813821</v>
      </c>
      <c r="W58" s="67"/>
      <c r="X58" s="66" t="s">
        <v>425</v>
      </c>
      <c r="Y58" s="62">
        <v>1.0474500171045873</v>
      </c>
      <c r="Z58" s="67"/>
      <c r="AA58" s="66" t="s">
        <v>425</v>
      </c>
      <c r="AB58" s="62">
        <v>1.0384500241697678</v>
      </c>
      <c r="AC58" s="67"/>
      <c r="AD58" s="66" t="s">
        <v>425</v>
      </c>
      <c r="AE58" s="62">
        <v>1.0375500183032278</v>
      </c>
      <c r="AF58" s="67"/>
      <c r="AG58" s="66" t="s">
        <v>425</v>
      </c>
      <c r="AH58" s="62">
        <v>1.047149991583058</v>
      </c>
      <c r="AI58" s="67"/>
      <c r="AJ58" s="66" t="s">
        <v>425</v>
      </c>
      <c r="AK58" s="62">
        <v>1.0461499902620313</v>
      </c>
      <c r="AL58" s="67"/>
      <c r="AM58" s="66" t="s">
        <v>425</v>
      </c>
      <c r="AN58" s="62">
        <v>1.0407499836552325</v>
      </c>
      <c r="AO58" s="67"/>
      <c r="AP58" s="66" t="s">
        <v>425</v>
      </c>
      <c r="AQ58" s="62">
        <v>1.0854500032344994</v>
      </c>
      <c r="AR58" s="67"/>
      <c r="AS58" s="66" t="s">
        <v>425</v>
      </c>
      <c r="AT58" s="62">
        <v>1.08935</v>
      </c>
      <c r="AU58" s="67"/>
      <c r="AV58" s="66" t="s">
        <v>425</v>
      </c>
      <c r="AW58" s="62">
        <v>1.0830999858771673</v>
      </c>
      <c r="AX58" s="67"/>
      <c r="AY58" s="66" t="s">
        <v>425</v>
      </c>
      <c r="AZ58" s="62">
        <v>1.0787497944244075</v>
      </c>
      <c r="BA58" s="67"/>
      <c r="BH58" s="147">
        <f t="shared" si="1"/>
        <v>0</v>
      </c>
      <c r="BL58" s="147">
        <v>0</v>
      </c>
      <c r="BP58">
        <v>0</v>
      </c>
    </row>
    <row r="59" spans="1:68">
      <c r="A59" s="14" t="s">
        <v>543</v>
      </c>
      <c r="B59" s="14" t="s">
        <v>544</v>
      </c>
      <c r="C59" s="14" t="s">
        <v>514</v>
      </c>
      <c r="D59" s="14" t="s">
        <v>311</v>
      </c>
      <c r="E59" s="14" t="s">
        <v>2</v>
      </c>
      <c r="F59" s="14">
        <v>23885920731839</v>
      </c>
      <c r="G59" s="14" t="s">
        <v>546</v>
      </c>
      <c r="H59" s="14" t="s">
        <v>478</v>
      </c>
      <c r="I59" s="15" t="s">
        <v>425</v>
      </c>
      <c r="J59" s="15">
        <f>+VLOOKUP(E59,'Summary - Colar'!$M$39:$N$54,2,FALSE)</f>
        <v>1</v>
      </c>
      <c r="K59" s="15"/>
      <c r="L59" s="66" t="s">
        <v>425</v>
      </c>
      <c r="M59" s="62">
        <v>1</v>
      </c>
      <c r="N59" s="67"/>
      <c r="O59" s="66" t="s">
        <v>425</v>
      </c>
      <c r="P59" s="62">
        <v>1</v>
      </c>
      <c r="Q59" s="67"/>
      <c r="R59" s="66" t="s">
        <v>425</v>
      </c>
      <c r="S59" s="62">
        <v>1</v>
      </c>
      <c r="T59" s="67"/>
      <c r="U59" s="66" t="s">
        <v>425</v>
      </c>
      <c r="V59" s="62">
        <v>1</v>
      </c>
      <c r="W59" s="67"/>
      <c r="X59" s="66" t="s">
        <v>425</v>
      </c>
      <c r="Y59" s="62">
        <v>1</v>
      </c>
      <c r="Z59" s="67"/>
      <c r="AA59" s="66" t="s">
        <v>425</v>
      </c>
      <c r="AB59" s="62">
        <v>1</v>
      </c>
      <c r="AC59" s="67"/>
      <c r="AD59" s="66" t="s">
        <v>425</v>
      </c>
      <c r="AE59" s="62">
        <v>1</v>
      </c>
      <c r="AF59" s="67"/>
      <c r="AG59" s="66" t="s">
        <v>425</v>
      </c>
      <c r="AH59" s="62">
        <v>1</v>
      </c>
      <c r="AI59" s="67"/>
      <c r="AJ59" s="66" t="s">
        <v>425</v>
      </c>
      <c r="AK59" s="62">
        <v>1</v>
      </c>
      <c r="AL59" s="67"/>
      <c r="AM59" s="66" t="s">
        <v>425</v>
      </c>
      <c r="AN59" s="62">
        <v>1</v>
      </c>
      <c r="AO59" s="67"/>
      <c r="AP59" s="66" t="s">
        <v>425</v>
      </c>
      <c r="AQ59" s="62">
        <v>1</v>
      </c>
      <c r="AR59" s="67"/>
      <c r="AS59" s="66" t="s">
        <v>425</v>
      </c>
      <c r="AT59" s="62">
        <v>1</v>
      </c>
      <c r="AU59" s="67"/>
      <c r="AV59" s="66" t="s">
        <v>425</v>
      </c>
      <c r="AW59" s="62">
        <v>1</v>
      </c>
      <c r="AX59" s="67"/>
      <c r="AY59" s="66" t="s">
        <v>425</v>
      </c>
      <c r="AZ59" s="62">
        <v>1</v>
      </c>
      <c r="BA59" s="67"/>
      <c r="BH59" s="147">
        <f t="shared" si="1"/>
        <v>0</v>
      </c>
      <c r="BL59" s="147">
        <v>0</v>
      </c>
      <c r="BP59">
        <v>0</v>
      </c>
    </row>
    <row r="60" spans="1:68">
      <c r="A60" s="14" t="s">
        <v>543</v>
      </c>
      <c r="B60" s="14" t="s">
        <v>544</v>
      </c>
      <c r="C60" s="14" t="s">
        <v>514</v>
      </c>
      <c r="D60" s="14" t="s">
        <v>311</v>
      </c>
      <c r="E60" s="14" t="s">
        <v>6</v>
      </c>
      <c r="F60" s="14">
        <v>23885920728809</v>
      </c>
      <c r="G60" s="14" t="s">
        <v>547</v>
      </c>
      <c r="H60" s="14" t="s">
        <v>478</v>
      </c>
      <c r="I60" s="15" t="s">
        <v>425</v>
      </c>
      <c r="J60" s="15">
        <f>+VLOOKUP(E60,'Summary - Colar'!$M$39:$N$54,2,FALSE)</f>
        <v>0.83345000011593484</v>
      </c>
      <c r="K60" s="15"/>
      <c r="L60" s="66" t="s">
        <v>425</v>
      </c>
      <c r="M60" s="62">
        <v>0.82944999704118039</v>
      </c>
      <c r="N60" s="67"/>
      <c r="O60" s="66" t="s">
        <v>425</v>
      </c>
      <c r="P60" s="62">
        <v>0.82985000194803504</v>
      </c>
      <c r="Q60" s="67"/>
      <c r="R60" s="66" t="s">
        <v>425</v>
      </c>
      <c r="S60" s="62">
        <v>0.83675000142339673</v>
      </c>
      <c r="T60" s="67"/>
      <c r="U60" s="66" t="s">
        <v>425</v>
      </c>
      <c r="V60" s="62">
        <v>0.84450000060846753</v>
      </c>
      <c r="W60" s="67"/>
      <c r="X60" s="66" t="s">
        <v>425</v>
      </c>
      <c r="Y60" s="62">
        <v>0.84404999960386917</v>
      </c>
      <c r="Z60" s="67"/>
      <c r="AA60" s="66" t="s">
        <v>425</v>
      </c>
      <c r="AB60" s="62">
        <v>0.83594999940504033</v>
      </c>
      <c r="AC60" s="67"/>
      <c r="AD60" s="66" t="s">
        <v>425</v>
      </c>
      <c r="AE60" s="62">
        <v>0.83355000042005567</v>
      </c>
      <c r="AF60" s="67"/>
      <c r="AG60" s="66" t="s">
        <v>425</v>
      </c>
      <c r="AH60" s="62">
        <v>0.83210000018059904</v>
      </c>
      <c r="AI60" s="67"/>
      <c r="AJ60" s="66" t="s">
        <v>425</v>
      </c>
      <c r="AK60" s="62">
        <v>0.82765000030319136</v>
      </c>
      <c r="AL60" s="67"/>
      <c r="AM60" s="66" t="s">
        <v>425</v>
      </c>
      <c r="AN60" s="62">
        <v>0.82594999743944864</v>
      </c>
      <c r="AO60" s="67"/>
      <c r="AP60" s="66" t="s">
        <v>425</v>
      </c>
      <c r="AQ60" s="62">
        <v>0.84075000044594062</v>
      </c>
      <c r="AR60" s="67"/>
      <c r="AS60" s="66" t="s">
        <v>425</v>
      </c>
      <c r="AT60" s="62">
        <v>0.84175</v>
      </c>
      <c r="AU60" s="67"/>
      <c r="AV60" s="66" t="s">
        <v>425</v>
      </c>
      <c r="AW60" s="62">
        <v>0.83715000023255848</v>
      </c>
      <c r="AX60" s="67"/>
      <c r="AY60" s="66" t="s">
        <v>425</v>
      </c>
      <c r="AZ60" s="62">
        <v>0.83345000011593484</v>
      </c>
      <c r="BA60" s="67"/>
      <c r="BH60" s="147">
        <f t="shared" si="1"/>
        <v>0</v>
      </c>
      <c r="BL60" s="147">
        <v>0</v>
      </c>
      <c r="BP60">
        <v>0</v>
      </c>
    </row>
    <row r="61" spans="1:68">
      <c r="A61" s="14" t="s">
        <v>548</v>
      </c>
      <c r="B61" s="14" t="s">
        <v>549</v>
      </c>
      <c r="C61" s="14" t="s">
        <v>168</v>
      </c>
      <c r="D61" s="14" t="s">
        <v>311</v>
      </c>
      <c r="E61" s="14" t="s">
        <v>6</v>
      </c>
      <c r="F61" s="14">
        <v>20448115</v>
      </c>
      <c r="G61" s="14" t="s">
        <v>164</v>
      </c>
      <c r="H61" s="54" t="s">
        <v>439</v>
      </c>
      <c r="I61" s="15">
        <f>+'IBP export - Colar'!B56</f>
        <v>0</v>
      </c>
      <c r="J61" s="15">
        <f>+VLOOKUP(E61,'Summary - Colar'!$M$39:$N$54,2,FALSE)</f>
        <v>0.83345000011593484</v>
      </c>
      <c r="K61" s="15">
        <f t="shared" si="0"/>
        <v>0</v>
      </c>
      <c r="L61" s="66">
        <v>-0.35</v>
      </c>
      <c r="M61" s="62">
        <v>0.82944999704118039</v>
      </c>
      <c r="N61" s="67">
        <v>-0.42196636475799909</v>
      </c>
      <c r="O61" s="66">
        <v>0</v>
      </c>
      <c r="P61" s="62">
        <v>0.82985000194803504</v>
      </c>
      <c r="Q61" s="67">
        <v>0</v>
      </c>
      <c r="R61" s="66">
        <v>0</v>
      </c>
      <c r="S61" s="62">
        <v>0.83675000142339673</v>
      </c>
      <c r="T61" s="67">
        <v>0</v>
      </c>
      <c r="U61" s="66">
        <v>0</v>
      </c>
      <c r="V61" s="62">
        <v>0.84450000060846753</v>
      </c>
      <c r="W61" s="67">
        <v>0</v>
      </c>
      <c r="X61" s="66">
        <v>0</v>
      </c>
      <c r="Y61" s="62">
        <v>0.84404999960386917</v>
      </c>
      <c r="Z61" s="67">
        <v>0</v>
      </c>
      <c r="AA61" s="66">
        <v>-0.2</v>
      </c>
      <c r="AB61" s="62">
        <v>0.83594999940504033</v>
      </c>
      <c r="AC61" s="67">
        <v>-0.23924875906734061</v>
      </c>
      <c r="AD61" s="66">
        <v>0</v>
      </c>
      <c r="AE61" s="62">
        <v>0.83355000042005567</v>
      </c>
      <c r="AF61" s="67">
        <v>0</v>
      </c>
      <c r="AG61" s="66">
        <v>0</v>
      </c>
      <c r="AH61" s="62">
        <v>0.83210000018059904</v>
      </c>
      <c r="AI61" s="67">
        <v>0</v>
      </c>
      <c r="AJ61" s="66">
        <v>0</v>
      </c>
      <c r="AK61" s="62">
        <v>0.82765000030319136</v>
      </c>
      <c r="AL61" s="67">
        <v>0</v>
      </c>
      <c r="AM61" s="66">
        <v>-0.3</v>
      </c>
      <c r="AN61" s="62">
        <v>0.82594999743944864</v>
      </c>
      <c r="AO61" s="67">
        <v>-0.36321811360256506</v>
      </c>
      <c r="AP61" s="66">
        <v>0</v>
      </c>
      <c r="AQ61" s="62">
        <v>0.84075000044594062</v>
      </c>
      <c r="AR61" s="67">
        <v>0</v>
      </c>
      <c r="AS61" s="66">
        <v>0</v>
      </c>
      <c r="AT61" s="62">
        <v>0.84175</v>
      </c>
      <c r="AU61" s="67">
        <v>0</v>
      </c>
      <c r="AV61" s="66">
        <v>0</v>
      </c>
      <c r="AW61" s="62">
        <v>0.83715000023255848</v>
      </c>
      <c r="AX61" s="67">
        <v>0</v>
      </c>
      <c r="AY61" s="66">
        <v>0</v>
      </c>
      <c r="AZ61" s="62">
        <v>0.83345000011593484</v>
      </c>
      <c r="BA61" s="67">
        <v>0</v>
      </c>
      <c r="BH61" s="147">
        <f t="shared" si="1"/>
        <v>-0.36321811360256506</v>
      </c>
      <c r="BL61" s="147">
        <v>-0.36321811360256506</v>
      </c>
      <c r="BP61">
        <v>-0.36321811360256506</v>
      </c>
    </row>
    <row r="62" spans="1:68">
      <c r="A62" s="14" t="s">
        <v>548</v>
      </c>
      <c r="B62" s="14" t="s">
        <v>549</v>
      </c>
      <c r="C62" s="14" t="s">
        <v>168</v>
      </c>
      <c r="D62" s="14" t="s">
        <v>311</v>
      </c>
      <c r="E62" s="14" t="s">
        <v>2</v>
      </c>
      <c r="F62" s="14">
        <v>90029801</v>
      </c>
      <c r="G62" s="14" t="s">
        <v>167</v>
      </c>
      <c r="H62" s="54" t="s">
        <v>439</v>
      </c>
      <c r="I62" s="15">
        <f>+'IBP export - Colar'!A57</f>
        <v>0</v>
      </c>
      <c r="J62" s="15">
        <f>+VLOOKUP(E62,'Summary - Colar'!$M$39:$N$54,2,FALSE)</f>
        <v>1</v>
      </c>
      <c r="K62" s="15">
        <f t="shared" si="0"/>
        <v>0</v>
      </c>
      <c r="L62" s="66">
        <v>0</v>
      </c>
      <c r="M62" s="62">
        <v>1</v>
      </c>
      <c r="N62" s="67">
        <v>0</v>
      </c>
      <c r="O62" s="66">
        <v>0</v>
      </c>
      <c r="P62" s="62">
        <v>1</v>
      </c>
      <c r="Q62" s="67">
        <v>0</v>
      </c>
      <c r="R62" s="66">
        <v>0</v>
      </c>
      <c r="S62" s="62">
        <v>1</v>
      </c>
      <c r="T62" s="67">
        <v>0</v>
      </c>
      <c r="U62" s="66">
        <v>0</v>
      </c>
      <c r="V62" s="62">
        <v>1</v>
      </c>
      <c r="W62" s="67">
        <v>0</v>
      </c>
      <c r="X62" s="66">
        <v>0</v>
      </c>
      <c r="Y62" s="62">
        <v>1</v>
      </c>
      <c r="Z62" s="67">
        <v>0</v>
      </c>
      <c r="AA62" s="66">
        <v>0</v>
      </c>
      <c r="AB62" s="62">
        <v>1</v>
      </c>
      <c r="AC62" s="67">
        <v>0</v>
      </c>
      <c r="AD62" s="66">
        <v>0</v>
      </c>
      <c r="AE62" s="62">
        <v>1</v>
      </c>
      <c r="AF62" s="67">
        <v>0</v>
      </c>
      <c r="AG62" s="66">
        <v>0</v>
      </c>
      <c r="AH62" s="62">
        <v>1</v>
      </c>
      <c r="AI62" s="67">
        <v>0</v>
      </c>
      <c r="AJ62" s="66">
        <v>0</v>
      </c>
      <c r="AK62" s="62">
        <v>1</v>
      </c>
      <c r="AL62" s="67">
        <v>0</v>
      </c>
      <c r="AM62" s="66">
        <v>0</v>
      </c>
      <c r="AN62" s="62">
        <v>1</v>
      </c>
      <c r="AO62" s="67">
        <v>0</v>
      </c>
      <c r="AP62" s="66">
        <v>0</v>
      </c>
      <c r="AQ62" s="62">
        <v>1</v>
      </c>
      <c r="AR62" s="67">
        <v>0</v>
      </c>
      <c r="AS62" s="66">
        <v>0</v>
      </c>
      <c r="AT62" s="62">
        <v>1</v>
      </c>
      <c r="AU62" s="67">
        <v>0</v>
      </c>
      <c r="AV62" s="66">
        <v>0</v>
      </c>
      <c r="AW62" s="62">
        <v>1</v>
      </c>
      <c r="AX62" s="67">
        <v>0</v>
      </c>
      <c r="AY62" s="66">
        <v>0</v>
      </c>
      <c r="AZ62" s="62">
        <v>1</v>
      </c>
      <c r="BA62" s="67">
        <v>0</v>
      </c>
      <c r="BH62" s="147">
        <f t="shared" si="1"/>
        <v>0</v>
      </c>
      <c r="BL62" s="147">
        <v>0</v>
      </c>
      <c r="BP62">
        <v>0</v>
      </c>
    </row>
    <row r="63" spans="1:68">
      <c r="A63" s="55" t="s">
        <v>550</v>
      </c>
      <c r="B63" s="14" t="s">
        <v>551</v>
      </c>
      <c r="C63" s="14" t="s">
        <v>205</v>
      </c>
      <c r="D63" s="14" t="s">
        <v>311</v>
      </c>
      <c r="E63" s="14" t="s">
        <v>15</v>
      </c>
      <c r="F63" s="14" t="s">
        <v>552</v>
      </c>
      <c r="G63" s="14" t="s">
        <v>223</v>
      </c>
      <c r="H63" s="54" t="s">
        <v>439</v>
      </c>
      <c r="I63" s="15">
        <f>+'IBP export - Colar'!F79</f>
        <v>0</v>
      </c>
      <c r="J63" s="15">
        <f>+VLOOKUP(E63,'Summary - Colar'!$M$39:$N$54,2,FALSE)</f>
        <v>4.1804998552264561</v>
      </c>
      <c r="K63" s="15">
        <f t="shared" si="0"/>
        <v>0</v>
      </c>
      <c r="L63" s="66">
        <v>0</v>
      </c>
      <c r="M63" s="62">
        <v>4.2752498697683077</v>
      </c>
      <c r="N63" s="67">
        <v>0</v>
      </c>
      <c r="O63" s="66">
        <v>0</v>
      </c>
      <c r="P63" s="62">
        <v>3.1965890823886927</v>
      </c>
      <c r="Q63" s="67">
        <v>0</v>
      </c>
      <c r="R63" s="66">
        <v>0</v>
      </c>
      <c r="S63" s="62">
        <v>3.6078577538932697</v>
      </c>
      <c r="T63" s="67">
        <v>0</v>
      </c>
      <c r="U63" s="66">
        <v>0</v>
      </c>
      <c r="V63" s="62">
        <v>4.2592495171907769</v>
      </c>
      <c r="W63" s="67">
        <v>0</v>
      </c>
      <c r="X63" s="66">
        <v>0</v>
      </c>
      <c r="Y63" s="62">
        <v>4.2137481424668044</v>
      </c>
      <c r="Z63" s="67">
        <v>0</v>
      </c>
      <c r="AA63" s="66">
        <v>0</v>
      </c>
      <c r="AB63" s="62">
        <v>4.2142387507704955</v>
      </c>
      <c r="AC63" s="67">
        <v>0</v>
      </c>
      <c r="AD63" s="66">
        <v>0</v>
      </c>
      <c r="AE63" s="62">
        <v>4.1964992990431593</v>
      </c>
      <c r="AF63" s="67">
        <v>0</v>
      </c>
      <c r="AG63" s="66">
        <v>0</v>
      </c>
      <c r="AH63" s="62">
        <v>4.1649990994236301</v>
      </c>
      <c r="AI63" s="67">
        <v>0</v>
      </c>
      <c r="AJ63" s="66">
        <v>0</v>
      </c>
      <c r="AK63" s="62">
        <v>4.1680001306250407</v>
      </c>
      <c r="AL63" s="67">
        <v>0</v>
      </c>
      <c r="AM63" s="66">
        <v>0</v>
      </c>
      <c r="AN63" s="62">
        <v>4.1497498320689647</v>
      </c>
      <c r="AO63" s="67">
        <v>0</v>
      </c>
      <c r="AP63" s="66">
        <v>0</v>
      </c>
      <c r="AQ63" s="62">
        <v>4.1780001160987501</v>
      </c>
      <c r="AR63" s="67">
        <v>0</v>
      </c>
      <c r="AS63" s="66">
        <v>0</v>
      </c>
      <c r="AT63" s="62">
        <v>4.1702500000000002</v>
      </c>
      <c r="AU63" s="67">
        <v>0</v>
      </c>
      <c r="AV63" s="66">
        <v>0</v>
      </c>
      <c r="AW63" s="62">
        <v>4.1987496438879992</v>
      </c>
      <c r="AX63" s="67">
        <v>0</v>
      </c>
      <c r="AY63" s="66">
        <v>0</v>
      </c>
      <c r="AZ63" s="62">
        <v>4.1804998552264561</v>
      </c>
      <c r="BA63" s="67">
        <v>0</v>
      </c>
      <c r="BH63" s="147">
        <f t="shared" si="1"/>
        <v>0</v>
      </c>
      <c r="BL63" s="147">
        <v>0</v>
      </c>
      <c r="BP63">
        <v>0</v>
      </c>
    </row>
    <row r="64" spans="1:68">
      <c r="A64" s="55" t="s">
        <v>550</v>
      </c>
      <c r="B64" s="14" t="s">
        <v>551</v>
      </c>
      <c r="C64" s="14" t="s">
        <v>205</v>
      </c>
      <c r="D64" s="14" t="s">
        <v>311</v>
      </c>
      <c r="E64" s="14" t="s">
        <v>15</v>
      </c>
      <c r="F64" s="14" t="s">
        <v>553</v>
      </c>
      <c r="G64" s="14" t="s">
        <v>217</v>
      </c>
      <c r="H64" s="54" t="s">
        <v>439</v>
      </c>
      <c r="I64" s="15">
        <f>+'IBP export - Colar'!F76</f>
        <v>20371.78</v>
      </c>
      <c r="J64" s="15">
        <f>+VLOOKUP(E64,'Summary - Colar'!$M$39:$N$54,2,FALSE)</f>
        <v>4.1804998552264561</v>
      </c>
      <c r="K64" s="15">
        <f t="shared" si="0"/>
        <v>4873.0488471447316</v>
      </c>
      <c r="L64" s="66">
        <v>21671.78</v>
      </c>
      <c r="M64" s="62">
        <v>4.2752498697683077</v>
      </c>
      <c r="N64" s="67">
        <v>5069.125936532565</v>
      </c>
      <c r="O64" s="66">
        <v>21671.78</v>
      </c>
      <c r="P64" s="62">
        <v>3.1965890823886927</v>
      </c>
      <c r="Q64" s="67">
        <v>6779.657766898672</v>
      </c>
      <c r="R64" s="66">
        <v>21671.78</v>
      </c>
      <c r="S64" s="62">
        <v>3.6078577538932697</v>
      </c>
      <c r="T64" s="67">
        <v>6006.8277294507516</v>
      </c>
      <c r="U64" s="66">
        <v>21671.78</v>
      </c>
      <c r="V64" s="62">
        <v>4.2592495171907769</v>
      </c>
      <c r="W64" s="67">
        <v>5088.1686814849481</v>
      </c>
      <c r="X64" s="66">
        <v>21671.78</v>
      </c>
      <c r="Y64" s="62">
        <v>4.2137481424668044</v>
      </c>
      <c r="Z64" s="67">
        <v>5143.1123235839495</v>
      </c>
      <c r="AA64" s="66">
        <v>21021.78</v>
      </c>
      <c r="AB64" s="62">
        <v>4.2142387507704955</v>
      </c>
      <c r="AC64" s="67">
        <v>4988.2745718088599</v>
      </c>
      <c r="AD64" s="66">
        <v>21021.78</v>
      </c>
      <c r="AE64" s="62">
        <v>4.1964992990431593</v>
      </c>
      <c r="AF64" s="67">
        <v>5009.3610178353083</v>
      </c>
      <c r="AG64" s="66">
        <v>21021.78</v>
      </c>
      <c r="AH64" s="62">
        <v>4.1649990994236301</v>
      </c>
      <c r="AI64" s="67">
        <v>5047.247189779484</v>
      </c>
      <c r="AJ64" s="66">
        <v>21021.78</v>
      </c>
      <c r="AK64" s="62">
        <v>4.1680001306250407</v>
      </c>
      <c r="AL64" s="67">
        <v>5043.6130856952577</v>
      </c>
      <c r="AM64" s="66">
        <v>20371.78</v>
      </c>
      <c r="AN64" s="62">
        <v>4.1497498320689647</v>
      </c>
      <c r="AO64" s="67">
        <v>4909.1585816977122</v>
      </c>
      <c r="AP64" s="66">
        <v>20371.78</v>
      </c>
      <c r="AQ64" s="62">
        <v>4.1780001160987501</v>
      </c>
      <c r="AR64" s="67">
        <v>4875.9644408584545</v>
      </c>
      <c r="AS64" s="66">
        <v>20372</v>
      </c>
      <c r="AT64" s="62">
        <v>4.1702500000000002</v>
      </c>
      <c r="AU64" s="67">
        <v>4885.0788322043036</v>
      </c>
      <c r="AV64" s="66">
        <v>20371.78</v>
      </c>
      <c r="AW64" s="62">
        <v>4.1987496438879992</v>
      </c>
      <c r="AX64" s="67">
        <v>4851.8682293083657</v>
      </c>
      <c r="AY64" s="66">
        <v>20371.78</v>
      </c>
      <c r="AZ64" s="62">
        <v>4.1804998552264561</v>
      </c>
      <c r="BA64" s="67">
        <v>4873.0488471447316</v>
      </c>
      <c r="BH64" s="147">
        <f t="shared" si="1"/>
        <v>-134.45450399754554</v>
      </c>
      <c r="BL64" s="147">
        <v>-134.45450399754554</v>
      </c>
      <c r="BP64">
        <v>-134.45450399754554</v>
      </c>
    </row>
    <row r="65" spans="1:68">
      <c r="A65" s="14" t="s">
        <v>554</v>
      </c>
      <c r="B65" s="14" t="s">
        <v>555</v>
      </c>
      <c r="C65" s="14" t="s">
        <v>173</v>
      </c>
      <c r="D65" s="14" t="s">
        <v>311</v>
      </c>
      <c r="E65" s="14" t="s">
        <v>2</v>
      </c>
      <c r="F65" s="14">
        <v>3266403000015</v>
      </c>
      <c r="G65" s="14" t="s">
        <v>172</v>
      </c>
      <c r="H65" s="54" t="s">
        <v>439</v>
      </c>
      <c r="I65" s="15">
        <f>+'IBP export - Colar'!A59</f>
        <v>0</v>
      </c>
      <c r="J65" s="15">
        <f>+VLOOKUP(E65,'Summary - Colar'!$M$39:$N$54,2,FALSE)</f>
        <v>1</v>
      </c>
      <c r="K65" s="15">
        <f t="shared" si="0"/>
        <v>0</v>
      </c>
      <c r="L65" s="66">
        <v>0</v>
      </c>
      <c r="M65" s="62">
        <v>1</v>
      </c>
      <c r="N65" s="67">
        <v>0</v>
      </c>
      <c r="O65" s="66">
        <v>0</v>
      </c>
      <c r="P65" s="62">
        <v>1</v>
      </c>
      <c r="Q65" s="67">
        <v>0</v>
      </c>
      <c r="R65" s="66">
        <v>0</v>
      </c>
      <c r="S65" s="62">
        <v>1</v>
      </c>
      <c r="T65" s="67">
        <v>0</v>
      </c>
      <c r="U65" s="66">
        <v>0</v>
      </c>
      <c r="V65" s="62">
        <v>1</v>
      </c>
      <c r="W65" s="67">
        <v>0</v>
      </c>
      <c r="X65" s="66">
        <v>0</v>
      </c>
      <c r="Y65" s="62">
        <v>1</v>
      </c>
      <c r="Z65" s="67">
        <v>0</v>
      </c>
      <c r="AA65" s="66">
        <v>0</v>
      </c>
      <c r="AB65" s="62">
        <v>1</v>
      </c>
      <c r="AC65" s="67">
        <v>0</v>
      </c>
      <c r="AD65" s="66">
        <v>0</v>
      </c>
      <c r="AE65" s="62">
        <v>1</v>
      </c>
      <c r="AF65" s="67">
        <v>0</v>
      </c>
      <c r="AG65" s="66">
        <v>0</v>
      </c>
      <c r="AH65" s="62">
        <v>1</v>
      </c>
      <c r="AI65" s="67">
        <v>0</v>
      </c>
      <c r="AJ65" s="66">
        <v>0</v>
      </c>
      <c r="AK65" s="62">
        <v>1</v>
      </c>
      <c r="AL65" s="67">
        <v>0</v>
      </c>
      <c r="AM65" s="66">
        <v>0</v>
      </c>
      <c r="AN65" s="62">
        <v>1</v>
      </c>
      <c r="AO65" s="67">
        <v>0</v>
      </c>
      <c r="AP65" s="66">
        <v>0</v>
      </c>
      <c r="AQ65" s="62">
        <v>1</v>
      </c>
      <c r="AR65" s="67">
        <v>0</v>
      </c>
      <c r="AS65" s="66">
        <v>0</v>
      </c>
      <c r="AT65" s="62">
        <v>1</v>
      </c>
      <c r="AU65" s="67">
        <v>0</v>
      </c>
      <c r="AV65" s="66">
        <v>0</v>
      </c>
      <c r="AW65" s="62">
        <v>1</v>
      </c>
      <c r="AX65" s="67">
        <v>0</v>
      </c>
      <c r="AY65" s="66">
        <v>0</v>
      </c>
      <c r="AZ65" s="62">
        <v>1</v>
      </c>
      <c r="BA65" s="67">
        <v>0</v>
      </c>
      <c r="BH65" s="147">
        <f t="shared" si="1"/>
        <v>0</v>
      </c>
      <c r="BL65" s="147">
        <v>0</v>
      </c>
      <c r="BP65">
        <v>0</v>
      </c>
    </row>
    <row r="66" spans="1:68">
      <c r="A66" s="14" t="s">
        <v>556</v>
      </c>
      <c r="B66" s="14" t="s">
        <v>557</v>
      </c>
      <c r="C66" s="14" t="s">
        <v>124</v>
      </c>
      <c r="D66" s="14" t="s">
        <v>311</v>
      </c>
      <c r="E66" s="14" t="s">
        <v>2</v>
      </c>
      <c r="F66" s="14">
        <v>10168417</v>
      </c>
      <c r="G66" s="14" t="s">
        <v>123</v>
      </c>
      <c r="H66" s="54" t="s">
        <v>439</v>
      </c>
      <c r="I66" s="15">
        <f>+'IBP export - Colar'!A40</f>
        <v>500000</v>
      </c>
      <c r="J66" s="15">
        <f>+VLOOKUP(E66,'Summary - Colar'!$M$39:$N$54,2,FALSE)</f>
        <v>1</v>
      </c>
      <c r="K66" s="15">
        <f t="shared" si="0"/>
        <v>500000</v>
      </c>
      <c r="L66" s="66">
        <v>500000</v>
      </c>
      <c r="M66" s="62">
        <v>1</v>
      </c>
      <c r="N66" s="67">
        <v>500000</v>
      </c>
      <c r="O66" s="66">
        <v>500000</v>
      </c>
      <c r="P66" s="62">
        <v>1</v>
      </c>
      <c r="Q66" s="67">
        <v>500000</v>
      </c>
      <c r="R66" s="66">
        <v>500000</v>
      </c>
      <c r="S66" s="62">
        <v>1</v>
      </c>
      <c r="T66" s="67">
        <v>500000</v>
      </c>
      <c r="U66" s="66">
        <v>500000</v>
      </c>
      <c r="V66" s="62">
        <v>1</v>
      </c>
      <c r="W66" s="67">
        <v>500000</v>
      </c>
      <c r="X66" s="66">
        <v>500000</v>
      </c>
      <c r="Y66" s="62">
        <v>1</v>
      </c>
      <c r="Z66" s="67">
        <v>500000</v>
      </c>
      <c r="AA66" s="66">
        <v>500000</v>
      </c>
      <c r="AB66" s="62">
        <v>1</v>
      </c>
      <c r="AC66" s="67">
        <v>500000</v>
      </c>
      <c r="AD66" s="66">
        <v>500000</v>
      </c>
      <c r="AE66" s="62">
        <v>1</v>
      </c>
      <c r="AF66" s="67">
        <v>500000</v>
      </c>
      <c r="AG66" s="66">
        <v>500000</v>
      </c>
      <c r="AH66" s="62">
        <v>1</v>
      </c>
      <c r="AI66" s="67">
        <v>500000</v>
      </c>
      <c r="AJ66" s="66">
        <v>500000</v>
      </c>
      <c r="AK66" s="62">
        <v>1</v>
      </c>
      <c r="AL66" s="67">
        <v>500000</v>
      </c>
      <c r="AM66" s="66">
        <v>500000</v>
      </c>
      <c r="AN66" s="62">
        <v>1</v>
      </c>
      <c r="AO66" s="67">
        <v>500000</v>
      </c>
      <c r="AP66" s="66">
        <v>500000</v>
      </c>
      <c r="AQ66" s="62">
        <v>1</v>
      </c>
      <c r="AR66" s="67">
        <v>500000</v>
      </c>
      <c r="AS66" s="66">
        <v>500000</v>
      </c>
      <c r="AT66" s="62">
        <v>1</v>
      </c>
      <c r="AU66" s="67">
        <v>500000</v>
      </c>
      <c r="AV66" s="66">
        <v>495074.78</v>
      </c>
      <c r="AW66" s="62">
        <v>1</v>
      </c>
      <c r="AX66" s="67">
        <v>495074.78</v>
      </c>
      <c r="AY66" s="66">
        <v>500000</v>
      </c>
      <c r="AZ66" s="62">
        <v>1</v>
      </c>
      <c r="BA66" s="67">
        <v>500000</v>
      </c>
      <c r="BH66" s="147">
        <f t="shared" si="1"/>
        <v>0</v>
      </c>
      <c r="BL66" s="147">
        <v>0</v>
      </c>
      <c r="BP66">
        <v>0</v>
      </c>
    </row>
    <row r="67" spans="1:68">
      <c r="A67" s="14" t="s">
        <v>558</v>
      </c>
      <c r="B67" s="14" t="s">
        <v>559</v>
      </c>
      <c r="C67" s="14" t="s">
        <v>128</v>
      </c>
      <c r="D67" s="14" t="s">
        <v>311</v>
      </c>
      <c r="E67" s="14" t="s">
        <v>2</v>
      </c>
      <c r="F67" s="14">
        <v>454420925</v>
      </c>
      <c r="G67" s="14" t="s">
        <v>127</v>
      </c>
      <c r="H67" s="54" t="s">
        <v>439</v>
      </c>
      <c r="I67" s="15">
        <f>+'IBP export - Colar'!A41</f>
        <v>266668.81</v>
      </c>
      <c r="J67" s="15">
        <f>+VLOOKUP(E67,'Summary - Colar'!$M$39:$N$54,2,FALSE)</f>
        <v>1</v>
      </c>
      <c r="K67" s="15">
        <f t="shared" si="0"/>
        <v>266668.81</v>
      </c>
      <c r="L67" s="66">
        <v>811043.79</v>
      </c>
      <c r="M67" s="62">
        <v>1</v>
      </c>
      <c r="N67" s="67">
        <v>811043.79</v>
      </c>
      <c r="O67" s="66">
        <v>809698.8</v>
      </c>
      <c r="P67" s="62">
        <v>1</v>
      </c>
      <c r="Q67" s="67">
        <v>809698.8</v>
      </c>
      <c r="R67" s="66">
        <v>808959.56</v>
      </c>
      <c r="S67" s="62">
        <v>1</v>
      </c>
      <c r="T67" s="67">
        <v>808959.56</v>
      </c>
      <c r="U67" s="66">
        <v>808784.56</v>
      </c>
      <c r="V67" s="62">
        <v>1</v>
      </c>
      <c r="W67" s="67">
        <v>808784.56</v>
      </c>
      <c r="X67" s="66">
        <v>308828.99</v>
      </c>
      <c r="Y67" s="62">
        <v>1</v>
      </c>
      <c r="Z67" s="67">
        <v>308828.99</v>
      </c>
      <c r="AA67" s="66">
        <v>220591.18</v>
      </c>
      <c r="AB67" s="62">
        <v>1</v>
      </c>
      <c r="AC67" s="67">
        <v>220591.18</v>
      </c>
      <c r="AD67" s="66">
        <v>211408.74</v>
      </c>
      <c r="AE67" s="62">
        <v>1</v>
      </c>
      <c r="AF67" s="67">
        <v>211408.74</v>
      </c>
      <c r="AG67" s="66">
        <v>202144.74</v>
      </c>
      <c r="AH67" s="62">
        <v>1</v>
      </c>
      <c r="AI67" s="67">
        <v>202144.74</v>
      </c>
      <c r="AJ67" s="66">
        <v>166438.92000000001</v>
      </c>
      <c r="AK67" s="62">
        <v>1</v>
      </c>
      <c r="AL67" s="67">
        <v>166438.92000000001</v>
      </c>
      <c r="AM67" s="66">
        <v>78870.990000000005</v>
      </c>
      <c r="AN67" s="62">
        <v>1</v>
      </c>
      <c r="AO67" s="67">
        <v>78870.990000000005</v>
      </c>
      <c r="AP67" s="66">
        <v>101648.23</v>
      </c>
      <c r="AQ67" s="62">
        <v>1</v>
      </c>
      <c r="AR67" s="67">
        <v>101648.23</v>
      </c>
      <c r="AS67" s="66">
        <v>84755</v>
      </c>
      <c r="AT67" s="62">
        <v>1</v>
      </c>
      <c r="AU67" s="67">
        <v>84755</v>
      </c>
      <c r="AV67" s="66">
        <v>84754.65</v>
      </c>
      <c r="AW67" s="62">
        <v>1</v>
      </c>
      <c r="AX67" s="67">
        <v>84754.65</v>
      </c>
      <c r="AY67" s="66">
        <v>266668.81</v>
      </c>
      <c r="AZ67" s="62">
        <v>1</v>
      </c>
      <c r="BA67" s="67">
        <v>266668.81</v>
      </c>
      <c r="BH67" s="147">
        <f t="shared" si="1"/>
        <v>-87567.930000000008</v>
      </c>
      <c r="BL67" s="147">
        <v>-87567.930000000008</v>
      </c>
      <c r="BP67">
        <v>-87567.930000000008</v>
      </c>
    </row>
    <row r="68" spans="1:68">
      <c r="A68" s="14" t="s">
        <v>560</v>
      </c>
      <c r="B68" s="14" t="s">
        <v>226</v>
      </c>
      <c r="C68" s="14" t="s">
        <v>561</v>
      </c>
      <c r="D68" s="14" t="s">
        <v>311</v>
      </c>
      <c r="E68" s="14" t="s">
        <v>2</v>
      </c>
      <c r="F68" s="14">
        <v>8159579</v>
      </c>
      <c r="G68" s="14" t="s">
        <v>562</v>
      </c>
      <c r="H68" s="54" t="s">
        <v>439</v>
      </c>
      <c r="I68" s="15">
        <f>+'IBP export - Colar'!A83</f>
        <v>37622.58</v>
      </c>
      <c r="J68" s="15">
        <f>+VLOOKUP(E68,'Summary - Colar'!$M$39:$N$54,2,FALSE)</f>
        <v>1</v>
      </c>
      <c r="K68" s="15">
        <f t="shared" ref="K68:K98" si="2">+I68/J68</f>
        <v>37622.58</v>
      </c>
      <c r="L68" s="66">
        <v>303189.59000000003</v>
      </c>
      <c r="M68" s="62">
        <v>1</v>
      </c>
      <c r="N68" s="67">
        <v>303189.59000000003</v>
      </c>
      <c r="O68" s="66">
        <v>303189.59000000003</v>
      </c>
      <c r="P68" s="62">
        <v>1</v>
      </c>
      <c r="Q68" s="67">
        <v>303189.59000000003</v>
      </c>
      <c r="R68" s="66">
        <v>858467.37</v>
      </c>
      <c r="S68" s="62">
        <v>1</v>
      </c>
      <c r="T68" s="67">
        <v>858467.37</v>
      </c>
      <c r="U68" s="66">
        <v>56236.72</v>
      </c>
      <c r="V68" s="62">
        <v>1</v>
      </c>
      <c r="W68" s="67">
        <v>56236.72</v>
      </c>
      <c r="X68" s="66">
        <v>56143.41</v>
      </c>
      <c r="Y68" s="62">
        <v>1</v>
      </c>
      <c r="Z68" s="67">
        <v>56143.41</v>
      </c>
      <c r="AA68" s="66">
        <v>56143.41</v>
      </c>
      <c r="AB68" s="62">
        <v>1</v>
      </c>
      <c r="AC68" s="67">
        <v>56143.41</v>
      </c>
      <c r="AD68" s="66">
        <v>56143.41</v>
      </c>
      <c r="AE68" s="62">
        <v>1</v>
      </c>
      <c r="AF68" s="67">
        <v>56143.41</v>
      </c>
      <c r="AG68" s="66">
        <v>56590.7</v>
      </c>
      <c r="AH68" s="62">
        <v>1</v>
      </c>
      <c r="AI68" s="67">
        <v>56590.7</v>
      </c>
      <c r="AJ68" s="66">
        <v>56590.7</v>
      </c>
      <c r="AK68" s="62">
        <v>1</v>
      </c>
      <c r="AL68" s="67">
        <v>56590.7</v>
      </c>
      <c r="AM68" s="66">
        <v>56505.86</v>
      </c>
      <c r="AN68" s="62">
        <v>1</v>
      </c>
      <c r="AO68" s="67">
        <v>56505.86</v>
      </c>
      <c r="AP68" s="66">
        <v>56505.86</v>
      </c>
      <c r="AQ68" s="62">
        <v>1</v>
      </c>
      <c r="AR68" s="67">
        <v>56505.86</v>
      </c>
      <c r="AS68" s="66">
        <v>32126</v>
      </c>
      <c r="AT68" s="62">
        <v>1</v>
      </c>
      <c r="AU68" s="67">
        <v>32126</v>
      </c>
      <c r="AV68" s="66">
        <v>32125.57</v>
      </c>
      <c r="AW68" s="62">
        <v>1</v>
      </c>
      <c r="AX68" s="67">
        <v>32125.57</v>
      </c>
      <c r="AY68" s="66">
        <v>37622.58</v>
      </c>
      <c r="AZ68" s="62">
        <v>1</v>
      </c>
      <c r="BA68" s="67">
        <v>37622.58</v>
      </c>
      <c r="BH68" s="147">
        <f t="shared" ref="BH68:BH95" si="3">AO68-AL68</f>
        <v>-84.839999999996508</v>
      </c>
      <c r="BL68" s="147">
        <v>-84.839999999996508</v>
      </c>
      <c r="BP68">
        <v>-84.839999999996508</v>
      </c>
    </row>
    <row r="69" spans="1:68">
      <c r="A69" s="14" t="s">
        <v>563</v>
      </c>
      <c r="B69" s="14" t="s">
        <v>564</v>
      </c>
      <c r="C69" s="14" t="s">
        <v>178</v>
      </c>
      <c r="D69" s="14" t="s">
        <v>311</v>
      </c>
      <c r="E69" s="14" t="s">
        <v>2</v>
      </c>
      <c r="F69" s="14" t="s">
        <v>565</v>
      </c>
      <c r="G69" s="14" t="s">
        <v>181</v>
      </c>
      <c r="H69" s="54" t="s">
        <v>439</v>
      </c>
      <c r="I69" s="15">
        <f>+'IBP export - Colar'!A62</f>
        <v>0</v>
      </c>
      <c r="J69" s="15">
        <f>+VLOOKUP(E69,'Summary - Colar'!$M$39:$N$54,2,FALSE)</f>
        <v>1</v>
      </c>
      <c r="K69" s="15">
        <f t="shared" si="2"/>
        <v>0</v>
      </c>
      <c r="L69" s="66">
        <v>0</v>
      </c>
      <c r="M69" s="62">
        <v>1</v>
      </c>
      <c r="N69" s="67">
        <v>0</v>
      </c>
      <c r="O69" s="66">
        <v>0</v>
      </c>
      <c r="P69" s="62">
        <v>1</v>
      </c>
      <c r="Q69" s="67">
        <v>0</v>
      </c>
      <c r="R69" s="66">
        <v>0</v>
      </c>
      <c r="S69" s="62">
        <v>1</v>
      </c>
      <c r="T69" s="67">
        <v>0</v>
      </c>
      <c r="U69" s="66">
        <v>0</v>
      </c>
      <c r="V69" s="62">
        <v>1</v>
      </c>
      <c r="W69" s="67">
        <v>0</v>
      </c>
      <c r="X69" s="66">
        <v>0</v>
      </c>
      <c r="Y69" s="62">
        <v>1</v>
      </c>
      <c r="Z69" s="67">
        <v>0</v>
      </c>
      <c r="AA69" s="66">
        <v>0</v>
      </c>
      <c r="AB69" s="62">
        <v>1</v>
      </c>
      <c r="AC69" s="67">
        <v>0</v>
      </c>
      <c r="AD69" s="66">
        <v>0</v>
      </c>
      <c r="AE69" s="62">
        <v>1</v>
      </c>
      <c r="AF69" s="67">
        <v>0</v>
      </c>
      <c r="AG69" s="66">
        <v>0</v>
      </c>
      <c r="AH69" s="62">
        <v>1</v>
      </c>
      <c r="AI69" s="67">
        <v>0</v>
      </c>
      <c r="AJ69" s="66">
        <v>0</v>
      </c>
      <c r="AK69" s="62">
        <v>1</v>
      </c>
      <c r="AL69" s="67">
        <v>0</v>
      </c>
      <c r="AM69" s="66">
        <v>0</v>
      </c>
      <c r="AN69" s="62">
        <v>1</v>
      </c>
      <c r="AO69" s="67">
        <v>0</v>
      </c>
      <c r="AP69" s="66">
        <v>0</v>
      </c>
      <c r="AQ69" s="62">
        <v>1</v>
      </c>
      <c r="AR69" s="67">
        <v>0</v>
      </c>
      <c r="AS69" s="66">
        <v>0</v>
      </c>
      <c r="AT69" s="62">
        <v>1</v>
      </c>
      <c r="AU69" s="67">
        <v>0</v>
      </c>
      <c r="AV69" s="66">
        <v>0</v>
      </c>
      <c r="AW69" s="62">
        <v>1</v>
      </c>
      <c r="AX69" s="67">
        <v>0</v>
      </c>
      <c r="AY69" s="66">
        <v>0</v>
      </c>
      <c r="AZ69" s="62">
        <v>1</v>
      </c>
      <c r="BA69" s="67">
        <v>0</v>
      </c>
      <c r="BH69" s="147">
        <f t="shared" si="3"/>
        <v>0</v>
      </c>
      <c r="BL69" s="147">
        <v>0</v>
      </c>
      <c r="BP69">
        <v>0</v>
      </c>
    </row>
    <row r="70" spans="1:68">
      <c r="A70" s="14" t="s">
        <v>483</v>
      </c>
      <c r="B70" s="14" t="s">
        <v>484</v>
      </c>
      <c r="C70" s="14" t="s">
        <v>38</v>
      </c>
      <c r="D70" s="14" t="s">
        <v>311</v>
      </c>
      <c r="E70" s="14" t="s">
        <v>8</v>
      </c>
      <c r="F70" s="14">
        <v>20114060</v>
      </c>
      <c r="G70" s="14" t="s">
        <v>59</v>
      </c>
      <c r="H70" s="54" t="s">
        <v>439</v>
      </c>
      <c r="I70" s="15">
        <f>+'IBP export - Colar'!C12</f>
        <v>14102.55</v>
      </c>
      <c r="J70" s="15">
        <f>+VLOOKUP(E70,'Summary - Colar'!$M$39:$N$54,2,FALSE)</f>
        <v>1.0787497944244075</v>
      </c>
      <c r="K70" s="15">
        <f t="shared" si="2"/>
        <v>13073.049999999997</v>
      </c>
      <c r="L70" s="66">
        <v>242855.4</v>
      </c>
      <c r="M70" s="62">
        <v>1.0393499809660025</v>
      </c>
      <c r="N70" s="67">
        <v>233660.85000000003</v>
      </c>
      <c r="O70" s="66">
        <v>242855.4</v>
      </c>
      <c r="P70" s="62">
        <v>1.0296499958937868</v>
      </c>
      <c r="Q70" s="67">
        <v>235862.09000000003</v>
      </c>
      <c r="R70" s="66">
        <v>59944.21</v>
      </c>
      <c r="S70" s="62">
        <v>1.0305500350713117</v>
      </c>
      <c r="T70" s="67">
        <v>58167.199999999997</v>
      </c>
      <c r="U70" s="66">
        <v>58820.74</v>
      </c>
      <c r="V70" s="62">
        <v>1.0294499127813821</v>
      </c>
      <c r="W70" s="67">
        <v>57138.030000000006</v>
      </c>
      <c r="X70" s="66">
        <v>199850.08</v>
      </c>
      <c r="Y70" s="62">
        <v>1.0474500171045873</v>
      </c>
      <c r="Z70" s="67">
        <v>190796.77</v>
      </c>
      <c r="AA70" s="66">
        <v>179335.21</v>
      </c>
      <c r="AB70" s="62">
        <v>1.0384500241697678</v>
      </c>
      <c r="AC70" s="67">
        <v>172695.08</v>
      </c>
      <c r="AD70" s="66">
        <v>177542.82</v>
      </c>
      <c r="AE70" s="62">
        <v>1.0375500183032278</v>
      </c>
      <c r="AF70" s="67">
        <v>171117.36</v>
      </c>
      <c r="AG70" s="66">
        <v>624848.17000000004</v>
      </c>
      <c r="AH70" s="62">
        <v>1.047149991583058</v>
      </c>
      <c r="AI70" s="67">
        <v>596713.15</v>
      </c>
      <c r="AJ70" s="66">
        <v>465279.33</v>
      </c>
      <c r="AK70" s="62">
        <v>1.0461499902620313</v>
      </c>
      <c r="AL70" s="67">
        <v>444753.94</v>
      </c>
      <c r="AM70" s="66">
        <v>279214.05</v>
      </c>
      <c r="AN70" s="62">
        <v>1.0407499836552325</v>
      </c>
      <c r="AO70" s="67">
        <v>268281.58</v>
      </c>
      <c r="AP70" s="66">
        <v>277864.52</v>
      </c>
      <c r="AQ70" s="62">
        <v>1.0854500032344994</v>
      </c>
      <c r="AR70" s="67">
        <v>255990.16</v>
      </c>
      <c r="AS70" s="66">
        <v>163182</v>
      </c>
      <c r="AT70" s="62">
        <v>1.08935</v>
      </c>
      <c r="AU70" s="67">
        <v>149797.5857162528</v>
      </c>
      <c r="AV70" s="66">
        <v>157600.85</v>
      </c>
      <c r="AW70" s="62">
        <v>1.0830999858771673</v>
      </c>
      <c r="AX70" s="67">
        <v>145509.04999999999</v>
      </c>
      <c r="AY70" s="66">
        <v>14102.55</v>
      </c>
      <c r="AZ70" s="62">
        <v>1.0787497944244075</v>
      </c>
      <c r="BA70" s="67">
        <v>13073.049999999997</v>
      </c>
      <c r="BH70" s="147">
        <f t="shared" si="3"/>
        <v>-176472.36</v>
      </c>
      <c r="BL70" s="147">
        <v>-176472.36</v>
      </c>
      <c r="BP70">
        <v>-176472.36</v>
      </c>
    </row>
    <row r="71" spans="1:68">
      <c r="A71" s="14" t="s">
        <v>483</v>
      </c>
      <c r="B71" s="14" t="s">
        <v>484</v>
      </c>
      <c r="C71" s="14" t="s">
        <v>38</v>
      </c>
      <c r="D71" s="14" t="s">
        <v>311</v>
      </c>
      <c r="E71" s="14" t="s">
        <v>20</v>
      </c>
      <c r="F71" s="14">
        <v>20157037</v>
      </c>
      <c r="G71" s="14" t="s">
        <v>80</v>
      </c>
      <c r="H71" s="54" t="s">
        <v>439</v>
      </c>
      <c r="I71" s="15">
        <f>+'IBP export - Colar'!G21</f>
        <v>570.04999999999995</v>
      </c>
      <c r="J71" s="15">
        <f>+VLOOKUP(E71,'Summary - Colar'!$M$39:$N$54,2,FALSE)</f>
        <v>1.4473416950185343</v>
      </c>
      <c r="K71" s="15">
        <f t="shared" si="2"/>
        <v>393.86</v>
      </c>
      <c r="L71" s="66">
        <v>703.47</v>
      </c>
      <c r="M71" s="62">
        <v>1.4168580060422962</v>
      </c>
      <c r="N71" s="67">
        <v>496.5</v>
      </c>
      <c r="O71" s="66">
        <v>703.47</v>
      </c>
      <c r="P71" s="62">
        <v>1.411201829525166</v>
      </c>
      <c r="Q71" s="67">
        <v>498.49</v>
      </c>
      <c r="R71" s="66">
        <v>660.96</v>
      </c>
      <c r="S71" s="62">
        <v>1.4089959496908975</v>
      </c>
      <c r="T71" s="67">
        <v>469.1</v>
      </c>
      <c r="U71" s="66">
        <v>660.96</v>
      </c>
      <c r="V71" s="62">
        <v>1.4082454458293385</v>
      </c>
      <c r="W71" s="67">
        <v>469.35</v>
      </c>
      <c r="X71" s="66">
        <v>660.96</v>
      </c>
      <c r="Y71" s="62">
        <v>1.4129417046110435</v>
      </c>
      <c r="Z71" s="67">
        <v>467.79</v>
      </c>
      <c r="AA71" s="66">
        <v>660.96</v>
      </c>
      <c r="AB71" s="62">
        <v>1.4085455514118275</v>
      </c>
      <c r="AC71" s="67">
        <v>469.25</v>
      </c>
      <c r="AD71" s="66">
        <v>660.96</v>
      </c>
      <c r="AE71" s="62">
        <v>1.4017942355411339</v>
      </c>
      <c r="AF71" s="67">
        <v>471.51</v>
      </c>
      <c r="AG71" s="66">
        <v>660.96</v>
      </c>
      <c r="AH71" s="62">
        <v>1.4043855175930648</v>
      </c>
      <c r="AI71" s="67">
        <v>470.64</v>
      </c>
      <c r="AJ71" s="66">
        <v>570.04999999999995</v>
      </c>
      <c r="AK71" s="62">
        <v>1.3989986992907451</v>
      </c>
      <c r="AL71" s="67">
        <v>407.47</v>
      </c>
      <c r="AM71" s="66">
        <v>570.04999999999995</v>
      </c>
      <c r="AN71" s="62">
        <v>1.4035109316525505</v>
      </c>
      <c r="AO71" s="67">
        <v>406.16</v>
      </c>
      <c r="AP71" s="66">
        <v>570.04999999999995</v>
      </c>
      <c r="AQ71" s="62">
        <v>1.4448471637856743</v>
      </c>
      <c r="AR71" s="67">
        <v>394.54</v>
      </c>
      <c r="AS71" s="66">
        <v>570</v>
      </c>
      <c r="AT71" s="62">
        <v>1.4539500000000001</v>
      </c>
      <c r="AU71" s="67">
        <v>392.03548952852572</v>
      </c>
      <c r="AV71" s="66">
        <v>570.04999999999995</v>
      </c>
      <c r="AW71" s="62">
        <v>1.4452501077504245</v>
      </c>
      <c r="AX71" s="67">
        <v>394.43</v>
      </c>
      <c r="AY71" s="66">
        <v>570.04999999999995</v>
      </c>
      <c r="AZ71" s="62">
        <v>1.4473416950185343</v>
      </c>
      <c r="BA71" s="67">
        <v>393.86</v>
      </c>
      <c r="BH71" s="147">
        <f t="shared" si="3"/>
        <v>-1.3100000000000023</v>
      </c>
      <c r="BL71" s="147">
        <v>-1.3100000000000023</v>
      </c>
      <c r="BP71">
        <v>-1.3100000000000023</v>
      </c>
    </row>
    <row r="72" spans="1:68">
      <c r="A72" s="14" t="s">
        <v>483</v>
      </c>
      <c r="B72" s="14" t="s">
        <v>484</v>
      </c>
      <c r="C72" s="14" t="s">
        <v>38</v>
      </c>
      <c r="D72" s="14" t="s">
        <v>311</v>
      </c>
      <c r="E72" s="14" t="s">
        <v>9</v>
      </c>
      <c r="F72" s="14">
        <v>20118988</v>
      </c>
      <c r="G72" s="14" t="s">
        <v>70</v>
      </c>
      <c r="H72" s="54" t="s">
        <v>439</v>
      </c>
      <c r="I72" s="15">
        <f>+'IBP export - Colar'!E17</f>
        <v>5566.27</v>
      </c>
      <c r="J72" s="15">
        <f>+VLOOKUP(E72,'Summary - Colar'!$M$39:$N$54,2,FALSE)</f>
        <v>10.829951164464852</v>
      </c>
      <c r="K72" s="15">
        <f t="shared" si="2"/>
        <v>513.97</v>
      </c>
      <c r="L72" s="66">
        <v>768788.92</v>
      </c>
      <c r="M72" s="62">
        <v>11.454999960514845</v>
      </c>
      <c r="N72" s="67">
        <v>67113.83</v>
      </c>
      <c r="O72" s="66">
        <v>768788.92</v>
      </c>
      <c r="P72" s="62">
        <v>11.435000500511592</v>
      </c>
      <c r="Q72" s="67">
        <v>67231.210000000006</v>
      </c>
      <c r="R72" s="66">
        <v>768445.27</v>
      </c>
      <c r="S72" s="62">
        <v>11.492499208105174</v>
      </c>
      <c r="T72" s="67">
        <v>66864.94</v>
      </c>
      <c r="U72" s="66">
        <v>768445.27</v>
      </c>
      <c r="V72" s="62">
        <v>11.502500793332414</v>
      </c>
      <c r="W72" s="67">
        <v>66806.8</v>
      </c>
      <c r="X72" s="66">
        <v>768445.27</v>
      </c>
      <c r="Y72" s="62">
        <v>11.456999868201573</v>
      </c>
      <c r="Z72" s="67">
        <v>67072.12</v>
      </c>
      <c r="AA72" s="66">
        <v>768445.27</v>
      </c>
      <c r="AB72" s="62">
        <v>11.473500522428596</v>
      </c>
      <c r="AC72" s="67">
        <v>66975.66</v>
      </c>
      <c r="AD72" s="66">
        <v>765703.31</v>
      </c>
      <c r="AE72" s="62">
        <v>11.284499921375806</v>
      </c>
      <c r="AF72" s="67">
        <v>67854.429999999993</v>
      </c>
      <c r="AG72" s="66">
        <v>765703.31</v>
      </c>
      <c r="AH72" s="62">
        <v>11.243500691464227</v>
      </c>
      <c r="AI72" s="67">
        <v>68101.86</v>
      </c>
      <c r="AJ72" s="66">
        <v>765703.31</v>
      </c>
      <c r="AK72" s="62">
        <v>11.138000053238743</v>
      </c>
      <c r="AL72" s="67">
        <v>68746.929999999993</v>
      </c>
      <c r="AM72" s="66">
        <v>765703.31</v>
      </c>
      <c r="AN72" s="62">
        <v>11.185000303105333</v>
      </c>
      <c r="AO72" s="67">
        <v>68458.05</v>
      </c>
      <c r="AP72" s="66">
        <v>5566.27</v>
      </c>
      <c r="AQ72" s="62">
        <v>10.963483090740779</v>
      </c>
      <c r="AR72" s="67">
        <v>507.71</v>
      </c>
      <c r="AS72" s="66">
        <v>5566</v>
      </c>
      <c r="AT72" s="62">
        <v>11.041558</v>
      </c>
      <c r="AU72" s="67">
        <v>504.0955270986214</v>
      </c>
      <c r="AV72" s="66">
        <v>5566.27</v>
      </c>
      <c r="AW72" s="62">
        <v>10.930543555101721</v>
      </c>
      <c r="AX72" s="67">
        <v>509.24</v>
      </c>
      <c r="AY72" s="66">
        <v>5566.27</v>
      </c>
      <c r="AZ72" s="62">
        <v>10.829951164464852</v>
      </c>
      <c r="BA72" s="67">
        <v>513.97</v>
      </c>
      <c r="BH72" s="147">
        <f t="shared" si="3"/>
        <v>-288.8799999999901</v>
      </c>
      <c r="BL72" s="147">
        <v>-288.8799999999901</v>
      </c>
      <c r="BP72">
        <v>-288.8799999999901</v>
      </c>
    </row>
    <row r="73" spans="1:68">
      <c r="A73" s="14" t="s">
        <v>483</v>
      </c>
      <c r="B73" s="14" t="s">
        <v>484</v>
      </c>
      <c r="C73" s="14" t="s">
        <v>38</v>
      </c>
      <c r="D73" s="14" t="s">
        <v>311</v>
      </c>
      <c r="E73" s="14" t="s">
        <v>15</v>
      </c>
      <c r="F73" s="14">
        <v>20035608</v>
      </c>
      <c r="G73" s="14" t="s">
        <v>75</v>
      </c>
      <c r="H73" s="14" t="s">
        <v>439</v>
      </c>
      <c r="I73" s="15">
        <f>+'IBP export - Colar'!F19</f>
        <v>191448.75</v>
      </c>
      <c r="J73" s="15">
        <f>+VLOOKUP(E73,'Summary - Colar'!$M$39:$N$54,2,FALSE)</f>
        <v>4.1804998552264561</v>
      </c>
      <c r="K73" s="15">
        <f t="shared" si="2"/>
        <v>45795.659999999996</v>
      </c>
      <c r="L73" s="66">
        <v>9804.74</v>
      </c>
      <c r="M73" s="62">
        <v>4.2752498697683077</v>
      </c>
      <c r="N73" s="67">
        <v>2293.3723872685264</v>
      </c>
      <c r="O73" s="66">
        <v>9804.74</v>
      </c>
      <c r="P73" s="62">
        <v>3.1965890823886927</v>
      </c>
      <c r="Q73" s="67">
        <v>3067.2506685386288</v>
      </c>
      <c r="R73" s="66">
        <v>6153.21</v>
      </c>
      <c r="S73" s="62">
        <v>3.6078577538932697</v>
      </c>
      <c r="T73" s="67">
        <v>1705.502383889725</v>
      </c>
      <c r="U73" s="66">
        <v>6153.21</v>
      </c>
      <c r="V73" s="62">
        <v>4.2592495171907769</v>
      </c>
      <c r="W73" s="67">
        <v>1444.67</v>
      </c>
      <c r="X73" s="66">
        <v>6153.21</v>
      </c>
      <c r="Y73" s="62">
        <v>4.2137481424668044</v>
      </c>
      <c r="Z73" s="67">
        <v>1460.27</v>
      </c>
      <c r="AA73" s="66">
        <v>6153.21</v>
      </c>
      <c r="AB73" s="62">
        <v>4.2142387507704955</v>
      </c>
      <c r="AC73" s="67">
        <v>1460.1</v>
      </c>
      <c r="AD73" s="66">
        <v>-18499.259999999998</v>
      </c>
      <c r="AE73" s="62">
        <v>4.1964992990431593</v>
      </c>
      <c r="AF73" s="67">
        <v>-4408.26</v>
      </c>
      <c r="AG73" s="66">
        <v>-18499.259999999998</v>
      </c>
      <c r="AH73" s="62">
        <v>4.1649990994236301</v>
      </c>
      <c r="AI73" s="67">
        <v>-4441.6000000000004</v>
      </c>
      <c r="AJ73" s="66">
        <v>191448.75</v>
      </c>
      <c r="AK73" s="62">
        <v>4.1680001306250407</v>
      </c>
      <c r="AL73" s="67">
        <v>45933</v>
      </c>
      <c r="AM73" s="66">
        <v>191448.75</v>
      </c>
      <c r="AN73" s="62">
        <v>4.1497498320689647</v>
      </c>
      <c r="AO73" s="67">
        <v>46135.009999999995</v>
      </c>
      <c r="AP73" s="66">
        <v>191448.75</v>
      </c>
      <c r="AQ73" s="62">
        <v>4.1780001160987501</v>
      </c>
      <c r="AR73" s="67">
        <v>45823.060000000005</v>
      </c>
      <c r="AS73" s="66">
        <v>191449</v>
      </c>
      <c r="AT73" s="62">
        <v>4.1702500000000002</v>
      </c>
      <c r="AU73" s="67">
        <v>45908.27888016306</v>
      </c>
      <c r="AV73" s="66">
        <v>191448.75</v>
      </c>
      <c r="AW73" s="62">
        <v>4.1987496438879992</v>
      </c>
      <c r="AX73" s="67">
        <v>45596.61</v>
      </c>
      <c r="AY73" s="66">
        <v>191448.75</v>
      </c>
      <c r="AZ73" s="62">
        <v>4.1804998552264561</v>
      </c>
      <c r="BA73" s="67">
        <v>45795.659999999996</v>
      </c>
      <c r="BH73" s="147">
        <f t="shared" si="3"/>
        <v>202.00999999999476</v>
      </c>
      <c r="BL73" s="147">
        <v>202.00999999999476</v>
      </c>
      <c r="BP73">
        <v>202.00999999999476</v>
      </c>
    </row>
    <row r="74" spans="1:68">
      <c r="A74" s="14" t="s">
        <v>483</v>
      </c>
      <c r="B74" s="14" t="s">
        <v>484</v>
      </c>
      <c r="C74" s="14" t="s">
        <v>38</v>
      </c>
      <c r="D74" s="14" t="s">
        <v>311</v>
      </c>
      <c r="E74" s="14" t="s">
        <v>23</v>
      </c>
      <c r="F74" s="14">
        <v>20118961</v>
      </c>
      <c r="G74" s="14" t="s">
        <v>101</v>
      </c>
      <c r="H74" s="54" t="s">
        <v>439</v>
      </c>
      <c r="I74" s="15">
        <f>+'IBP export - Colar'!K29</f>
        <v>170778.66</v>
      </c>
      <c r="J74" s="15">
        <f>+VLOOKUP(E74,'Summary - Colar'!$M$39:$N$54,2,FALSE)</f>
        <v>11.295049266589858</v>
      </c>
      <c r="K74" s="15">
        <f t="shared" si="2"/>
        <v>15119.779999999999</v>
      </c>
      <c r="L74" s="66">
        <v>171132.24</v>
      </c>
      <c r="M74" s="62">
        <v>11.785999410466696</v>
      </c>
      <c r="N74" s="67">
        <v>14519.96</v>
      </c>
      <c r="O74" s="66">
        <v>171132.24</v>
      </c>
      <c r="P74" s="62">
        <v>11.703550411188427</v>
      </c>
      <c r="Q74" s="67">
        <v>14622.250000000002</v>
      </c>
      <c r="R74" s="66">
        <v>170778.66</v>
      </c>
      <c r="S74" s="62">
        <v>11.743499009792057</v>
      </c>
      <c r="T74" s="67">
        <v>14542.4</v>
      </c>
      <c r="U74" s="66">
        <v>170778.66</v>
      </c>
      <c r="V74" s="62">
        <v>11.747497669811418</v>
      </c>
      <c r="W74" s="67">
        <v>14537.45</v>
      </c>
      <c r="X74" s="66">
        <v>170778.66</v>
      </c>
      <c r="Y74" s="62">
        <v>11.749502062955756</v>
      </c>
      <c r="Z74" s="67">
        <v>14534.969999999998</v>
      </c>
      <c r="AA74" s="66">
        <v>170778.66</v>
      </c>
      <c r="AB74" s="62">
        <v>11.733002368191622</v>
      </c>
      <c r="AC74" s="67">
        <v>14555.409999999998</v>
      </c>
      <c r="AD74" s="66">
        <v>170778.66</v>
      </c>
      <c r="AE74" s="62">
        <v>11.627499067232772</v>
      </c>
      <c r="AF74" s="67">
        <v>14687.48</v>
      </c>
      <c r="AG74" s="66">
        <v>170778.66</v>
      </c>
      <c r="AH74" s="62">
        <v>11.643996899091613</v>
      </c>
      <c r="AI74" s="67">
        <v>14666.670000000002</v>
      </c>
      <c r="AJ74" s="66">
        <v>170778.66</v>
      </c>
      <c r="AK74" s="62">
        <v>11.62049709008984</v>
      </c>
      <c r="AL74" s="67">
        <v>14696.329999999998</v>
      </c>
      <c r="AM74" s="66">
        <v>170778.66</v>
      </c>
      <c r="AN74" s="62">
        <v>11.726500808872606</v>
      </c>
      <c r="AO74" s="67">
        <v>14563.48</v>
      </c>
      <c r="AP74" s="66">
        <v>170778.66</v>
      </c>
      <c r="AQ74" s="62">
        <v>11.756749444616933</v>
      </c>
      <c r="AR74" s="67">
        <v>14526.01</v>
      </c>
      <c r="AS74" s="66">
        <v>170779</v>
      </c>
      <c r="AT74" s="62">
        <v>11.610503</v>
      </c>
      <c r="AU74" s="67">
        <v>14709.009592435401</v>
      </c>
      <c r="AV74" s="66">
        <v>170778.66</v>
      </c>
      <c r="AW74" s="62">
        <v>11.392497223232125</v>
      </c>
      <c r="AX74" s="67">
        <v>14990.449999999999</v>
      </c>
      <c r="AY74" s="66">
        <v>170778.66</v>
      </c>
      <c r="AZ74" s="62">
        <v>11.295049266589858</v>
      </c>
      <c r="BA74" s="67">
        <v>15119.779999999999</v>
      </c>
      <c r="BH74" s="147">
        <f t="shared" si="3"/>
        <v>-132.84999999999854</v>
      </c>
      <c r="BL74" s="147">
        <v>-132.84999999999854</v>
      </c>
      <c r="BP74">
        <v>-132.84999999999854</v>
      </c>
    </row>
    <row r="75" spans="1:68">
      <c r="A75" s="14" t="s">
        <v>483</v>
      </c>
      <c r="B75" s="14" t="s">
        <v>484</v>
      </c>
      <c r="C75" s="14" t="s">
        <v>38</v>
      </c>
      <c r="D75" s="14" t="s">
        <v>311</v>
      </c>
      <c r="E75" s="14" t="s">
        <v>6</v>
      </c>
      <c r="F75" s="14">
        <v>20114079</v>
      </c>
      <c r="G75" s="14" t="s">
        <v>51</v>
      </c>
      <c r="H75" s="54" t="s">
        <v>439</v>
      </c>
      <c r="I75" s="15">
        <f>+'IBP export - Colar'!B9</f>
        <v>8062418.1900000004</v>
      </c>
      <c r="J75" s="15">
        <f>+VLOOKUP(E75,'Summary - Colar'!$M$39:$N$54,2,FALSE)</f>
        <v>0.83345000011593484</v>
      </c>
      <c r="K75" s="15">
        <f t="shared" si="2"/>
        <v>9673547.5299999993</v>
      </c>
      <c r="L75" s="66">
        <v>827257.91</v>
      </c>
      <c r="M75" s="62">
        <v>0.82944999704118039</v>
      </c>
      <c r="N75" s="67">
        <v>997357.18</v>
      </c>
      <c r="O75" s="66">
        <v>1557644.81</v>
      </c>
      <c r="P75" s="62">
        <v>0.82985000194803504</v>
      </c>
      <c r="Q75" s="67">
        <v>1877019.71</v>
      </c>
      <c r="R75" s="66">
        <v>1804713.08</v>
      </c>
      <c r="S75" s="62">
        <v>0.83675000142339673</v>
      </c>
      <c r="T75" s="67">
        <v>2156812.7599999998</v>
      </c>
      <c r="U75" s="66">
        <v>2421908.27</v>
      </c>
      <c r="V75" s="62">
        <v>0.84450000060846753</v>
      </c>
      <c r="W75" s="67">
        <v>2867860.59</v>
      </c>
      <c r="X75" s="66">
        <v>4931587.5599999996</v>
      </c>
      <c r="Y75" s="62">
        <v>0.84404999960386917</v>
      </c>
      <c r="Z75" s="67">
        <v>5842767.0899999999</v>
      </c>
      <c r="AA75" s="66">
        <v>1897524.4</v>
      </c>
      <c r="AB75" s="62">
        <v>0.83594999940504033</v>
      </c>
      <c r="AC75" s="67">
        <v>2269901.79</v>
      </c>
      <c r="AD75" s="66">
        <v>1736332.58</v>
      </c>
      <c r="AE75" s="62">
        <v>0.83355000042005567</v>
      </c>
      <c r="AF75" s="67">
        <v>2083057.5</v>
      </c>
      <c r="AG75" s="66">
        <v>3349611.17</v>
      </c>
      <c r="AH75" s="62">
        <v>0.83210000018059904</v>
      </c>
      <c r="AI75" s="67">
        <v>4025491.13</v>
      </c>
      <c r="AJ75" s="66">
        <v>4229817.2</v>
      </c>
      <c r="AK75" s="62">
        <v>0.82765000030319136</v>
      </c>
      <c r="AL75" s="67">
        <v>5110635.17</v>
      </c>
      <c r="AM75" s="66">
        <v>1294462.32</v>
      </c>
      <c r="AN75" s="62">
        <v>0.82594999743944864</v>
      </c>
      <c r="AO75" s="67">
        <v>1567240.54</v>
      </c>
      <c r="AP75" s="66">
        <v>3553867.42</v>
      </c>
      <c r="AQ75" s="62">
        <v>0.84075000044594062</v>
      </c>
      <c r="AR75" s="67">
        <v>4227020.42</v>
      </c>
      <c r="AS75" s="66">
        <v>6890097</v>
      </c>
      <c r="AT75" s="62">
        <v>0.84175</v>
      </c>
      <c r="AU75" s="67">
        <v>8185443.4214434214</v>
      </c>
      <c r="AV75" s="66">
        <v>8489988.3800000008</v>
      </c>
      <c r="AW75" s="62">
        <v>0.83715000023255848</v>
      </c>
      <c r="AX75" s="67">
        <v>10141537.810000001</v>
      </c>
      <c r="AY75" s="66">
        <v>8062418.1900000004</v>
      </c>
      <c r="AZ75" s="62">
        <v>0.83345000011593484</v>
      </c>
      <c r="BA75" s="67">
        <v>9673547.5299999993</v>
      </c>
      <c r="BH75" s="147">
        <f t="shared" si="3"/>
        <v>-3543394.63</v>
      </c>
      <c r="BL75" s="147">
        <v>-3543394.63</v>
      </c>
      <c r="BP75">
        <v>-3543394.63</v>
      </c>
    </row>
    <row r="76" spans="1:68">
      <c r="A76" s="14" t="s">
        <v>483</v>
      </c>
      <c r="B76" s="14" t="s">
        <v>484</v>
      </c>
      <c r="C76" s="14" t="s">
        <v>38</v>
      </c>
      <c r="D76" s="14" t="s">
        <v>311</v>
      </c>
      <c r="E76" s="14" t="s">
        <v>2</v>
      </c>
      <c r="F76" s="14">
        <v>682431478</v>
      </c>
      <c r="G76" s="14" t="s">
        <v>37</v>
      </c>
      <c r="H76" s="54" t="s">
        <v>439</v>
      </c>
      <c r="I76" s="15">
        <f>+'IBP export - Colar'!A4</f>
        <v>-658769.13</v>
      </c>
      <c r="J76" s="15">
        <f>+VLOOKUP(E76,'Summary - Colar'!$M$39:$N$54,2,FALSE)</f>
        <v>1</v>
      </c>
      <c r="K76" s="15">
        <f t="shared" si="2"/>
        <v>-658769.13</v>
      </c>
      <c r="L76" s="66">
        <v>5422171.1399999997</v>
      </c>
      <c r="M76" s="62">
        <v>1</v>
      </c>
      <c r="N76" s="67">
        <v>5422171.1399999997</v>
      </c>
      <c r="O76" s="66">
        <v>-28906.560000000001</v>
      </c>
      <c r="P76" s="62">
        <v>1</v>
      </c>
      <c r="Q76" s="67">
        <v>-28906.560000000001</v>
      </c>
      <c r="R76" s="66">
        <v>2143703.7599999998</v>
      </c>
      <c r="S76" s="62">
        <v>1</v>
      </c>
      <c r="T76" s="67">
        <v>2143703.7599999998</v>
      </c>
      <c r="U76" s="66">
        <v>3132395.17</v>
      </c>
      <c r="V76" s="62">
        <v>1</v>
      </c>
      <c r="W76" s="67">
        <v>3132395.17</v>
      </c>
      <c r="X76" s="66">
        <v>2661139.65</v>
      </c>
      <c r="Y76" s="62">
        <v>1</v>
      </c>
      <c r="Z76" s="67">
        <v>2661139.65</v>
      </c>
      <c r="AA76" s="66">
        <v>1463277.82</v>
      </c>
      <c r="AB76" s="62">
        <v>1</v>
      </c>
      <c r="AC76" s="67">
        <v>1463277.82</v>
      </c>
      <c r="AD76" s="66">
        <v>3648240.35</v>
      </c>
      <c r="AE76" s="62">
        <v>1</v>
      </c>
      <c r="AF76" s="67">
        <v>3648240.35</v>
      </c>
      <c r="AG76" s="66">
        <v>2207223.65</v>
      </c>
      <c r="AH76" s="62">
        <v>1</v>
      </c>
      <c r="AI76" s="67">
        <v>2207223.65</v>
      </c>
      <c r="AJ76" s="66">
        <v>3001874.63</v>
      </c>
      <c r="AK76" s="62">
        <v>1</v>
      </c>
      <c r="AL76" s="67">
        <v>3001874.63</v>
      </c>
      <c r="AM76" s="66">
        <v>840088.56</v>
      </c>
      <c r="AN76" s="62">
        <v>1</v>
      </c>
      <c r="AO76" s="67">
        <v>840088.56</v>
      </c>
      <c r="AP76" s="66">
        <v>3044460.14</v>
      </c>
      <c r="AQ76" s="62">
        <v>1</v>
      </c>
      <c r="AR76" s="67">
        <v>3044460.14</v>
      </c>
      <c r="AS76" s="66">
        <v>894142</v>
      </c>
      <c r="AT76" s="62">
        <v>1</v>
      </c>
      <c r="AU76" s="67">
        <v>894142</v>
      </c>
      <c r="AV76" s="66">
        <v>1185873.99</v>
      </c>
      <c r="AW76" s="62">
        <v>1</v>
      </c>
      <c r="AX76" s="67">
        <v>1185873.99</v>
      </c>
      <c r="AY76" s="66">
        <v>-658769.13</v>
      </c>
      <c r="AZ76" s="62">
        <v>1</v>
      </c>
      <c r="BA76" s="67">
        <v>-658769.13</v>
      </c>
      <c r="BH76" s="147">
        <f t="shared" si="3"/>
        <v>-2161786.0699999998</v>
      </c>
      <c r="BL76" s="147">
        <v>-2161786.0699999998</v>
      </c>
      <c r="BP76">
        <v>-2161786.0699999998</v>
      </c>
    </row>
    <row r="77" spans="1:68">
      <c r="A77" s="14" t="s">
        <v>483</v>
      </c>
      <c r="B77" s="14" t="s">
        <v>484</v>
      </c>
      <c r="C77" s="14" t="s">
        <v>38</v>
      </c>
      <c r="D77" s="14" t="s">
        <v>311</v>
      </c>
      <c r="E77" s="14" t="s">
        <v>2</v>
      </c>
      <c r="F77" s="14">
        <v>7041500</v>
      </c>
      <c r="G77" s="14" t="s">
        <v>41</v>
      </c>
      <c r="H77" s="54" t="s">
        <v>439</v>
      </c>
      <c r="I77" s="15">
        <f>+'IBP export - Colar'!A5</f>
        <v>0</v>
      </c>
      <c r="J77" s="15">
        <f>+VLOOKUP(E77,'Summary - Colar'!$M$39:$N$54,2,FALSE)</f>
        <v>1</v>
      </c>
      <c r="K77" s="15">
        <f t="shared" si="2"/>
        <v>0</v>
      </c>
      <c r="L77" s="66">
        <v>0</v>
      </c>
      <c r="M77" s="62">
        <v>1</v>
      </c>
      <c r="N77" s="67">
        <v>0</v>
      </c>
      <c r="O77" s="66">
        <v>0</v>
      </c>
      <c r="P77" s="62">
        <v>1</v>
      </c>
      <c r="Q77" s="67">
        <v>0</v>
      </c>
      <c r="R77" s="66">
        <v>0</v>
      </c>
      <c r="S77" s="62">
        <v>1</v>
      </c>
      <c r="T77" s="67">
        <v>0</v>
      </c>
      <c r="U77" s="66">
        <v>0</v>
      </c>
      <c r="V77" s="62">
        <v>1</v>
      </c>
      <c r="W77" s="67">
        <v>0</v>
      </c>
      <c r="X77" s="66">
        <v>0</v>
      </c>
      <c r="Y77" s="62">
        <v>1</v>
      </c>
      <c r="Z77" s="67">
        <v>0</v>
      </c>
      <c r="AA77" s="66">
        <v>0</v>
      </c>
      <c r="AB77" s="62">
        <v>1</v>
      </c>
      <c r="AC77" s="67">
        <v>0</v>
      </c>
      <c r="AD77" s="66">
        <v>0</v>
      </c>
      <c r="AE77" s="62">
        <v>1</v>
      </c>
      <c r="AF77" s="67">
        <v>0</v>
      </c>
      <c r="AG77" s="66">
        <v>0</v>
      </c>
      <c r="AH77" s="62">
        <v>1</v>
      </c>
      <c r="AI77" s="67">
        <v>0</v>
      </c>
      <c r="AJ77" s="66">
        <v>0</v>
      </c>
      <c r="AK77" s="62">
        <v>1</v>
      </c>
      <c r="AL77" s="67">
        <v>0</v>
      </c>
      <c r="AM77" s="66">
        <v>0</v>
      </c>
      <c r="AN77" s="62">
        <v>1</v>
      </c>
      <c r="AO77" s="67">
        <v>0</v>
      </c>
      <c r="AP77" s="66">
        <v>0</v>
      </c>
      <c r="AQ77" s="62">
        <v>1</v>
      </c>
      <c r="AR77" s="67">
        <v>0</v>
      </c>
      <c r="AS77" s="66">
        <v>0</v>
      </c>
      <c r="AT77" s="62">
        <v>1</v>
      </c>
      <c r="AU77" s="67">
        <v>0</v>
      </c>
      <c r="AV77" s="66">
        <v>0</v>
      </c>
      <c r="AW77" s="62">
        <v>1</v>
      </c>
      <c r="AX77" s="67">
        <v>0</v>
      </c>
      <c r="AY77" s="66">
        <v>0</v>
      </c>
      <c r="AZ77" s="62">
        <v>1</v>
      </c>
      <c r="BA77" s="67">
        <v>0</v>
      </c>
      <c r="BH77" s="147">
        <f t="shared" si="3"/>
        <v>0</v>
      </c>
      <c r="BL77" s="147">
        <v>0</v>
      </c>
      <c r="BP77">
        <v>0</v>
      </c>
    </row>
    <row r="78" spans="1:68">
      <c r="A78" s="14" t="s">
        <v>483</v>
      </c>
      <c r="B78" s="14" t="s">
        <v>484</v>
      </c>
      <c r="C78" s="14" t="s">
        <v>38</v>
      </c>
      <c r="D78" s="14" t="s">
        <v>311</v>
      </c>
      <c r="E78" s="14" t="s">
        <v>2</v>
      </c>
      <c r="F78" s="14">
        <v>7204121</v>
      </c>
      <c r="G78" s="14" t="s">
        <v>566</v>
      </c>
      <c r="H78" s="15" t="s">
        <v>567</v>
      </c>
      <c r="I78" s="15" t="s">
        <v>425</v>
      </c>
      <c r="J78" s="15">
        <f>+VLOOKUP(E78,'Summary - Colar'!$M$39:$N$54,2,FALSE)</f>
        <v>1</v>
      </c>
      <c r="K78" s="15"/>
      <c r="L78" s="66" t="s">
        <v>425</v>
      </c>
      <c r="M78" s="62">
        <v>1</v>
      </c>
      <c r="N78" s="67"/>
      <c r="O78" s="66" t="s">
        <v>425</v>
      </c>
      <c r="P78" s="62">
        <v>1</v>
      </c>
      <c r="Q78" s="67"/>
      <c r="R78" s="66" t="s">
        <v>425</v>
      </c>
      <c r="S78" s="62">
        <v>1</v>
      </c>
      <c r="T78" s="67"/>
      <c r="U78" s="66" t="s">
        <v>425</v>
      </c>
      <c r="V78" s="62">
        <v>1</v>
      </c>
      <c r="W78" s="67"/>
      <c r="X78" s="66" t="s">
        <v>425</v>
      </c>
      <c r="Y78" s="62">
        <v>1</v>
      </c>
      <c r="Z78" s="67"/>
      <c r="AA78" s="66" t="s">
        <v>425</v>
      </c>
      <c r="AB78" s="62">
        <v>1</v>
      </c>
      <c r="AC78" s="67"/>
      <c r="AD78" s="66" t="s">
        <v>425</v>
      </c>
      <c r="AE78" s="62">
        <v>1</v>
      </c>
      <c r="AF78" s="67"/>
      <c r="AG78" s="66" t="s">
        <v>425</v>
      </c>
      <c r="AH78" s="62">
        <v>1</v>
      </c>
      <c r="AI78" s="67"/>
      <c r="AJ78" s="66" t="s">
        <v>425</v>
      </c>
      <c r="AK78" s="62">
        <v>1</v>
      </c>
      <c r="AL78" s="67"/>
      <c r="AM78" s="66" t="s">
        <v>425</v>
      </c>
      <c r="AN78" s="62">
        <v>1</v>
      </c>
      <c r="AO78" s="67"/>
      <c r="AP78" s="66" t="s">
        <v>425</v>
      </c>
      <c r="AQ78" s="62">
        <v>1</v>
      </c>
      <c r="AR78" s="67"/>
      <c r="AS78" s="66" t="s">
        <v>425</v>
      </c>
      <c r="AT78" s="62">
        <v>1</v>
      </c>
      <c r="AU78" s="67"/>
      <c r="AV78" s="66" t="s">
        <v>425</v>
      </c>
      <c r="AW78" s="62">
        <v>1</v>
      </c>
      <c r="AX78" s="67"/>
      <c r="AY78" s="66" t="s">
        <v>425</v>
      </c>
      <c r="AZ78" s="62">
        <v>1</v>
      </c>
      <c r="BA78" s="67"/>
      <c r="BH78" s="147">
        <f t="shared" si="3"/>
        <v>0</v>
      </c>
      <c r="BL78" s="147">
        <v>0</v>
      </c>
      <c r="BP78">
        <v>0</v>
      </c>
    </row>
    <row r="79" spans="1:68">
      <c r="A79" s="14" t="s">
        <v>483</v>
      </c>
      <c r="B79" s="14" t="s">
        <v>484</v>
      </c>
      <c r="C79" s="14" t="s">
        <v>38</v>
      </c>
      <c r="D79" s="14" t="s">
        <v>311</v>
      </c>
      <c r="E79" s="14" t="s">
        <v>4</v>
      </c>
      <c r="F79" s="14">
        <v>20087918</v>
      </c>
      <c r="G79" s="14" t="s">
        <v>106</v>
      </c>
      <c r="H79" s="54" t="s">
        <v>439</v>
      </c>
      <c r="I79" s="15">
        <f>+'IBP export - Colar'!L31</f>
        <v>6273.6</v>
      </c>
      <c r="J79" s="15">
        <f>+VLOOKUP(E79,'Summary - Colar'!$M$39:$N$54,2,FALSE)</f>
        <v>7.461600087896608</v>
      </c>
      <c r="K79" s="15">
        <f t="shared" si="2"/>
        <v>840.78480836521226</v>
      </c>
      <c r="L79" s="66">
        <v>7970.95</v>
      </c>
      <c r="M79" s="62">
        <v>7.4578000227644718</v>
      </c>
      <c r="N79" s="67">
        <v>1068.8071516625773</v>
      </c>
      <c r="O79" s="66">
        <v>7970.95</v>
      </c>
      <c r="P79" s="62">
        <v>7.4599000367386337</v>
      </c>
      <c r="Q79" s="67">
        <v>1068.5062749828469</v>
      </c>
      <c r="R79" s="66">
        <v>6460.13</v>
      </c>
      <c r="S79" s="62">
        <v>7.4604999812168193</v>
      </c>
      <c r="T79" s="67">
        <v>865.91113414175527</v>
      </c>
      <c r="U79" s="66">
        <v>3006366.86</v>
      </c>
      <c r="V79" s="62">
        <v>7.4608499551659859</v>
      </c>
      <c r="W79" s="67">
        <v>402952.32822881715</v>
      </c>
      <c r="X79" s="66">
        <v>3006366.86</v>
      </c>
      <c r="Y79" s="62">
        <v>7.4616000126947908</v>
      </c>
      <c r="Z79" s="67">
        <v>402911.82251596422</v>
      </c>
      <c r="AA79" s="66">
        <v>6366.86</v>
      </c>
      <c r="AB79" s="62">
        <v>7.4617499299525107</v>
      </c>
      <c r="AC79" s="67">
        <v>853.26633293385112</v>
      </c>
      <c r="AD79" s="66">
        <v>6366.86</v>
      </c>
      <c r="AE79" s="62">
        <v>7.4598500675691328</v>
      </c>
      <c r="AF79" s="67">
        <v>853.48364140443175</v>
      </c>
      <c r="AG79" s="66">
        <v>6366.86</v>
      </c>
      <c r="AH79" s="62">
        <v>7.4589500593778393</v>
      </c>
      <c r="AI79" s="67">
        <v>853.5866240309789</v>
      </c>
      <c r="AJ79" s="66">
        <v>6366.86</v>
      </c>
      <c r="AK79" s="62">
        <v>7.4586999951330943</v>
      </c>
      <c r="AL79" s="67">
        <v>853.61524181887785</v>
      </c>
      <c r="AM79" s="66">
        <v>6366.86</v>
      </c>
      <c r="AN79" s="62">
        <v>7.4580999574828022</v>
      </c>
      <c r="AO79" s="67">
        <v>853.68391900031475</v>
      </c>
      <c r="AP79" s="66">
        <v>6366.86</v>
      </c>
      <c r="AQ79" s="62">
        <v>7.4589500752281221</v>
      </c>
      <c r="AR79" s="67">
        <v>853.58662221710574</v>
      </c>
      <c r="AS79" s="66">
        <v>6367</v>
      </c>
      <c r="AT79" s="62">
        <v>7.4602000000000004</v>
      </c>
      <c r="AU79" s="67">
        <v>853.46237366290438</v>
      </c>
      <c r="AV79" s="66">
        <v>6366.86</v>
      </c>
      <c r="AW79" s="62">
        <v>7.4596499203654751</v>
      </c>
      <c r="AX79" s="67">
        <v>853.50654091929084</v>
      </c>
      <c r="AY79" s="66">
        <v>6273.6</v>
      </c>
      <c r="AZ79" s="62">
        <v>7.461600087896608</v>
      </c>
      <c r="BA79" s="67">
        <v>840.78480836521226</v>
      </c>
      <c r="BH79" s="147">
        <f t="shared" si="3"/>
        <v>6.8677181436896717E-2</v>
      </c>
      <c r="BL79" s="147">
        <v>6.8677181436896717E-2</v>
      </c>
      <c r="BP79">
        <v>6.8677181436896717E-2</v>
      </c>
    </row>
    <row r="80" spans="1:68">
      <c r="A80" s="14" t="s">
        <v>483</v>
      </c>
      <c r="B80" s="14" t="s">
        <v>484</v>
      </c>
      <c r="C80" s="14" t="s">
        <v>38</v>
      </c>
      <c r="D80" s="14" t="s">
        <v>311</v>
      </c>
      <c r="E80" s="14" t="s">
        <v>16</v>
      </c>
      <c r="F80" s="14">
        <v>20000669</v>
      </c>
      <c r="G80" s="14" t="s">
        <v>111</v>
      </c>
      <c r="H80" s="54" t="s">
        <v>439</v>
      </c>
      <c r="I80" s="15">
        <f>+'IBP export - Colar'!M33</f>
        <v>35266.410000000003</v>
      </c>
      <c r="J80" s="15">
        <f>+VLOOKUP(E80,'Summary - Colar'!$M$39:$N$54,2,FALSE)</f>
        <v>0.95169988960021024</v>
      </c>
      <c r="K80" s="15">
        <f t="shared" si="2"/>
        <v>37056.230000000003</v>
      </c>
      <c r="L80" s="66">
        <v>123289.58</v>
      </c>
      <c r="M80" s="62">
        <v>0.9412499680306784</v>
      </c>
      <c r="N80" s="67">
        <v>130984.95</v>
      </c>
      <c r="O80" s="66">
        <v>123289.58</v>
      </c>
      <c r="P80" s="62">
        <v>0.93609996904458936</v>
      </c>
      <c r="Q80" s="67">
        <v>131705.57</v>
      </c>
      <c r="R80" s="66">
        <v>123261.34</v>
      </c>
      <c r="S80" s="62">
        <v>0.94154998249985755</v>
      </c>
      <c r="T80" s="67">
        <v>130913.22</v>
      </c>
      <c r="U80" s="66">
        <v>123261.34</v>
      </c>
      <c r="V80" s="62">
        <v>0.93950001246199755</v>
      </c>
      <c r="W80" s="67">
        <v>131198.87</v>
      </c>
      <c r="X80" s="66">
        <v>123261.34</v>
      </c>
      <c r="Y80" s="62">
        <v>0.94989998646757867</v>
      </c>
      <c r="Z80" s="67">
        <v>129762.44</v>
      </c>
      <c r="AA80" s="66">
        <v>123261.34</v>
      </c>
      <c r="AB80" s="62">
        <v>0.9447499727906381</v>
      </c>
      <c r="AC80" s="67">
        <v>130469.8</v>
      </c>
      <c r="AD80" s="66">
        <v>123261.34</v>
      </c>
      <c r="AE80" s="62">
        <v>0.94145002196641914</v>
      </c>
      <c r="AF80" s="67">
        <v>130927.12</v>
      </c>
      <c r="AG80" s="66">
        <v>123261.34</v>
      </c>
      <c r="AH80" s="62">
        <v>0.94385003315614324</v>
      </c>
      <c r="AI80" s="67">
        <v>130594.2</v>
      </c>
      <c r="AJ80" s="66">
        <v>123261.34</v>
      </c>
      <c r="AK80" s="62">
        <v>0.94149999957989661</v>
      </c>
      <c r="AL80" s="67">
        <v>130920.17</v>
      </c>
      <c r="AM80" s="66">
        <v>45319.13</v>
      </c>
      <c r="AN80" s="62">
        <v>0.93840005930338399</v>
      </c>
      <c r="AO80" s="67">
        <v>48294.04</v>
      </c>
      <c r="AP80" s="66">
        <v>45319.13</v>
      </c>
      <c r="AQ80" s="62">
        <v>0.95524993903103506</v>
      </c>
      <c r="AR80" s="67">
        <v>47442.17</v>
      </c>
      <c r="AS80" s="66">
        <v>45319</v>
      </c>
      <c r="AT80" s="62">
        <v>0.96445000000000003</v>
      </c>
      <c r="AU80" s="67">
        <v>46989.4758670745</v>
      </c>
      <c r="AV80" s="66">
        <v>35266.410000000003</v>
      </c>
      <c r="AW80" s="62">
        <v>0.95460004628670969</v>
      </c>
      <c r="AX80" s="67">
        <v>36943.65</v>
      </c>
      <c r="AY80" s="66">
        <v>35266.410000000003</v>
      </c>
      <c r="AZ80" s="62">
        <v>0.95169988960021024</v>
      </c>
      <c r="BA80" s="67">
        <v>37056.230000000003</v>
      </c>
      <c r="BH80" s="147">
        <f t="shared" si="3"/>
        <v>-82626.13</v>
      </c>
      <c r="BL80" s="147">
        <v>-82626.13</v>
      </c>
      <c r="BP80">
        <v>-82626.13</v>
      </c>
    </row>
    <row r="81" spans="1:68">
      <c r="A81" s="14" t="s">
        <v>483</v>
      </c>
      <c r="B81" s="14" t="s">
        <v>484</v>
      </c>
      <c r="C81" s="14" t="s">
        <v>38</v>
      </c>
      <c r="D81" s="14" t="s">
        <v>311</v>
      </c>
      <c r="E81" s="14" t="s">
        <v>19</v>
      </c>
      <c r="F81" s="14">
        <v>20118937</v>
      </c>
      <c r="G81" s="14" t="s">
        <v>65</v>
      </c>
      <c r="H81" s="54" t="s">
        <v>439</v>
      </c>
      <c r="I81" s="15">
        <f>+'IBP export - Colar'!D15</f>
        <v>49955.14</v>
      </c>
      <c r="J81" s="15">
        <f>+VLOOKUP(E81,'Summary - Colar'!$M$39:$N$54,2,FALSE)</f>
        <v>1.5035000051795575</v>
      </c>
      <c r="K81" s="15">
        <f t="shared" si="2"/>
        <v>33225.899453212201</v>
      </c>
      <c r="L81" s="66">
        <v>0</v>
      </c>
      <c r="M81" s="62">
        <v>1.5132999926105561</v>
      </c>
      <c r="N81" s="67">
        <v>0</v>
      </c>
      <c r="O81" s="66">
        <v>0</v>
      </c>
      <c r="P81" s="62">
        <v>1.5132999926105561</v>
      </c>
      <c r="Q81" s="67">
        <v>0</v>
      </c>
      <c r="R81" s="66">
        <v>49955.14</v>
      </c>
      <c r="S81" s="62">
        <v>1.5132999926105561</v>
      </c>
      <c r="T81" s="67">
        <v>33010.7316751014</v>
      </c>
      <c r="U81" s="66">
        <v>49955.14</v>
      </c>
      <c r="V81" s="62">
        <v>1.5132999926105561</v>
      </c>
      <c r="W81" s="67">
        <v>33010.7316751014</v>
      </c>
      <c r="X81" s="66">
        <v>49955.14</v>
      </c>
      <c r="Y81" s="62">
        <v>1.5132999926105561</v>
      </c>
      <c r="Z81" s="67">
        <v>33010.7316751014</v>
      </c>
      <c r="AA81" s="66">
        <v>49955.14</v>
      </c>
      <c r="AB81" s="62">
        <v>1.5132999926105561</v>
      </c>
      <c r="AC81" s="67">
        <v>33010.7316751014</v>
      </c>
      <c r="AD81" s="66">
        <v>49955.14</v>
      </c>
      <c r="AE81" s="62">
        <v>1.5132999926105561</v>
      </c>
      <c r="AF81" s="67">
        <v>33010.7316751014</v>
      </c>
      <c r="AG81" s="66">
        <v>49955.14</v>
      </c>
      <c r="AH81" s="62">
        <v>1.5035000051795575</v>
      </c>
      <c r="AI81" s="67">
        <v>33225.899453212201</v>
      </c>
      <c r="AJ81" s="66">
        <v>49955.14</v>
      </c>
      <c r="AK81" s="62">
        <v>1.5035000051795575</v>
      </c>
      <c r="AL81" s="67">
        <v>33225.899453212201</v>
      </c>
      <c r="AM81" s="66">
        <v>49955.14</v>
      </c>
      <c r="AN81" s="62">
        <v>1.5035000051795575</v>
      </c>
      <c r="AO81" s="67">
        <v>33225.899453212201</v>
      </c>
      <c r="AP81" s="66">
        <v>49955.14</v>
      </c>
      <c r="AQ81" s="62">
        <v>1.5035000051795575</v>
      </c>
      <c r="AR81" s="67">
        <v>33225.899453212201</v>
      </c>
      <c r="AS81" s="66">
        <v>49955</v>
      </c>
      <c r="AT81" s="62">
        <v>1.5035000000000001</v>
      </c>
      <c r="AU81" s="67">
        <v>33225.806451612902</v>
      </c>
      <c r="AV81" s="66">
        <v>49955.14</v>
      </c>
      <c r="AW81" s="62">
        <v>1.5035000051795575</v>
      </c>
      <c r="AX81" s="67">
        <v>33225.899453212201</v>
      </c>
      <c r="AY81" s="66">
        <v>49955.14</v>
      </c>
      <c r="AZ81" s="62">
        <v>1.5035000051795575</v>
      </c>
      <c r="BA81" s="67">
        <v>33225.899453212201</v>
      </c>
      <c r="BH81" s="147">
        <f t="shared" si="3"/>
        <v>0</v>
      </c>
      <c r="BL81" s="147">
        <v>0</v>
      </c>
      <c r="BP81">
        <v>0</v>
      </c>
    </row>
    <row r="82" spans="1:68">
      <c r="A82" s="14" t="s">
        <v>483</v>
      </c>
      <c r="B82" s="14" t="s">
        <v>484</v>
      </c>
      <c r="C82" s="14" t="s">
        <v>38</v>
      </c>
      <c r="D82" s="14" t="s">
        <v>311</v>
      </c>
      <c r="E82" s="14" t="s">
        <v>11</v>
      </c>
      <c r="F82" s="14">
        <v>20095953</v>
      </c>
      <c r="G82" s="14" t="s">
        <v>90</v>
      </c>
      <c r="H82" s="54" t="s">
        <v>439</v>
      </c>
      <c r="I82" s="15">
        <f>+'IBP export - Colar'!I25</f>
        <v>3242.76</v>
      </c>
      <c r="J82" s="15">
        <f>+VLOOKUP(E82,'Summary - Colar'!$M$39:$N$54,2,FALSE)</f>
        <v>1.7116525557924964</v>
      </c>
      <c r="K82" s="15">
        <f t="shared" si="2"/>
        <v>1894.52</v>
      </c>
      <c r="L82" s="66">
        <v>10314.540000000001</v>
      </c>
      <c r="M82" s="62">
        <v>1.6762506216136279</v>
      </c>
      <c r="N82" s="67">
        <v>6153.34</v>
      </c>
      <c r="O82" s="66">
        <v>10314.540000000001</v>
      </c>
      <c r="P82" s="62">
        <v>1.6552497749305537</v>
      </c>
      <c r="Q82" s="67">
        <v>6231.41</v>
      </c>
      <c r="R82" s="66">
        <v>10264.25</v>
      </c>
      <c r="S82" s="62">
        <v>1.6652497894963976</v>
      </c>
      <c r="T82" s="67">
        <v>6163.79</v>
      </c>
      <c r="U82" s="66">
        <v>10264.25</v>
      </c>
      <c r="V82" s="62">
        <v>1.6640511135285163</v>
      </c>
      <c r="W82" s="67">
        <v>6168.23</v>
      </c>
      <c r="X82" s="66">
        <v>10264.25</v>
      </c>
      <c r="Y82" s="62">
        <v>1.6601001793653798</v>
      </c>
      <c r="Z82" s="67">
        <v>6182.91</v>
      </c>
      <c r="AA82" s="66">
        <v>10264.25</v>
      </c>
      <c r="AB82" s="62">
        <v>1.6702004061495201</v>
      </c>
      <c r="AC82" s="67">
        <v>6145.52</v>
      </c>
      <c r="AD82" s="66">
        <v>10264.25</v>
      </c>
      <c r="AE82" s="62">
        <v>1.6520495602796699</v>
      </c>
      <c r="AF82" s="67">
        <v>6213.04</v>
      </c>
      <c r="AG82" s="66">
        <v>10264.25</v>
      </c>
      <c r="AH82" s="62">
        <v>1.6506494529864222</v>
      </c>
      <c r="AI82" s="67">
        <v>6218.31</v>
      </c>
      <c r="AJ82" s="66">
        <v>10264.25</v>
      </c>
      <c r="AK82" s="62">
        <v>1.6388502142715724</v>
      </c>
      <c r="AL82" s="67">
        <v>6263.08</v>
      </c>
      <c r="AM82" s="66">
        <v>10264.25</v>
      </c>
      <c r="AN82" s="62">
        <v>1.6741504676220269</v>
      </c>
      <c r="AO82" s="67">
        <v>6131.02</v>
      </c>
      <c r="AP82" s="66">
        <v>1264.25</v>
      </c>
      <c r="AQ82" s="62">
        <v>1.7255616520623482</v>
      </c>
      <c r="AR82" s="67">
        <v>732.66</v>
      </c>
      <c r="AS82" s="66">
        <v>1264</v>
      </c>
      <c r="AT82" s="62">
        <v>1.7235389999999999</v>
      </c>
      <c r="AU82" s="67">
        <v>733.37475972403297</v>
      </c>
      <c r="AV82" s="66">
        <v>3242.76</v>
      </c>
      <c r="AW82" s="62">
        <v>1.7237537342788192</v>
      </c>
      <c r="AX82" s="67">
        <v>1881.22</v>
      </c>
      <c r="AY82" s="66">
        <v>3242.76</v>
      </c>
      <c r="AZ82" s="62">
        <v>1.7116525557924964</v>
      </c>
      <c r="BA82" s="67">
        <v>1894.52</v>
      </c>
      <c r="BH82" s="147">
        <f t="shared" si="3"/>
        <v>-132.05999999999949</v>
      </c>
      <c r="BL82" s="147">
        <v>-132.05999999999949</v>
      </c>
      <c r="BP82">
        <v>-132.05999999999949</v>
      </c>
    </row>
    <row r="83" spans="1:68">
      <c r="A83" s="14" t="s">
        <v>568</v>
      </c>
      <c r="B83" s="14" t="s">
        <v>569</v>
      </c>
      <c r="C83" s="14" t="s">
        <v>200</v>
      </c>
      <c r="D83" s="14" t="s">
        <v>570</v>
      </c>
      <c r="E83" s="14" t="s">
        <v>8</v>
      </c>
      <c r="F83" s="14" t="s">
        <v>571</v>
      </c>
      <c r="G83" s="14" t="s">
        <v>571</v>
      </c>
      <c r="H83" s="54" t="s">
        <v>445</v>
      </c>
      <c r="I83" s="15">
        <f>+'JYSKE - FKB - Colar '!B5</f>
        <v>116748.61</v>
      </c>
      <c r="J83" s="15">
        <f>+VLOOKUP(E83,'Summary - Colar'!$M$39:$N$54,2,FALSE)</f>
        <v>1.0787497944244075</v>
      </c>
      <c r="K83" s="15">
        <f t="shared" si="2"/>
        <v>108225.84681213681</v>
      </c>
      <c r="L83" s="66">
        <v>76095.13</v>
      </c>
      <c r="M83" s="62">
        <v>1.0393499809660025</v>
      </c>
      <c r="N83" s="67">
        <v>73214.154417239653</v>
      </c>
      <c r="O83" s="66">
        <v>76095.13</v>
      </c>
      <c r="P83" s="62">
        <v>1.0296499958937868</v>
      </c>
      <c r="Q83" s="67">
        <v>73903.880253935888</v>
      </c>
      <c r="R83" s="66">
        <v>74968.160000000003</v>
      </c>
      <c r="S83" s="62">
        <v>1.0305500350713117</v>
      </c>
      <c r="T83" s="67">
        <v>72745.774051438828</v>
      </c>
      <c r="U83" s="66">
        <v>74968.160000000003</v>
      </c>
      <c r="V83" s="62">
        <v>1.0294499127813821</v>
      </c>
      <c r="W83" s="67">
        <v>72823.513868149239</v>
      </c>
      <c r="X83" s="66">
        <v>74968.160000000003</v>
      </c>
      <c r="Y83" s="62">
        <v>1.0474500171045873</v>
      </c>
      <c r="Z83" s="67">
        <v>71572.064323632992</v>
      </c>
      <c r="AA83" s="66">
        <v>120591.91</v>
      </c>
      <c r="AB83" s="62">
        <v>1.0384500241697678</v>
      </c>
      <c r="AC83" s="67">
        <v>116126.83055827576</v>
      </c>
      <c r="AD83" s="66">
        <v>120146</v>
      </c>
      <c r="AE83" s="62">
        <v>1.0375500183032278</v>
      </c>
      <c r="AF83" s="67">
        <v>115797.79083468426</v>
      </c>
      <c r="AG83" s="66">
        <v>118938.81</v>
      </c>
      <c r="AH83" s="62">
        <v>1.047149991583058</v>
      </c>
      <c r="AI83" s="67">
        <v>113583.35573320395</v>
      </c>
      <c r="AJ83" s="66">
        <v>118938.81</v>
      </c>
      <c r="AK83" s="62">
        <v>1.0461499902620313</v>
      </c>
      <c r="AL83" s="67">
        <v>113691.9286021397</v>
      </c>
      <c r="AM83" s="66">
        <v>118938.81</v>
      </c>
      <c r="AN83" s="62">
        <v>1.0407499836552325</v>
      </c>
      <c r="AO83" s="67">
        <v>114281.82740130664</v>
      </c>
      <c r="AP83" s="66">
        <v>116748.61</v>
      </c>
      <c r="AQ83" s="62">
        <v>1.0854500032344994</v>
      </c>
      <c r="AR83" s="67">
        <v>107557.79598517147</v>
      </c>
      <c r="AS83" s="66">
        <v>116748.61</v>
      </c>
      <c r="AT83" s="62">
        <v>1.08935</v>
      </c>
      <c r="AU83" s="67">
        <v>107172.72685546427</v>
      </c>
      <c r="AV83" s="66">
        <v>116748.61</v>
      </c>
      <c r="AW83" s="62">
        <v>1.0830999858771673</v>
      </c>
      <c r="AX83" s="67">
        <v>107791.16565627976</v>
      </c>
      <c r="AY83" s="66">
        <v>116748.61</v>
      </c>
      <c r="AZ83" s="62">
        <v>1.0787497944244075</v>
      </c>
      <c r="BA83" s="67">
        <v>108225.84681213681</v>
      </c>
      <c r="BH83" s="147">
        <f t="shared" si="3"/>
        <v>589.8987991669419</v>
      </c>
      <c r="BL83" s="147">
        <v>589.8987991669419</v>
      </c>
      <c r="BP83">
        <v>589.8987991669419</v>
      </c>
    </row>
    <row r="84" spans="1:68">
      <c r="A84" s="14" t="s">
        <v>568</v>
      </c>
      <c r="B84" s="14" t="s">
        <v>569</v>
      </c>
      <c r="C84" s="14" t="s">
        <v>200</v>
      </c>
      <c r="D84" s="14" t="s">
        <v>570</v>
      </c>
      <c r="E84" s="14" t="s">
        <v>9</v>
      </c>
      <c r="F84" s="14" t="s">
        <v>572</v>
      </c>
      <c r="G84" s="14" t="s">
        <v>572</v>
      </c>
      <c r="H84" s="54" t="s">
        <v>445</v>
      </c>
      <c r="I84" s="15">
        <f>+'JYSKE - FKB - Colar '!B6</f>
        <v>292278.88</v>
      </c>
      <c r="J84" s="15">
        <f>+VLOOKUP(E84,'Summary - Colar'!$M$39:$N$54,2,FALSE)</f>
        <v>10.829951164464852</v>
      </c>
      <c r="K84" s="15">
        <f t="shared" si="2"/>
        <v>26988.014586716061</v>
      </c>
      <c r="L84" s="66">
        <v>435802.58</v>
      </c>
      <c r="M84" s="62">
        <v>11.454999960514845</v>
      </c>
      <c r="N84" s="67">
        <v>38044.747403073132</v>
      </c>
      <c r="O84" s="66">
        <v>435802.58</v>
      </c>
      <c r="P84" s="62">
        <v>11.435000500511592</v>
      </c>
      <c r="Q84" s="67">
        <v>38111.286482278912</v>
      </c>
      <c r="R84" s="66">
        <v>435802.58</v>
      </c>
      <c r="S84" s="62">
        <v>11.492499208105174</v>
      </c>
      <c r="T84" s="67">
        <v>37920.609965554475</v>
      </c>
      <c r="U84" s="66">
        <v>435802.58</v>
      </c>
      <c r="V84" s="62">
        <v>11.502500793332414</v>
      </c>
      <c r="W84" s="67">
        <v>37887.63746511707</v>
      </c>
      <c r="X84" s="66">
        <v>435802.58</v>
      </c>
      <c r="Y84" s="62">
        <v>11.456999868201573</v>
      </c>
      <c r="Z84" s="67">
        <v>38038.106399001714</v>
      </c>
      <c r="AA84" s="66">
        <v>435802.58</v>
      </c>
      <c r="AB84" s="62">
        <v>11.473500522428596</v>
      </c>
      <c r="AC84" s="67">
        <v>37983.401765493072</v>
      </c>
      <c r="AD84" s="66">
        <v>435802.58</v>
      </c>
      <c r="AE84" s="62">
        <v>11.284499921375806</v>
      </c>
      <c r="AF84" s="67">
        <v>38619.574020686152</v>
      </c>
      <c r="AG84" s="66">
        <v>435802.58</v>
      </c>
      <c r="AH84" s="62">
        <v>11.243500691464227</v>
      </c>
      <c r="AI84" s="67">
        <v>38760.399626323677</v>
      </c>
      <c r="AJ84" s="66">
        <v>435802.58</v>
      </c>
      <c r="AK84" s="62">
        <v>11.138000053238743</v>
      </c>
      <c r="AL84" s="67">
        <v>39127.54335759551</v>
      </c>
      <c r="AM84" s="66">
        <v>292278.88</v>
      </c>
      <c r="AN84" s="62">
        <v>11.185000303105333</v>
      </c>
      <c r="AO84" s="67">
        <v>26131.325174739024</v>
      </c>
      <c r="AP84" s="66">
        <v>292278.88</v>
      </c>
      <c r="AQ84" s="62">
        <v>10.963483090740779</v>
      </c>
      <c r="AR84" s="67">
        <v>26659.308686930384</v>
      </c>
      <c r="AS84" s="66">
        <v>292278.88</v>
      </c>
      <c r="AT84" s="62">
        <v>11.041558</v>
      </c>
      <c r="AU84" s="67">
        <v>26470.800588105409</v>
      </c>
      <c r="AV84" s="66">
        <v>292278.88</v>
      </c>
      <c r="AW84" s="62">
        <v>10.930543555101721</v>
      </c>
      <c r="AX84" s="67">
        <v>26739.647349338065</v>
      </c>
      <c r="AY84" s="66">
        <v>292278.88</v>
      </c>
      <c r="AZ84" s="62">
        <v>10.829951164464852</v>
      </c>
      <c r="BA84" s="67">
        <v>26988.014586716061</v>
      </c>
      <c r="BH84" s="147">
        <f t="shared" si="3"/>
        <v>-12996.218182856486</v>
      </c>
      <c r="BL84" s="147">
        <v>-12996.218182856486</v>
      </c>
      <c r="BP84">
        <v>-12996.218182856486</v>
      </c>
    </row>
    <row r="85" spans="1:68">
      <c r="A85" s="14" t="s">
        <v>568</v>
      </c>
      <c r="B85" s="14" t="s">
        <v>569</v>
      </c>
      <c r="C85" s="14" t="s">
        <v>200</v>
      </c>
      <c r="D85" s="14" t="s">
        <v>570</v>
      </c>
      <c r="E85" s="14" t="s">
        <v>6</v>
      </c>
      <c r="F85" s="14" t="s">
        <v>573</v>
      </c>
      <c r="G85" s="14" t="s">
        <v>573</v>
      </c>
      <c r="H85" s="54" t="s">
        <v>445</v>
      </c>
      <c r="I85" s="15">
        <f>+'JYSKE - FKB - Colar '!B4</f>
        <v>111573.32</v>
      </c>
      <c r="J85" s="15">
        <f>+VLOOKUP(E85,'Summary - Colar'!$M$39:$N$54,2,FALSE)</f>
        <v>0.83345000011593484</v>
      </c>
      <c r="K85" s="15">
        <f t="shared" si="2"/>
        <v>133869.24228745562</v>
      </c>
      <c r="L85" s="66">
        <v>154806.95000000001</v>
      </c>
      <c r="M85" s="62">
        <v>0.82944999704118039</v>
      </c>
      <c r="N85" s="67">
        <v>186638.0740879238</v>
      </c>
      <c r="O85" s="66">
        <v>154806.95000000001</v>
      </c>
      <c r="P85" s="62">
        <v>0.82985000194803504</v>
      </c>
      <c r="Q85" s="67">
        <v>186548.11066650329</v>
      </c>
      <c r="R85" s="66">
        <v>101421.95</v>
      </c>
      <c r="S85" s="62">
        <v>0.83675000142339673</v>
      </c>
      <c r="T85" s="67">
        <v>121209.38132951414</v>
      </c>
      <c r="U85" s="66">
        <v>101421.95</v>
      </c>
      <c r="V85" s="62">
        <v>0.84450000060846753</v>
      </c>
      <c r="W85" s="67">
        <v>120097.03958191219</v>
      </c>
      <c r="X85" s="66">
        <v>102944.34</v>
      </c>
      <c r="Y85" s="62">
        <v>0.84404999960386917</v>
      </c>
      <c r="Z85" s="67">
        <v>121964.74148251169</v>
      </c>
      <c r="AA85" s="66">
        <v>152727.44</v>
      </c>
      <c r="AB85" s="62">
        <v>0.83594999940504033</v>
      </c>
      <c r="AC85" s="67">
        <v>182699.25247765859</v>
      </c>
      <c r="AD85" s="66">
        <v>152727.44</v>
      </c>
      <c r="AE85" s="62">
        <v>0.83355000042005567</v>
      </c>
      <c r="AF85" s="67">
        <v>183225.28933241579</v>
      </c>
      <c r="AG85" s="66">
        <v>76485.440000000002</v>
      </c>
      <c r="AH85" s="62">
        <v>0.83210000018059904</v>
      </c>
      <c r="AI85" s="67">
        <v>91918.567459920203</v>
      </c>
      <c r="AJ85" s="66">
        <v>76485.440000000002</v>
      </c>
      <c r="AK85" s="62">
        <v>0.82765000030319136</v>
      </c>
      <c r="AL85" s="67">
        <v>92412.783147443057</v>
      </c>
      <c r="AM85" s="66">
        <v>75364.77</v>
      </c>
      <c r="AN85" s="62">
        <v>0.82594999743944864</v>
      </c>
      <c r="AO85" s="67">
        <v>91246.165304970636</v>
      </c>
      <c r="AP85" s="66">
        <v>87575.32</v>
      </c>
      <c r="AQ85" s="62">
        <v>0.84075000044594062</v>
      </c>
      <c r="AR85" s="67">
        <v>104163.33030454873</v>
      </c>
      <c r="AS85" s="66">
        <v>87573.32</v>
      </c>
      <c r="AT85" s="62">
        <v>0.84175</v>
      </c>
      <c r="AU85" s="67">
        <v>104037.20819720821</v>
      </c>
      <c r="AV85" s="66">
        <v>87573.32</v>
      </c>
      <c r="AW85" s="62">
        <v>0.83715000023255848</v>
      </c>
      <c r="AX85" s="67">
        <v>104608.87532183279</v>
      </c>
      <c r="AY85" s="66">
        <v>111573.32</v>
      </c>
      <c r="AZ85" s="62">
        <v>0.83345000011593484</v>
      </c>
      <c r="BA85" s="67">
        <v>133869.24228745562</v>
      </c>
      <c r="BH85" s="147">
        <f t="shared" si="3"/>
        <v>-1166.6178424724203</v>
      </c>
      <c r="BL85" s="147">
        <v>-1166.6178424724203</v>
      </c>
      <c r="BP85">
        <v>-1166.6178424724203</v>
      </c>
    </row>
    <row r="86" spans="1:68">
      <c r="A86" s="14" t="s">
        <v>568</v>
      </c>
      <c r="B86" s="14" t="s">
        <v>569</v>
      </c>
      <c r="C86" s="14" t="s">
        <v>200</v>
      </c>
      <c r="D86" s="14" t="s">
        <v>570</v>
      </c>
      <c r="E86" s="14" t="s">
        <v>2</v>
      </c>
      <c r="F86" s="14" t="s">
        <v>574</v>
      </c>
      <c r="G86" s="14" t="s">
        <v>574</v>
      </c>
      <c r="H86" s="54" t="s">
        <v>445</v>
      </c>
      <c r="I86" s="15">
        <f>+'JYSKE - FKB - Colar '!B3</f>
        <v>150344.46</v>
      </c>
      <c r="J86" s="15">
        <f>+VLOOKUP(E86,'Summary - Colar'!$M$39:$N$54,2,FALSE)</f>
        <v>1</v>
      </c>
      <c r="K86" s="15">
        <f t="shared" si="2"/>
        <v>150344.46</v>
      </c>
      <c r="L86" s="66">
        <v>426218.61</v>
      </c>
      <c r="M86" s="62">
        <v>1</v>
      </c>
      <c r="N86" s="67">
        <v>426218.61</v>
      </c>
      <c r="O86" s="66">
        <v>522525.39</v>
      </c>
      <c r="P86" s="62">
        <v>1</v>
      </c>
      <c r="Q86" s="67">
        <v>522525.39</v>
      </c>
      <c r="R86" s="66">
        <v>299157.49</v>
      </c>
      <c r="S86" s="62">
        <v>1</v>
      </c>
      <c r="T86" s="67">
        <v>299157.49</v>
      </c>
      <c r="U86" s="66">
        <v>239038.67</v>
      </c>
      <c r="V86" s="62">
        <v>1</v>
      </c>
      <c r="W86" s="67">
        <v>239038.67</v>
      </c>
      <c r="X86" s="66">
        <v>137687.13</v>
      </c>
      <c r="Y86" s="62">
        <v>1</v>
      </c>
      <c r="Z86" s="67">
        <v>137687.13</v>
      </c>
      <c r="AA86" s="66">
        <v>299067.55</v>
      </c>
      <c r="AB86" s="62">
        <v>1</v>
      </c>
      <c r="AC86" s="67">
        <v>299067.55</v>
      </c>
      <c r="AD86" s="66">
        <v>137866</v>
      </c>
      <c r="AE86" s="62">
        <v>1</v>
      </c>
      <c r="AF86" s="67">
        <v>137866</v>
      </c>
      <c r="AG86" s="66">
        <v>92838.41</v>
      </c>
      <c r="AH86" s="62">
        <v>1</v>
      </c>
      <c r="AI86" s="67">
        <v>92838.41</v>
      </c>
      <c r="AJ86" s="66">
        <v>230898.09</v>
      </c>
      <c r="AK86" s="62">
        <v>1</v>
      </c>
      <c r="AL86" s="67">
        <v>230898.09</v>
      </c>
      <c r="AM86" s="66">
        <v>389360.98</v>
      </c>
      <c r="AN86" s="62">
        <v>1</v>
      </c>
      <c r="AO86" s="67">
        <v>389360.98</v>
      </c>
      <c r="AP86" s="66">
        <v>222298.56</v>
      </c>
      <c r="AQ86" s="62">
        <v>1</v>
      </c>
      <c r="AR86" s="67">
        <v>222298.56</v>
      </c>
      <c r="AS86" s="66">
        <v>298978.65000000002</v>
      </c>
      <c r="AT86" s="62">
        <v>1</v>
      </c>
      <c r="AU86" s="67">
        <v>298978.65000000002</v>
      </c>
      <c r="AV86" s="66">
        <v>29500.13</v>
      </c>
      <c r="AW86" s="62">
        <v>1</v>
      </c>
      <c r="AX86" s="67">
        <v>29500.13</v>
      </c>
      <c r="AY86" s="66">
        <v>150344.46</v>
      </c>
      <c r="AZ86" s="62">
        <v>1</v>
      </c>
      <c r="BA86" s="67">
        <v>150344.46</v>
      </c>
      <c r="BH86" s="147">
        <f t="shared" si="3"/>
        <v>158462.88999999998</v>
      </c>
      <c r="BL86" s="147">
        <v>158462.88999999998</v>
      </c>
      <c r="BP86">
        <v>158462.88999999998</v>
      </c>
    </row>
    <row r="87" spans="1:68">
      <c r="A87" s="14" t="s">
        <v>568</v>
      </c>
      <c r="B87" s="14" t="s">
        <v>569</v>
      </c>
      <c r="C87" s="14" t="s">
        <v>200</v>
      </c>
      <c r="D87" s="14" t="s">
        <v>570</v>
      </c>
      <c r="E87" s="14" t="s">
        <v>4</v>
      </c>
      <c r="F87" s="14" t="s">
        <v>575</v>
      </c>
      <c r="G87" s="14" t="s">
        <v>575</v>
      </c>
      <c r="H87" s="54" t="s">
        <v>445</v>
      </c>
      <c r="I87" s="15">
        <f>+'JYSKE - FKB - Colar '!B2</f>
        <v>1268566.99</v>
      </c>
      <c r="J87" s="15">
        <f>+VLOOKUP(E87,'Summary - Colar'!$M$39:$N$54,2,FALSE)</f>
        <v>7.461600087896608</v>
      </c>
      <c r="K87" s="15">
        <f t="shared" si="2"/>
        <v>170012.72851083652</v>
      </c>
      <c r="L87" s="66">
        <v>3359611.26</v>
      </c>
      <c r="M87" s="62">
        <v>7.4578000227644718</v>
      </c>
      <c r="N87" s="67">
        <v>450482.88365804858</v>
      </c>
      <c r="O87" s="66">
        <v>3443902.23</v>
      </c>
      <c r="P87" s="62">
        <v>7.4599000367386337</v>
      </c>
      <c r="Q87" s="67">
        <v>461655.27862832154</v>
      </c>
      <c r="R87" s="66">
        <v>3964510.01</v>
      </c>
      <c r="S87" s="62">
        <v>7.4604999812168193</v>
      </c>
      <c r="T87" s="67">
        <v>531400.0428900721</v>
      </c>
      <c r="U87" s="66">
        <v>3924606.46</v>
      </c>
      <c r="V87" s="62">
        <v>7.4608499551659859</v>
      </c>
      <c r="W87" s="67">
        <v>526026.72397701198</v>
      </c>
      <c r="X87" s="66">
        <v>2161267.4</v>
      </c>
      <c r="Y87" s="62">
        <v>7.4616000126947908</v>
      </c>
      <c r="Z87" s="67">
        <v>289652.00443911873</v>
      </c>
      <c r="AA87" s="66">
        <v>1789858.21</v>
      </c>
      <c r="AB87" s="62">
        <v>7.4617499299525107</v>
      </c>
      <c r="AC87" s="67">
        <v>239871.10621534742</v>
      </c>
      <c r="AD87" s="66">
        <v>1798055</v>
      </c>
      <c r="AE87" s="62">
        <v>7.4598500675691328</v>
      </c>
      <c r="AF87" s="67">
        <v>241030.98369454418</v>
      </c>
      <c r="AG87" s="66">
        <v>2377077.0699999998</v>
      </c>
      <c r="AH87" s="62">
        <v>7.4589500593778393</v>
      </c>
      <c r="AI87" s="67">
        <v>318687.89187177841</v>
      </c>
      <c r="AJ87" s="66">
        <v>2641096.08</v>
      </c>
      <c r="AK87" s="62">
        <v>7.4586999951330943</v>
      </c>
      <c r="AL87" s="67">
        <v>354096.03305178543</v>
      </c>
      <c r="AM87" s="66">
        <v>1491064.93</v>
      </c>
      <c r="AN87" s="62">
        <v>7.4580999574828022</v>
      </c>
      <c r="AO87" s="67">
        <v>199925.57601805759</v>
      </c>
      <c r="AP87" s="66">
        <v>2255399.5699999998</v>
      </c>
      <c r="AQ87" s="62">
        <v>7.4589500752281221</v>
      </c>
      <c r="AR87" s="67">
        <v>302374.93846357748</v>
      </c>
      <c r="AS87" s="66">
        <v>2440487.0499999998</v>
      </c>
      <c r="AT87" s="62">
        <v>7.4602000000000004</v>
      </c>
      <c r="AU87" s="67">
        <v>327134.265837377</v>
      </c>
      <c r="AV87" s="66">
        <v>2777681.57</v>
      </c>
      <c r="AW87" s="62">
        <v>7.4596499203654751</v>
      </c>
      <c r="AX87" s="67">
        <v>372360.84798251645</v>
      </c>
      <c r="AY87" s="66">
        <v>1268566.99</v>
      </c>
      <c r="AZ87" s="62">
        <v>7.461600087896608</v>
      </c>
      <c r="BA87" s="67">
        <v>170012.72851083652</v>
      </c>
      <c r="BH87" s="147">
        <f t="shared" si="3"/>
        <v>-154170.45703372784</v>
      </c>
      <c r="BL87" s="147">
        <v>-154170.45703372784</v>
      </c>
      <c r="BP87">
        <v>-154170.45703372784</v>
      </c>
    </row>
    <row r="88" spans="1:68">
      <c r="A88" s="14" t="s">
        <v>568</v>
      </c>
      <c r="B88" s="14" t="s">
        <v>569</v>
      </c>
      <c r="C88" s="14" t="s">
        <v>200</v>
      </c>
      <c r="D88" s="14" t="s">
        <v>570</v>
      </c>
      <c r="E88" s="14" t="s">
        <v>11</v>
      </c>
      <c r="F88" s="14" t="s">
        <v>576</v>
      </c>
      <c r="G88" s="14" t="s">
        <v>576</v>
      </c>
      <c r="H88" s="54" t="s">
        <v>445</v>
      </c>
      <c r="I88" s="15">
        <f>+'JYSKE - FKB - Colar '!B7</f>
        <v>148622.44</v>
      </c>
      <c r="J88" s="15">
        <f>+VLOOKUP(E88,'Summary - Colar'!$M$39:$N$54,2,FALSE)</f>
        <v>1.7116525557924964</v>
      </c>
      <c r="K88" s="15">
        <f t="shared" si="2"/>
        <v>86829.794689955466</v>
      </c>
      <c r="L88" s="66">
        <v>78290.44</v>
      </c>
      <c r="M88" s="62">
        <v>1.6762506216136279</v>
      </c>
      <c r="N88" s="67">
        <v>46705.688869266101</v>
      </c>
      <c r="O88" s="66">
        <v>78290.44</v>
      </c>
      <c r="P88" s="62">
        <v>1.6552497749305537</v>
      </c>
      <c r="Q88" s="67">
        <v>47298.263492157668</v>
      </c>
      <c r="R88" s="66">
        <v>78290.44</v>
      </c>
      <c r="S88" s="62">
        <v>1.6652497894963976</v>
      </c>
      <c r="T88" s="67">
        <v>47014.23203522907</v>
      </c>
      <c r="U88" s="66">
        <v>78290.44</v>
      </c>
      <c r="V88" s="62">
        <v>1.6640511135285163</v>
      </c>
      <c r="W88" s="67">
        <v>47048.098080346834</v>
      </c>
      <c r="X88" s="66">
        <v>78290.44</v>
      </c>
      <c r="Y88" s="62">
        <v>1.6601001793653798</v>
      </c>
      <c r="Z88" s="67">
        <v>47160.069598889349</v>
      </c>
      <c r="AA88" s="66">
        <v>78290.44</v>
      </c>
      <c r="AB88" s="62">
        <v>1.6702004061495201</v>
      </c>
      <c r="AC88" s="67">
        <v>46874.877836062064</v>
      </c>
      <c r="AD88" s="66">
        <v>78290.44</v>
      </c>
      <c r="AE88" s="62">
        <v>1.6520495602796699</v>
      </c>
      <c r="AF88" s="67">
        <v>47389.885801456512</v>
      </c>
      <c r="AG88" s="66">
        <v>96653.440000000002</v>
      </c>
      <c r="AH88" s="62">
        <v>1.6506494529864222</v>
      </c>
      <c r="AI88" s="67">
        <v>58554.794796151698</v>
      </c>
      <c r="AJ88" s="66">
        <v>148622.44</v>
      </c>
      <c r="AK88" s="62">
        <v>1.6388502142715724</v>
      </c>
      <c r="AL88" s="67">
        <v>90687.018682826325</v>
      </c>
      <c r="AM88" s="66">
        <v>148622.44</v>
      </c>
      <c r="AN88" s="62">
        <v>1.6741504676220269</v>
      </c>
      <c r="AO88" s="67">
        <v>88774.840060286922</v>
      </c>
      <c r="AP88" s="66">
        <v>148622.44</v>
      </c>
      <c r="AQ88" s="62">
        <v>1.7255616520623482</v>
      </c>
      <c r="AR88" s="67">
        <v>86129.892735139409</v>
      </c>
      <c r="AS88" s="66">
        <v>148622.44</v>
      </c>
      <c r="AT88" s="62">
        <v>1.7235389999999999</v>
      </c>
      <c r="AU88" s="67">
        <v>86230.97011439834</v>
      </c>
      <c r="AV88" s="66">
        <v>148622.44</v>
      </c>
      <c r="AW88" s="62">
        <v>1.7237537342788192</v>
      </c>
      <c r="AX88" s="67">
        <v>86220.228008486592</v>
      </c>
      <c r="AY88" s="66">
        <v>148622.44</v>
      </c>
      <c r="AZ88" s="62">
        <v>1.7116525557924964</v>
      </c>
      <c r="BA88" s="67">
        <v>86829.794689955466</v>
      </c>
      <c r="BH88" s="147">
        <f t="shared" si="3"/>
        <v>-1912.1786225394026</v>
      </c>
      <c r="BL88" s="147">
        <v>-1912.1786225394026</v>
      </c>
      <c r="BP88">
        <v>-1912.1786225394026</v>
      </c>
    </row>
    <row r="89" spans="1:68">
      <c r="A89" s="14">
        <v>61</v>
      </c>
      <c r="B89" s="14" t="s">
        <v>577</v>
      </c>
      <c r="C89" s="14" t="s">
        <v>578</v>
      </c>
      <c r="D89" s="14" t="s">
        <v>579</v>
      </c>
      <c r="E89" s="14" t="s">
        <v>19</v>
      </c>
      <c r="F89" s="14">
        <v>27051028570</v>
      </c>
      <c r="G89" s="14"/>
      <c r="H89" s="54" t="s">
        <v>580</v>
      </c>
      <c r="I89" s="15">
        <f>+'Summary - Colar'!L17</f>
        <v>794999.26</v>
      </c>
      <c r="J89" s="15">
        <f>+VLOOKUP(E89,'Summary - Colar'!$M$39:$N$54,2,FALSE)</f>
        <v>1.5035000051795575</v>
      </c>
      <c r="K89" s="15">
        <f t="shared" si="2"/>
        <v>528765.71816509985</v>
      </c>
      <c r="L89" s="66">
        <v>1372546.09</v>
      </c>
      <c r="M89" s="62">
        <v>1.5132999926105561</v>
      </c>
      <c r="N89" s="67">
        <v>906988.76409313595</v>
      </c>
      <c r="O89" s="66">
        <v>1832775.12</v>
      </c>
      <c r="P89" s="62">
        <v>1.5132999926105561</v>
      </c>
      <c r="Q89" s="67">
        <v>1211111.5634371513</v>
      </c>
      <c r="R89" s="66">
        <v>703284.35</v>
      </c>
      <c r="S89" s="62">
        <v>1.5132999926105561</v>
      </c>
      <c r="T89" s="67">
        <v>464735.58014546847</v>
      </c>
      <c r="U89" s="66">
        <v>1067611.3600000001</v>
      </c>
      <c r="V89" s="62">
        <v>1.5132999926105561</v>
      </c>
      <c r="W89" s="67">
        <v>705485.60444931372</v>
      </c>
      <c r="X89" s="66">
        <v>1072270.45</v>
      </c>
      <c r="Y89" s="62">
        <v>1.5132999926105561</v>
      </c>
      <c r="Z89" s="67">
        <v>708564.36611107946</v>
      </c>
      <c r="AA89" s="66">
        <v>774033.2</v>
      </c>
      <c r="AB89" s="62">
        <v>1.5132999926105561</v>
      </c>
      <c r="AC89" s="67">
        <v>511486.95154933195</v>
      </c>
      <c r="AD89" s="66">
        <v>1548239.3</v>
      </c>
      <c r="AE89" s="62">
        <v>1.5132999926105561</v>
      </c>
      <c r="AF89" s="67">
        <v>1023088.156717143</v>
      </c>
      <c r="AG89" s="66">
        <v>1040583.95</v>
      </c>
      <c r="AH89" s="62">
        <v>1.5035000051795575</v>
      </c>
      <c r="AI89" s="67">
        <v>692107.71294658352</v>
      </c>
      <c r="AJ89" s="66">
        <v>939474.54</v>
      </c>
      <c r="AK89" s="62">
        <v>1.5035000051795575</v>
      </c>
      <c r="AL89" s="67">
        <v>624858.35501397424</v>
      </c>
      <c r="AM89" s="66">
        <v>1053147.83</v>
      </c>
      <c r="AN89" s="62">
        <v>1.5035000051795575</v>
      </c>
      <c r="AO89" s="67">
        <v>700464.13460053597</v>
      </c>
      <c r="AP89" s="66">
        <v>1456479.96</v>
      </c>
      <c r="AQ89" s="62">
        <v>1.5035000051795575</v>
      </c>
      <c r="AR89" s="67">
        <v>968726.27534581081</v>
      </c>
      <c r="AS89" s="66">
        <v>977955</v>
      </c>
      <c r="AT89" s="62">
        <v>1.5035000000000001</v>
      </c>
      <c r="AU89" s="67">
        <v>650452.27801795804</v>
      </c>
      <c r="AV89" s="66">
        <v>1054388.3400000001</v>
      </c>
      <c r="AW89" s="62">
        <v>1.5035000051795575</v>
      </c>
      <c r="AX89" s="67">
        <v>701289.21607424831</v>
      </c>
      <c r="AY89" s="66">
        <v>794999.26</v>
      </c>
      <c r="AZ89" s="62">
        <v>1.5035000051795575</v>
      </c>
      <c r="BA89" s="67">
        <v>528765.71816509985</v>
      </c>
      <c r="BH89" s="147">
        <f t="shared" si="3"/>
        <v>75605.779586561723</v>
      </c>
      <c r="BL89" s="147">
        <v>75605.779586561723</v>
      </c>
      <c r="BP89">
        <v>75605.779586561723</v>
      </c>
    </row>
    <row r="90" spans="1:68">
      <c r="A90" s="14" t="s">
        <v>581</v>
      </c>
      <c r="B90" s="14" t="s">
        <v>582</v>
      </c>
      <c r="C90" s="14" t="s">
        <v>116</v>
      </c>
      <c r="D90" s="14" t="s">
        <v>583</v>
      </c>
      <c r="E90" s="14" t="s">
        <v>2</v>
      </c>
      <c r="F90" s="14">
        <v>1155225</v>
      </c>
      <c r="G90" s="14"/>
      <c r="H90" s="54" t="s">
        <v>584</v>
      </c>
      <c r="I90" s="15" t="s">
        <v>425</v>
      </c>
      <c r="J90" s="15">
        <f>+VLOOKUP(E90,'Summary - Colar'!$M$39:$N$54,2,FALSE)</f>
        <v>1</v>
      </c>
      <c r="K90" s="15"/>
      <c r="L90" s="66" t="s">
        <v>425</v>
      </c>
      <c r="M90" s="62">
        <v>1</v>
      </c>
      <c r="N90" s="67"/>
      <c r="O90" s="66" t="s">
        <v>425</v>
      </c>
      <c r="P90" s="62">
        <v>1</v>
      </c>
      <c r="Q90" s="67"/>
      <c r="R90" s="66" t="s">
        <v>425</v>
      </c>
      <c r="S90" s="62">
        <v>1</v>
      </c>
      <c r="T90" s="67"/>
      <c r="U90" s="66" t="s">
        <v>425</v>
      </c>
      <c r="V90" s="62">
        <v>1</v>
      </c>
      <c r="W90" s="67"/>
      <c r="X90" s="66" t="s">
        <v>425</v>
      </c>
      <c r="Y90" s="62">
        <v>1</v>
      </c>
      <c r="Z90" s="67"/>
      <c r="AA90" s="66" t="s">
        <v>425</v>
      </c>
      <c r="AB90" s="62">
        <v>1</v>
      </c>
      <c r="AC90" s="67"/>
      <c r="AD90" s="66" t="s">
        <v>425</v>
      </c>
      <c r="AE90" s="62">
        <v>1</v>
      </c>
      <c r="AF90" s="67"/>
      <c r="AG90" s="66" t="s">
        <v>425</v>
      </c>
      <c r="AH90" s="62">
        <v>1</v>
      </c>
      <c r="AI90" s="67"/>
      <c r="AJ90" s="66" t="s">
        <v>425</v>
      </c>
      <c r="AK90" s="62">
        <v>1</v>
      </c>
      <c r="AL90" s="67"/>
      <c r="AM90" s="66" t="s">
        <v>425</v>
      </c>
      <c r="AN90" s="62">
        <v>1</v>
      </c>
      <c r="AO90" s="67"/>
      <c r="AP90" s="66" t="s">
        <v>425</v>
      </c>
      <c r="AQ90" s="62">
        <v>1</v>
      </c>
      <c r="AR90" s="67"/>
      <c r="AS90" s="66" t="s">
        <v>425</v>
      </c>
      <c r="AT90" s="62">
        <v>1</v>
      </c>
      <c r="AU90" s="67"/>
      <c r="AV90" s="66" t="s">
        <v>425</v>
      </c>
      <c r="AW90" s="62">
        <v>1</v>
      </c>
      <c r="AX90" s="67"/>
      <c r="AY90" s="66" t="s">
        <v>425</v>
      </c>
      <c r="AZ90" s="62">
        <v>1</v>
      </c>
      <c r="BA90" s="67"/>
      <c r="BH90" s="147">
        <f t="shared" si="3"/>
        <v>0</v>
      </c>
      <c r="BL90" s="147">
        <v>0</v>
      </c>
      <c r="BP90">
        <v>0</v>
      </c>
    </row>
    <row r="91" spans="1:68">
      <c r="A91" s="14" t="s">
        <v>581</v>
      </c>
      <c r="B91" s="14" t="s">
        <v>582</v>
      </c>
      <c r="C91" s="14" t="s">
        <v>116</v>
      </c>
      <c r="D91" s="14" t="s">
        <v>583</v>
      </c>
      <c r="E91" s="14" t="s">
        <v>2</v>
      </c>
      <c r="F91" s="14">
        <v>1147461</v>
      </c>
      <c r="G91" s="14" t="s">
        <v>115</v>
      </c>
      <c r="H91" s="54" t="s">
        <v>439</v>
      </c>
      <c r="I91" s="15">
        <f>+'IBP export - Colar'!A35</f>
        <v>317767.42</v>
      </c>
      <c r="J91" s="15">
        <f>+VLOOKUP(E91,'Summary - Colar'!$M$39:$N$54,2,FALSE)</f>
        <v>1</v>
      </c>
      <c r="K91" s="15">
        <f t="shared" si="2"/>
        <v>317767.42</v>
      </c>
      <c r="L91" s="66">
        <v>718405.21</v>
      </c>
      <c r="M91" s="62">
        <v>1</v>
      </c>
      <c r="N91" s="67">
        <v>718405.21</v>
      </c>
      <c r="O91" s="66">
        <v>566298.43999999994</v>
      </c>
      <c r="P91" s="62">
        <v>1</v>
      </c>
      <c r="Q91" s="67">
        <v>566298.43999999994</v>
      </c>
      <c r="R91" s="66">
        <v>533803.98</v>
      </c>
      <c r="S91" s="62">
        <v>1</v>
      </c>
      <c r="T91" s="67">
        <v>533803.98</v>
      </c>
      <c r="U91" s="66">
        <v>471472.24</v>
      </c>
      <c r="V91" s="62">
        <v>1</v>
      </c>
      <c r="W91" s="67">
        <v>471472.24</v>
      </c>
      <c r="X91" s="66">
        <v>695267.21</v>
      </c>
      <c r="Y91" s="62">
        <v>1</v>
      </c>
      <c r="Z91" s="67">
        <v>695267.21</v>
      </c>
      <c r="AA91" s="66">
        <v>403506.25</v>
      </c>
      <c r="AB91" s="62">
        <v>1</v>
      </c>
      <c r="AC91" s="67">
        <v>403506.25</v>
      </c>
      <c r="AD91" s="66">
        <v>397877.67</v>
      </c>
      <c r="AE91" s="62">
        <v>1</v>
      </c>
      <c r="AF91" s="67">
        <v>397877.67</v>
      </c>
      <c r="AG91" s="66">
        <v>380768.95</v>
      </c>
      <c r="AH91" s="62">
        <v>1</v>
      </c>
      <c r="AI91" s="67">
        <v>380768.95</v>
      </c>
      <c r="AJ91" s="66">
        <v>327868.53000000003</v>
      </c>
      <c r="AK91" s="62">
        <v>1</v>
      </c>
      <c r="AL91" s="67">
        <v>327868.53000000003</v>
      </c>
      <c r="AM91" s="66">
        <v>626885.24</v>
      </c>
      <c r="AN91" s="62">
        <v>1</v>
      </c>
      <c r="AO91" s="67">
        <v>626885.24</v>
      </c>
      <c r="AP91" s="66">
        <v>628396.01</v>
      </c>
      <c r="AQ91" s="62">
        <v>1</v>
      </c>
      <c r="AR91" s="67">
        <v>628396.01</v>
      </c>
      <c r="AS91" s="66">
        <v>333930</v>
      </c>
      <c r="AT91" s="62">
        <v>1</v>
      </c>
      <c r="AU91" s="67">
        <v>333930</v>
      </c>
      <c r="AV91" s="66">
        <v>258192.06</v>
      </c>
      <c r="AW91" s="62">
        <v>1</v>
      </c>
      <c r="AX91" s="67">
        <v>258192.06</v>
      </c>
      <c r="AY91" s="66">
        <v>317767.42</v>
      </c>
      <c r="AZ91" s="62">
        <v>1</v>
      </c>
      <c r="BA91" s="67">
        <v>317767.42</v>
      </c>
      <c r="BH91" s="147">
        <f t="shared" si="3"/>
        <v>299016.70999999996</v>
      </c>
      <c r="BL91" s="147">
        <v>299016.70999999996</v>
      </c>
      <c r="BP91">
        <v>299016.70999999996</v>
      </c>
    </row>
    <row r="92" spans="1:68">
      <c r="A92" s="14" t="s">
        <v>585</v>
      </c>
      <c r="B92" s="14" t="s">
        <v>586</v>
      </c>
      <c r="C92" s="14" t="s">
        <v>442</v>
      </c>
      <c r="D92" s="14" t="s">
        <v>587</v>
      </c>
      <c r="E92" s="14" t="s">
        <v>16</v>
      </c>
      <c r="F92" s="14">
        <v>27300296153</v>
      </c>
      <c r="G92" s="14"/>
      <c r="H92" s="54" t="s">
        <v>588</v>
      </c>
      <c r="I92" s="15">
        <f>+'Summary - Colar'!L31</f>
        <v>193427.18</v>
      </c>
      <c r="J92" s="15">
        <f>+VLOOKUP(E92,'Summary - Colar'!$M$39:$N$54,2,FALSE)</f>
        <v>0.95169988960021024</v>
      </c>
      <c r="K92" s="15">
        <f t="shared" si="2"/>
        <v>203243.88193556987</v>
      </c>
      <c r="L92" s="66">
        <v>282981.52</v>
      </c>
      <c r="M92" s="62">
        <v>0.9412499680306784</v>
      </c>
      <c r="N92" s="67">
        <v>300644.38736934622</v>
      </c>
      <c r="O92" s="66">
        <v>282981.52</v>
      </c>
      <c r="P92" s="62">
        <v>0.93609996904458936</v>
      </c>
      <c r="Q92" s="67">
        <v>302298.39692102448</v>
      </c>
      <c r="R92" s="66">
        <v>297852.71999999997</v>
      </c>
      <c r="S92" s="62">
        <v>0.94154998249985755</v>
      </c>
      <c r="T92" s="67">
        <v>316342.97226493235</v>
      </c>
      <c r="U92" s="66">
        <v>297852.71999999997</v>
      </c>
      <c r="V92" s="62">
        <v>0.93950001246199755</v>
      </c>
      <c r="W92" s="67">
        <v>317033.22623643716</v>
      </c>
      <c r="X92" s="66">
        <v>281767.17</v>
      </c>
      <c r="Y92" s="62">
        <v>0.94989998646757867</v>
      </c>
      <c r="Z92" s="67">
        <v>296628.24930424092</v>
      </c>
      <c r="AA92" s="66">
        <v>279259.56</v>
      </c>
      <c r="AB92" s="62">
        <v>0.9447499727906381</v>
      </c>
      <c r="AC92" s="67">
        <v>295590.96908477548</v>
      </c>
      <c r="AD92" s="66">
        <v>264783.77</v>
      </c>
      <c r="AE92" s="62">
        <v>0.94145002196641914</v>
      </c>
      <c r="AF92" s="67">
        <v>281251.01048587012</v>
      </c>
      <c r="AG92" s="66">
        <v>264783.77</v>
      </c>
      <c r="AH92" s="62">
        <v>0.94385003315614324</v>
      </c>
      <c r="AI92" s="67">
        <v>280535.84859724878</v>
      </c>
      <c r="AJ92" s="66">
        <v>246442.82</v>
      </c>
      <c r="AK92" s="62">
        <v>0.94149999957989661</v>
      </c>
      <c r="AL92" s="67">
        <v>261755.51790755644</v>
      </c>
      <c r="AM92" s="66">
        <v>230527.87</v>
      </c>
      <c r="AN92" s="62">
        <v>0.93840005930338399</v>
      </c>
      <c r="AO92" s="67">
        <v>245660.54500372801</v>
      </c>
      <c r="AP92" s="66">
        <v>229844.27</v>
      </c>
      <c r="AQ92" s="62">
        <v>0.95524993903103506</v>
      </c>
      <c r="AR92" s="67">
        <v>240611.65628876589</v>
      </c>
      <c r="AS92" s="66">
        <v>206142</v>
      </c>
      <c r="AT92" s="62">
        <v>0.96445000000000003</v>
      </c>
      <c r="AU92" s="67">
        <v>213740.47384519674</v>
      </c>
      <c r="AV92" s="66">
        <v>205869.03</v>
      </c>
      <c r="AW92" s="62">
        <v>0.95460004628670969</v>
      </c>
      <c r="AX92" s="67">
        <v>215659.98325770895</v>
      </c>
      <c r="AY92" s="66">
        <v>193427.18</v>
      </c>
      <c r="AZ92" s="62">
        <v>0.95169988960021024</v>
      </c>
      <c r="BA92" s="67">
        <v>203243.88193556987</v>
      </c>
      <c r="BH92" s="147">
        <f t="shared" si="3"/>
        <v>-16094.972903828428</v>
      </c>
      <c r="BL92" s="147">
        <v>-16094.972903828428</v>
      </c>
      <c r="BP92">
        <v>-16094.972903828428</v>
      </c>
    </row>
    <row r="93" spans="1:68">
      <c r="A93" s="14" t="s">
        <v>487</v>
      </c>
      <c r="B93" s="14" t="s">
        <v>491</v>
      </c>
      <c r="C93" s="14" t="s">
        <v>381</v>
      </c>
      <c r="D93" s="14" t="s">
        <v>589</v>
      </c>
      <c r="E93" s="14" t="s">
        <v>237</v>
      </c>
      <c r="F93" s="14" t="s">
        <v>590</v>
      </c>
      <c r="G93" s="14"/>
      <c r="H93" s="54" t="s">
        <v>591</v>
      </c>
      <c r="I93" s="15">
        <f>+'Summary - Colar'!L13</f>
        <v>13242.74</v>
      </c>
      <c r="J93" s="15">
        <f>+VLOOKUP(E93,'Summary - Colar'!$M$39:$N$54,2,FALSE)</f>
        <v>4.8617999300000001</v>
      </c>
      <c r="K93" s="15">
        <f t="shared" si="2"/>
        <v>2723.834832915471</v>
      </c>
      <c r="L93" s="66">
        <v>462451.58</v>
      </c>
      <c r="M93" s="62">
        <v>4.8617999300000001</v>
      </c>
      <c r="N93" s="67">
        <v>95119.418046476465</v>
      </c>
      <c r="O93" s="66">
        <v>831271.58</v>
      </c>
      <c r="P93" s="62">
        <v>4.8617999300000001</v>
      </c>
      <c r="Q93" s="67">
        <v>170980.21143786554</v>
      </c>
      <c r="R93" s="66">
        <v>400519.29</v>
      </c>
      <c r="S93" s="62">
        <v>4.8617999300000001</v>
      </c>
      <c r="T93" s="67">
        <v>82380.866297803412</v>
      </c>
      <c r="U93" s="66">
        <v>10499.07</v>
      </c>
      <c r="V93" s="62">
        <v>4.8617999300000001</v>
      </c>
      <c r="W93" s="67">
        <v>2159.5026844307022</v>
      </c>
      <c r="X93" s="66">
        <v>229449.34</v>
      </c>
      <c r="Y93" s="62">
        <v>4.8617999300000001</v>
      </c>
      <c r="Z93" s="67">
        <v>47194.319656012667</v>
      </c>
      <c r="AA93" s="66">
        <v>243408.34</v>
      </c>
      <c r="AB93" s="62">
        <v>4.8617999300000001</v>
      </c>
      <c r="AC93" s="67">
        <v>50065.478527414431</v>
      </c>
      <c r="AD93" s="66">
        <v>243408.34</v>
      </c>
      <c r="AE93" s="62">
        <v>4.8617999300000001</v>
      </c>
      <c r="AF93" s="67">
        <v>50065.478527414431</v>
      </c>
      <c r="AG93" s="66">
        <v>716945.79</v>
      </c>
      <c r="AH93" s="62">
        <v>4.8617999300000001</v>
      </c>
      <c r="AI93" s="67">
        <v>147465.09529856362</v>
      </c>
      <c r="AJ93" s="66">
        <v>150036.18</v>
      </c>
      <c r="AK93" s="62">
        <v>4.8617999300000001</v>
      </c>
      <c r="AL93" s="67">
        <v>30860.212711385677</v>
      </c>
      <c r="AM93" s="66">
        <v>238382.92</v>
      </c>
      <c r="AN93" s="62">
        <v>4.8617999300000001</v>
      </c>
      <c r="AO93" s="67">
        <v>49031.824310384574</v>
      </c>
      <c r="AP93" s="66">
        <v>337129.81</v>
      </c>
      <c r="AQ93" s="62">
        <v>4.8617999300000001</v>
      </c>
      <c r="AR93" s="67">
        <v>69342.592219750179</v>
      </c>
      <c r="AS93" s="66">
        <v>1168604</v>
      </c>
      <c r="AT93" s="62">
        <v>4.8617999999999997</v>
      </c>
      <c r="AU93" s="67">
        <v>240364.47406310422</v>
      </c>
      <c r="AV93" s="66">
        <v>11927.3</v>
      </c>
      <c r="AW93" s="62">
        <v>4.8617999300000001</v>
      </c>
      <c r="AX93" s="67">
        <v>2453.2683721520393</v>
      </c>
      <c r="AY93" s="66">
        <v>13242.74</v>
      </c>
      <c r="AZ93" s="62">
        <v>4.8617999300000001</v>
      </c>
      <c r="BA93" s="67">
        <v>2723.834832915471</v>
      </c>
      <c r="BH93" s="147">
        <f t="shared" si="3"/>
        <v>18171.611598998898</v>
      </c>
      <c r="BL93" s="147">
        <v>18171.611598998898</v>
      </c>
      <c r="BP93">
        <v>18171.611598998898</v>
      </c>
    </row>
    <row r="94" spans="1:68">
      <c r="A94" s="14" t="s">
        <v>493</v>
      </c>
      <c r="B94" s="14" t="s">
        <v>494</v>
      </c>
      <c r="C94" s="14" t="s">
        <v>397</v>
      </c>
      <c r="D94" s="14" t="s">
        <v>589</v>
      </c>
      <c r="E94" s="14" t="s">
        <v>20</v>
      </c>
      <c r="F94" s="14">
        <v>1373030274</v>
      </c>
      <c r="G94" s="14"/>
      <c r="H94" s="54" t="s">
        <v>592</v>
      </c>
      <c r="I94" s="15">
        <f>+'Summary - Colar'!L12</f>
        <v>54592.02</v>
      </c>
      <c r="J94" s="15">
        <f>+VLOOKUP(E94,'Summary - Colar'!$M$39:$N$54,2,FALSE)</f>
        <v>1.4473416950185343</v>
      </c>
      <c r="K94" s="15">
        <f t="shared" si="2"/>
        <v>37718.819396895015</v>
      </c>
      <c r="L94" s="66">
        <v>405087.9</v>
      </c>
      <c r="M94" s="62">
        <v>1.4168580060422962</v>
      </c>
      <c r="N94" s="67">
        <v>285905.78468164953</v>
      </c>
      <c r="O94" s="66">
        <v>674743.53</v>
      </c>
      <c r="P94" s="62">
        <v>1.411201829525166</v>
      </c>
      <c r="Q94" s="67">
        <v>478133.96771674696</v>
      </c>
      <c r="R94" s="66">
        <v>719666.79</v>
      </c>
      <c r="S94" s="62">
        <v>1.4089959496908975</v>
      </c>
      <c r="T94" s="67">
        <v>510765.69109931012</v>
      </c>
      <c r="U94" s="66">
        <v>425843.7</v>
      </c>
      <c r="V94" s="62">
        <v>1.4082454458293385</v>
      </c>
      <c r="W94" s="67">
        <v>302393.09579248365</v>
      </c>
      <c r="X94" s="66">
        <v>712627.71</v>
      </c>
      <c r="Y94" s="62">
        <v>1.4129417046110435</v>
      </c>
      <c r="Z94" s="67">
        <v>504357.4746745642</v>
      </c>
      <c r="AA94" s="66">
        <v>12117.21</v>
      </c>
      <c r="AB94" s="62">
        <v>1.4085455514118275</v>
      </c>
      <c r="AC94" s="67">
        <v>8602.6397853122726</v>
      </c>
      <c r="AD94" s="66">
        <v>12067.21</v>
      </c>
      <c r="AE94" s="62">
        <v>1.4017942355411339</v>
      </c>
      <c r="AF94" s="67">
        <v>8608.4032121459677</v>
      </c>
      <c r="AG94" s="66">
        <v>10967.21</v>
      </c>
      <c r="AH94" s="62">
        <v>1.4043855175930648</v>
      </c>
      <c r="AI94" s="67">
        <v>7809.2588271604927</v>
      </c>
      <c r="AJ94" s="66">
        <v>28625.21</v>
      </c>
      <c r="AK94" s="62">
        <v>1.3989986992907451</v>
      </c>
      <c r="AL94" s="67">
        <v>20461.212733444438</v>
      </c>
      <c r="AM94" s="66">
        <v>193696.15</v>
      </c>
      <c r="AN94" s="62">
        <v>1.4035109316525505</v>
      </c>
      <c r="AO94" s="67">
        <v>138008.29450749935</v>
      </c>
      <c r="AP94" s="66">
        <v>235040.18</v>
      </c>
      <c r="AQ94" s="62">
        <v>1.4448471637856743</v>
      </c>
      <c r="AR94" s="67">
        <v>162674.76996263486</v>
      </c>
      <c r="AS94" s="66">
        <v>1040</v>
      </c>
      <c r="AT94" s="62">
        <v>1.4539500000000001</v>
      </c>
      <c r="AU94" s="67">
        <v>715.29282299941531</v>
      </c>
      <c r="AV94" s="66">
        <v>1029.98</v>
      </c>
      <c r="AW94" s="62">
        <v>1.4452501077504245</v>
      </c>
      <c r="AX94" s="67">
        <v>712.66557565125879</v>
      </c>
      <c r="AY94" s="66">
        <v>54592.02</v>
      </c>
      <c r="AZ94" s="62">
        <v>1.4473416950185343</v>
      </c>
      <c r="BA94" s="67">
        <v>37718.819396895015</v>
      </c>
      <c r="BH94" s="147">
        <f t="shared" si="3"/>
        <v>117547.08177405491</v>
      </c>
      <c r="BL94" s="147">
        <v>117547.08177405491</v>
      </c>
      <c r="BP94">
        <v>117547.08177405491</v>
      </c>
    </row>
    <row r="95" spans="1:68">
      <c r="A95" s="14" t="s">
        <v>493</v>
      </c>
      <c r="B95" s="14" t="s">
        <v>494</v>
      </c>
      <c r="C95" s="14" t="s">
        <v>397</v>
      </c>
      <c r="D95" s="14" t="s">
        <v>589</v>
      </c>
      <c r="E95" s="14" t="s">
        <v>20</v>
      </c>
      <c r="F95" s="14" t="s">
        <v>593</v>
      </c>
      <c r="G95" s="14"/>
      <c r="H95" s="54" t="s">
        <v>425</v>
      </c>
      <c r="I95" s="15" t="s">
        <v>425</v>
      </c>
      <c r="J95" s="15">
        <f>+VLOOKUP(E95,'Summary - Colar'!$M$39:$N$54,2,FALSE)</f>
        <v>1.4473416950185343</v>
      </c>
      <c r="K95" s="15"/>
      <c r="L95" s="66" t="s">
        <v>425</v>
      </c>
      <c r="M95" s="62">
        <v>1.4168580060422962</v>
      </c>
      <c r="N95" s="67"/>
      <c r="O95" s="66" t="s">
        <v>425</v>
      </c>
      <c r="P95" s="62">
        <v>1.411201829525166</v>
      </c>
      <c r="Q95" s="67"/>
      <c r="R95" s="66" t="s">
        <v>425</v>
      </c>
      <c r="S95" s="62">
        <v>1.4089959496908975</v>
      </c>
      <c r="T95" s="67"/>
      <c r="U95" s="66" t="s">
        <v>425</v>
      </c>
      <c r="V95" s="62">
        <v>1.4082454458293385</v>
      </c>
      <c r="W95" s="67"/>
      <c r="X95" s="66" t="s">
        <v>425</v>
      </c>
      <c r="Y95" s="62">
        <v>1.4129417046110435</v>
      </c>
      <c r="Z95" s="67"/>
      <c r="AA95" s="66" t="s">
        <v>425</v>
      </c>
      <c r="AB95" s="62">
        <v>1.4085455514118275</v>
      </c>
      <c r="AC95" s="67"/>
      <c r="AD95" s="66" t="s">
        <v>425</v>
      </c>
      <c r="AE95" s="62">
        <v>1.4017942355411339</v>
      </c>
      <c r="AF95" s="67"/>
      <c r="AG95" s="66" t="s">
        <v>425</v>
      </c>
      <c r="AH95" s="62">
        <v>1.4043855175930648</v>
      </c>
      <c r="AI95" s="67"/>
      <c r="AJ95" s="66" t="s">
        <v>425</v>
      </c>
      <c r="AK95" s="62">
        <v>1.3989986992907451</v>
      </c>
      <c r="AL95" s="67"/>
      <c r="AM95" s="66" t="s">
        <v>425</v>
      </c>
      <c r="AN95" s="62">
        <v>1.4035109316525505</v>
      </c>
      <c r="AO95" s="67"/>
      <c r="AP95" s="66" t="s">
        <v>425</v>
      </c>
      <c r="AQ95" s="62">
        <v>1.4448471637856743</v>
      </c>
      <c r="AR95" s="67"/>
      <c r="AS95" s="66" t="s">
        <v>425</v>
      </c>
      <c r="AT95" s="62">
        <v>1.4539500000000001</v>
      </c>
      <c r="AU95" s="67"/>
      <c r="AV95" s="66" t="s">
        <v>425</v>
      </c>
      <c r="AW95" s="62">
        <v>1.4452501077504245</v>
      </c>
      <c r="AX95" s="67"/>
      <c r="AY95" s="66" t="s">
        <v>425</v>
      </c>
      <c r="AZ95" s="62">
        <v>1.4473416950185343</v>
      </c>
      <c r="BA95" s="67"/>
      <c r="BH95" s="147">
        <f t="shared" si="3"/>
        <v>0</v>
      </c>
      <c r="BL95" s="147">
        <v>0</v>
      </c>
      <c r="BP95">
        <v>0</v>
      </c>
    </row>
    <row r="96" spans="1:68">
      <c r="A96" s="14" t="s">
        <v>585</v>
      </c>
      <c r="B96" s="14" t="s">
        <v>586</v>
      </c>
      <c r="C96" s="14" t="s">
        <v>442</v>
      </c>
      <c r="D96" s="14" t="s">
        <v>281</v>
      </c>
      <c r="E96" s="14" t="s">
        <v>16</v>
      </c>
      <c r="F96" s="14" t="s">
        <v>875</v>
      </c>
      <c r="G96" s="14" t="s">
        <v>879</v>
      </c>
      <c r="H96" s="54"/>
      <c r="I96" s="15">
        <f>VLOOKUP(G96,'HSBC - Banco'!B:G,6,FALSE)</f>
        <v>4950</v>
      </c>
      <c r="J96" s="15">
        <f>+VLOOKUP(E96,'Summary - Colar'!$M$39:$N$54,2,FALSE)</f>
        <v>0.95169988960021024</v>
      </c>
      <c r="K96" s="15">
        <f t="shared" si="2"/>
        <v>5201.21947484873</v>
      </c>
      <c r="L96" s="66"/>
      <c r="M96" s="62"/>
      <c r="N96" s="67"/>
      <c r="O96" s="66"/>
      <c r="P96" s="62"/>
      <c r="Q96" s="67"/>
      <c r="R96" s="66"/>
      <c r="S96" s="62"/>
      <c r="T96" s="67"/>
      <c r="U96" s="66"/>
      <c r="V96" s="62"/>
      <c r="W96" s="67"/>
      <c r="X96" s="66"/>
      <c r="Y96" s="62"/>
      <c r="Z96" s="67"/>
      <c r="AA96" s="66"/>
      <c r="AB96" s="62"/>
      <c r="AC96" s="67"/>
      <c r="AD96" s="66"/>
      <c r="AE96" s="62"/>
      <c r="AF96" s="67"/>
      <c r="AG96" s="66"/>
      <c r="AH96" s="62"/>
      <c r="AI96" s="67"/>
      <c r="AJ96" s="66"/>
      <c r="AK96" s="62"/>
      <c r="AL96" s="67"/>
      <c r="AM96" s="66"/>
      <c r="AN96" s="62"/>
      <c r="AO96" s="67"/>
      <c r="AP96" s="66"/>
      <c r="AQ96" s="62"/>
      <c r="AR96" s="67"/>
      <c r="AS96" s="66"/>
      <c r="AT96" s="62"/>
      <c r="AU96" s="67"/>
      <c r="AV96" s="66">
        <v>4950</v>
      </c>
      <c r="AW96" s="62">
        <v>0.95460004628670969</v>
      </c>
      <c r="AX96" s="67">
        <v>5185.417724684763</v>
      </c>
      <c r="AY96" s="66">
        <v>4950</v>
      </c>
      <c r="AZ96" s="62">
        <v>0.95169988960021024</v>
      </c>
      <c r="BA96" s="67">
        <v>5201.21947484873</v>
      </c>
      <c r="BH96" s="147">
        <f>SUM(BH3:BH95)</f>
        <v>-9744999.4060403872</v>
      </c>
      <c r="BL96" s="147">
        <f>SUM(BL3:BL95)</f>
        <v>-9281565.4857855458</v>
      </c>
      <c r="BP96">
        <f>SUM(BP3:BP95)</f>
        <v>-4281565.4857855383</v>
      </c>
    </row>
    <row r="97" spans="1:68">
      <c r="A97" s="14" t="s">
        <v>440</v>
      </c>
      <c r="B97" s="14" t="s">
        <v>441</v>
      </c>
      <c r="C97" s="14" t="s">
        <v>442</v>
      </c>
      <c r="D97" s="14" t="s">
        <v>281</v>
      </c>
      <c r="E97" s="14" t="s">
        <v>16</v>
      </c>
      <c r="F97" s="14" t="s">
        <v>876</v>
      </c>
      <c r="G97" s="14" t="s">
        <v>881</v>
      </c>
      <c r="H97" s="54"/>
      <c r="I97" s="15">
        <f>VLOOKUP(G97,'HSBC - Banco'!B:G,6,FALSE)</f>
        <v>4950</v>
      </c>
      <c r="J97" s="15">
        <f>+VLOOKUP(E97,'Summary - Colar'!$M$39:$N$54,2,FALSE)</f>
        <v>0.95169988960021024</v>
      </c>
      <c r="K97" s="15">
        <f t="shared" si="2"/>
        <v>5201.21947484873</v>
      </c>
      <c r="L97" s="66"/>
      <c r="M97" s="62"/>
      <c r="N97" s="67"/>
      <c r="O97" s="66"/>
      <c r="P97" s="62"/>
      <c r="Q97" s="67"/>
      <c r="R97" s="66"/>
      <c r="S97" s="62"/>
      <c r="T97" s="67"/>
      <c r="U97" s="66"/>
      <c r="V97" s="62"/>
      <c r="W97" s="67"/>
      <c r="X97" s="66"/>
      <c r="Y97" s="62"/>
      <c r="Z97" s="67"/>
      <c r="AA97" s="66"/>
      <c r="AB97" s="62"/>
      <c r="AC97" s="67"/>
      <c r="AD97" s="66"/>
      <c r="AE97" s="62"/>
      <c r="AF97" s="67"/>
      <c r="AG97" s="66"/>
      <c r="AH97" s="62"/>
      <c r="AI97" s="67"/>
      <c r="AJ97" s="66"/>
      <c r="AK97" s="62"/>
      <c r="AL97" s="67"/>
      <c r="AM97" s="66"/>
      <c r="AN97" s="62"/>
      <c r="AO97" s="67"/>
      <c r="AP97" s="66"/>
      <c r="AQ97" s="62"/>
      <c r="AR97" s="67"/>
      <c r="AS97" s="66"/>
      <c r="AT97" s="62"/>
      <c r="AU97" s="67"/>
      <c r="AV97" s="66">
        <v>4950</v>
      </c>
      <c r="AW97" s="62">
        <v>0.95460004628670969</v>
      </c>
      <c r="AX97" s="67">
        <v>5185.417724684763</v>
      </c>
      <c r="AY97" s="66">
        <v>4950</v>
      </c>
      <c r="AZ97" s="62">
        <v>0.95169988960021024</v>
      </c>
      <c r="BA97" s="67">
        <v>5201.21947484873</v>
      </c>
      <c r="BH97" s="147" t="s">
        <v>594</v>
      </c>
      <c r="BL97" s="147" t="s">
        <v>594</v>
      </c>
      <c r="BP97" t="s">
        <v>594</v>
      </c>
    </row>
    <row r="98" spans="1:68">
      <c r="A98" s="14" t="s">
        <v>440</v>
      </c>
      <c r="B98" s="14" t="s">
        <v>441</v>
      </c>
      <c r="C98" s="14" t="s">
        <v>442</v>
      </c>
      <c r="D98" s="14" t="s">
        <v>281</v>
      </c>
      <c r="E98" s="14" t="s">
        <v>2</v>
      </c>
      <c r="F98" s="14" t="s">
        <v>877</v>
      </c>
      <c r="G98" s="14" t="s">
        <v>882</v>
      </c>
      <c r="H98" s="54"/>
      <c r="I98" s="15">
        <f>VLOOKUP(G98,'HSBC - Banco'!B:G,6,FALSE)</f>
        <v>450</v>
      </c>
      <c r="J98" s="15">
        <f>+VLOOKUP(E98,'Summary - Colar'!$M$39:$N$54,2,FALSE)</f>
        <v>1</v>
      </c>
      <c r="K98" s="15">
        <f t="shared" si="2"/>
        <v>450</v>
      </c>
      <c r="L98" s="66"/>
      <c r="M98" s="62"/>
      <c r="N98" s="67"/>
      <c r="O98" s="66"/>
      <c r="P98" s="62"/>
      <c r="Q98" s="67"/>
      <c r="R98" s="66"/>
      <c r="S98" s="62"/>
      <c r="T98" s="67"/>
      <c r="U98" s="66"/>
      <c r="V98" s="62"/>
      <c r="W98" s="67"/>
      <c r="X98" s="66"/>
      <c r="Y98" s="62"/>
      <c r="Z98" s="67"/>
      <c r="AA98" s="66"/>
      <c r="AB98" s="62"/>
      <c r="AC98" s="67"/>
      <c r="AD98" s="66"/>
      <c r="AE98" s="62"/>
      <c r="AF98" s="67"/>
      <c r="AG98" s="66"/>
      <c r="AH98" s="62"/>
      <c r="AI98" s="67"/>
      <c r="AJ98" s="66"/>
      <c r="AK98" s="62"/>
      <c r="AL98" s="67"/>
      <c r="AM98" s="66"/>
      <c r="AN98" s="62"/>
      <c r="AO98" s="67"/>
      <c r="AP98" s="66"/>
      <c r="AQ98" s="62"/>
      <c r="AR98" s="67"/>
      <c r="AS98" s="66"/>
      <c r="AT98" s="62"/>
      <c r="AU98" s="67"/>
      <c r="AV98" s="66">
        <v>450</v>
      </c>
      <c r="AW98" s="62">
        <v>1</v>
      </c>
      <c r="AX98" s="67">
        <v>450</v>
      </c>
      <c r="AY98" s="66">
        <v>450</v>
      </c>
      <c r="AZ98" s="62">
        <v>1</v>
      </c>
      <c r="BA98" s="67">
        <v>450</v>
      </c>
      <c r="BH98" s="147">
        <f>IF(BH96&lt;0,BH96,0)</f>
        <v>-9744999.4060403872</v>
      </c>
      <c r="BL98" s="147">
        <f>IF(BL96&lt;0,BL96,0)</f>
        <v>-9281565.4857855458</v>
      </c>
      <c r="BP98">
        <f>IF(BP96&lt;0,BP96,0)</f>
        <v>-4281565.4857855383</v>
      </c>
    </row>
    <row r="99" spans="1:68" ht="15.75" thickBot="1">
      <c r="N99" s="13">
        <f>SUM(N3:N95)+11000+130775</f>
        <v>139463432.02696273</v>
      </c>
      <c r="Q99" s="13">
        <f>SUM(Q3:Q95)+50141775+16000000</f>
        <v>148191136.88797596</v>
      </c>
      <c r="T99" s="13">
        <f>SUM(T3:T95)+102141775+16000000</f>
        <v>151834232.95520973</v>
      </c>
      <c r="W99" s="13">
        <f>SUM(W3:W95)+108141775+16000000</f>
        <v>158987714.33323309</v>
      </c>
      <c r="Z99" s="13">
        <f>SUM(Z3:Z95)+59141775+16000000</f>
        <v>110295152.41258705</v>
      </c>
      <c r="AC99" s="13">
        <f>SUM(AC3:AC95)+'Term Deposits'!Q5+'Term Deposits'!Q6</f>
        <v>102832675.20896223</v>
      </c>
      <c r="AF99" s="13">
        <f>SUM(AF3:AF95)+58331843+17000000</f>
        <v>101635200.65115665</v>
      </c>
      <c r="AI99" s="13">
        <f>SUM(AI3:AI95)+63331843+17000000</f>
        <v>115270268.62963212</v>
      </c>
      <c r="AL99" s="13">
        <f>SUM(AL3:AL95)+69831843+17000000</f>
        <v>123571532.36322464</v>
      </c>
      <c r="AO99" s="13">
        <f>SUM(AO3:AO95)+'Term Deposits'!R5+'Term Deposits'!R6</f>
        <v>113826533.15718423</v>
      </c>
      <c r="AR99" s="13">
        <f>SUM(AR3:AR95)+'Term Deposits'!S5+'Term Deposits'!S6</f>
        <v>117376927.33815154</v>
      </c>
      <c r="AU99" s="13">
        <f>SUM(AU3:AU95)+'Term Deposits'!S5+'Term Deposits'!S6</f>
        <v>118217799.6161198</v>
      </c>
      <c r="AX99" s="13">
        <f>SUM(AX3:AX98)+'Term Deposits'!S5+'Term Deposits'!S6</f>
        <v>118661053.26324201</v>
      </c>
      <c r="BA99" s="13">
        <f>SUM(BA3:BA98)+'Term Deposits'!S5</f>
        <v>96932994.088402405</v>
      </c>
      <c r="BH99" s="157">
        <f>IF(BH96&gt;0,BH96,0)</f>
        <v>0</v>
      </c>
      <c r="BL99" s="157">
        <f>IF(BL96&gt;0,BL96,0)</f>
        <v>0</v>
      </c>
      <c r="BP99" s="157">
        <f>IF(BP96&gt;0,BP96,0)</f>
        <v>0</v>
      </c>
    </row>
    <row r="100" spans="1:68" ht="15.75" thickBot="1">
      <c r="BH100" s="158" t="s">
        <v>688</v>
      </c>
      <c r="BL100" s="158" t="s">
        <v>688</v>
      </c>
      <c r="BP100" s="158" t="s">
        <v>688</v>
      </c>
    </row>
    <row r="101" spans="1:68" ht="15.75" thickBot="1">
      <c r="BH101" s="157">
        <v>0</v>
      </c>
      <c r="BL101" s="176">
        <f>(BH98-BL98)/BH98*1</f>
        <v>4.7556074756411409E-2</v>
      </c>
      <c r="BP101" s="159">
        <f>(BL98-BP98)/BL98*1</f>
        <v>0.53870222729747108</v>
      </c>
    </row>
  </sheetData>
  <autoFilter ref="A2:I101" xr:uid="{5B2AB4E1-A46B-4C6D-8C88-47CCE2214819}"/>
  <sortState xmlns:xlrd2="http://schemas.microsoft.com/office/spreadsheetml/2017/richdata2" ref="A3:I95">
    <sortCondition ref="D3:D95"/>
    <sortCondition ref="A3:A95"/>
  </sortState>
  <mergeCells count="18">
    <mergeCell ref="BM1:BO1"/>
    <mergeCell ref="BE1:BG1"/>
    <mergeCell ref="BI1:BK1"/>
    <mergeCell ref="AA1:AC1"/>
    <mergeCell ref="AD1:AF1"/>
    <mergeCell ref="AG1:AI1"/>
    <mergeCell ref="AJ1:AL1"/>
    <mergeCell ref="AV1:AX1"/>
    <mergeCell ref="AY1:BA1"/>
    <mergeCell ref="BB1:BD1"/>
    <mergeCell ref="AM1:AO1"/>
    <mergeCell ref="AP1:AR1"/>
    <mergeCell ref="AS1:AU1"/>
    <mergeCell ref="L1:N1"/>
    <mergeCell ref="O1:Q1"/>
    <mergeCell ref="R1:T1"/>
    <mergeCell ref="U1:W1"/>
    <mergeCell ref="X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C36D-100F-4C7E-91B0-32A416EFEE0B}">
  <dimension ref="A1:AC91"/>
  <sheetViews>
    <sheetView topLeftCell="A43" zoomScale="85" zoomScaleNormal="85" workbookViewId="0">
      <selection activeCell="C78" sqref="C78"/>
    </sheetView>
  </sheetViews>
  <sheetFormatPr defaultColWidth="8.7109375" defaultRowHeight="12"/>
  <cols>
    <col min="1" max="1" width="18.28515625" style="17" customWidth="1"/>
    <col min="2" max="2" width="13.5703125" style="17" bestFit="1" customWidth="1"/>
    <col min="3" max="3" width="15.5703125" style="17" bestFit="1" customWidth="1"/>
    <col min="4" max="5" width="13.5703125" style="17" bestFit="1" customWidth="1"/>
    <col min="6" max="6" width="14.140625" style="17" bestFit="1" customWidth="1"/>
    <col min="7" max="7" width="13" style="17" bestFit="1" customWidth="1"/>
    <col min="8" max="8" width="14.140625" style="17" bestFit="1" customWidth="1"/>
    <col min="9" max="9" width="13.5703125" style="17" bestFit="1" customWidth="1"/>
    <col min="10" max="10" width="14.42578125" style="17" bestFit="1" customWidth="1"/>
    <col min="11" max="11" width="12.42578125" style="17" bestFit="1" customWidth="1"/>
    <col min="12" max="12" width="13" style="17" bestFit="1" customWidth="1"/>
    <col min="13" max="13" width="17.140625" style="17" bestFit="1" customWidth="1"/>
    <col min="14" max="14" width="13.5703125" style="17" bestFit="1" customWidth="1"/>
    <col min="15" max="15" width="17.140625" style="17" bestFit="1" customWidth="1"/>
    <col min="16" max="17" width="14.42578125" style="17" bestFit="1" customWidth="1"/>
    <col min="18" max="18" width="12" style="17" bestFit="1" customWidth="1"/>
    <col min="19" max="19" width="11.140625" style="17" bestFit="1" customWidth="1"/>
    <col min="20" max="20" width="16.85546875" style="17" bestFit="1" customWidth="1"/>
    <col min="21" max="21" width="13.5703125" style="17" customWidth="1"/>
    <col min="22" max="22" width="14.140625" style="17" customWidth="1"/>
    <col min="23" max="23" width="10.7109375" style="17" bestFit="1" customWidth="1"/>
    <col min="24" max="24" width="16" style="17" bestFit="1" customWidth="1"/>
    <col min="25" max="25" width="13.140625" style="17" bestFit="1" customWidth="1"/>
    <col min="26" max="26" width="11.5703125" style="17" bestFit="1" customWidth="1"/>
    <col min="27" max="27" width="12" style="17" bestFit="1" customWidth="1"/>
    <col min="28" max="29" width="10.7109375" style="17" bestFit="1" customWidth="1"/>
    <col min="30" max="16384" width="8.7109375" style="17"/>
  </cols>
  <sheetData>
    <row r="1" spans="1:15" ht="30.6" customHeight="1">
      <c r="A1" s="20" t="s">
        <v>595</v>
      </c>
      <c r="B1" s="16" t="s">
        <v>11</v>
      </c>
      <c r="C1" s="16" t="s">
        <v>23</v>
      </c>
      <c r="D1" s="16" t="s">
        <v>4</v>
      </c>
      <c r="E1" s="16" t="s">
        <v>8</v>
      </c>
      <c r="F1" s="16" t="s">
        <v>6</v>
      </c>
      <c r="G1" s="16" t="s">
        <v>2</v>
      </c>
      <c r="H1" s="16" t="s">
        <v>16</v>
      </c>
      <c r="I1" s="16" t="s">
        <v>264</v>
      </c>
      <c r="J1" s="16" t="s">
        <v>9</v>
      </c>
      <c r="K1" s="16" t="s">
        <v>237</v>
      </c>
      <c r="L1" s="16" t="s">
        <v>20</v>
      </c>
      <c r="M1" s="16" t="s">
        <v>273</v>
      </c>
      <c r="N1" s="16" t="s">
        <v>19</v>
      </c>
      <c r="O1" s="16" t="s">
        <v>15</v>
      </c>
    </row>
    <row r="2" spans="1:15" s="18" customFormat="1">
      <c r="A2" s="21" t="s">
        <v>416</v>
      </c>
      <c r="B2" s="18">
        <f>SUMIFS('Lista contas'!$I:$I,'Lista contas'!$D:$D,Sheet7!$A2,'Lista contas'!$E:$E,Sheet7!B$1)</f>
        <v>102910.22</v>
      </c>
    </row>
    <row r="3" spans="1:15" s="18" customFormat="1">
      <c r="A3" s="21" t="s">
        <v>419</v>
      </c>
      <c r="C3" s="18">
        <f>SUMIFS('Lista contas'!$I:$I,'Lista contas'!$D:$D,Sheet7!$A3,'Lista contas'!$E:$E,Sheet7!C$1)</f>
        <v>30778670.629999999</v>
      </c>
      <c r="D3" s="18">
        <f>SUMIFS('Lista contas'!$I:$I,'Lista contas'!$D:$D,Sheet7!$A3,'Lista contas'!$E:$E,Sheet7!D$1)</f>
        <v>1837033.63</v>
      </c>
    </row>
    <row r="4" spans="1:15" s="18" customFormat="1">
      <c r="A4" s="21" t="s">
        <v>443</v>
      </c>
      <c r="E4" s="18">
        <f>SUMIFS('Lista contas'!$I:$I,'Lista contas'!$D:$D,Sheet7!$A4,'Lista contas'!$E:$E,Sheet7!E$1)</f>
        <v>4234</v>
      </c>
      <c r="F4" s="18">
        <f>SUMIFS('Lista contas'!$I:$I,'Lista contas'!$D:$D,Sheet7!$A4,'Lista contas'!$E:$E,Sheet7!F$1)</f>
        <v>263</v>
      </c>
      <c r="G4" s="18">
        <f>SUMIFS('Lista contas'!$I:$I,'Lista contas'!$D:$D,Sheet7!$A4,'Lista contas'!$E:$E,Sheet7!G$1)</f>
        <v>46382</v>
      </c>
      <c r="H4" s="18">
        <f>SUMIFS('Lista contas'!$I:$I,'Lista contas'!$D:$D,Sheet7!$A4,'Lista contas'!$E:$E,Sheet7!H$1)</f>
        <v>6910.36</v>
      </c>
    </row>
    <row r="5" spans="1:15" s="18" customFormat="1">
      <c r="A5" s="21" t="s">
        <v>452</v>
      </c>
      <c r="I5" s="18">
        <f>SUMIFS('Lista contas'!$I:$I,'Lista contas'!$D:$D,Sheet7!$A5,'Lista contas'!$E:$E,Sheet7!I$1)</f>
        <v>1176229.6599999999</v>
      </c>
    </row>
    <row r="6" spans="1:15" s="18" customFormat="1">
      <c r="A6" s="21" t="s">
        <v>455</v>
      </c>
      <c r="E6" s="18">
        <f>SUMIFS('Lista contas'!$I:$I,'Lista contas'!$D:$D,Sheet7!$A6,'Lista contas'!$E:$E,Sheet7!E$1)</f>
        <v>413708.72</v>
      </c>
      <c r="G6" s="18">
        <f>SUMIFS('Lista contas'!$I:$I,'Lista contas'!$D:$D,Sheet7!$A6,'Lista contas'!$E:$E,Sheet7!G$1)</f>
        <v>404688.41</v>
      </c>
      <c r="J6" s="18">
        <f>SUMIFS('Lista contas'!$I:$I,'Lista contas'!$D:$D,Sheet7!$A6,'Lista contas'!$E:$E,Sheet7!J$1)</f>
        <v>9268968.8599999994</v>
      </c>
    </row>
    <row r="7" spans="1:15" s="18" customFormat="1">
      <c r="A7" s="21" t="s">
        <v>869</v>
      </c>
      <c r="G7" s="18">
        <f>SUMIFS('Lista contas'!$I:$I,'Lista contas'!$D:$D,Sheet7!$A7,'Lista contas'!$E:$E,Sheet7!G$1)</f>
        <v>159875.51999999999</v>
      </c>
    </row>
    <row r="8" spans="1:15" s="18" customFormat="1">
      <c r="A8" s="21" t="s">
        <v>281</v>
      </c>
      <c r="B8" s="18">
        <f>SUMIFS('Lista contas'!$I:$I,'Lista contas'!$D:$D,Sheet7!$A8,'Lista contas'!$E:$E,Sheet7!B$1)</f>
        <v>1380725.03</v>
      </c>
      <c r="C8" s="18">
        <f>SUMIFS('Lista contas'!$I:$I,'Lista contas'!$D:$D,Sheet7!$A8,'Lista contas'!$E:$E,Sheet7!C$1)</f>
        <v>0</v>
      </c>
      <c r="E8" s="18">
        <f>SUMIFS('Lista contas'!$I:$I,'Lista contas'!$D:$D,Sheet7!$A8,'Lista contas'!$E:$E,Sheet7!E$1)</f>
        <v>546106.37</v>
      </c>
      <c r="F8" s="18">
        <f>SUMIFS('Lista contas'!$I:$I,'Lista contas'!$D:$D,Sheet7!$A8,'Lista contas'!$E:$E,Sheet7!F$1)</f>
        <v>113963.44</v>
      </c>
      <c r="G8" s="18">
        <f>SUMIFS('Lista contas'!$I:$I,'Lista contas'!$D:$D,Sheet7!$A8,'Lista contas'!$E:$E,Sheet7!G$1)</f>
        <v>291282.87</v>
      </c>
      <c r="H8" s="18">
        <f>SUMIFS('Lista contas'!$I:$I,'Lista contas'!$D:$D,Sheet7!$A8,'Lista contas'!$E:$E,Sheet7!H$1)</f>
        <v>10000</v>
      </c>
      <c r="J8" s="18">
        <f>SUMIFS('Lista contas'!$I:$I,'Lista contas'!$D:$D,Sheet7!$A8,'Lista contas'!$E:$E,Sheet7!J$1)</f>
        <v>0</v>
      </c>
      <c r="K8" s="18">
        <f>SUMIFS('Lista contas'!$I:$I,'Lista contas'!$D:$D,Sheet7!$A8,'Lista contas'!$E:$E,Sheet7!K$1)</f>
        <v>1254148.48</v>
      </c>
      <c r="L8" s="18">
        <f>SUMIFS('Lista contas'!$I:$I,'Lista contas'!$D:$D,Sheet7!$A8,'Lista contas'!$E:$E,Sheet7!L$1)</f>
        <v>1895880.18</v>
      </c>
      <c r="M8" s="18">
        <f>SUMIFS('Lista contas'!$I:$I,'Lista contas'!$D:$D,Sheet7!$A8,'Lista contas'!$E:$E,Sheet7!M$1)</f>
        <v>1958678167</v>
      </c>
      <c r="N8" s="18">
        <f>SUMIFS('Lista contas'!$I:$I,'Lista contas'!$D:$D,Sheet7!$A8,'Lista contas'!$E:$E,Sheet7!N$1)</f>
        <v>700000</v>
      </c>
    </row>
    <row r="9" spans="1:15" s="18" customFormat="1">
      <c r="A9" s="21" t="s">
        <v>311</v>
      </c>
      <c r="B9" s="18">
        <f>SUMIFS('Lista contas'!$I:$I,'Lista contas'!$D:$D,Sheet7!$A9,'Lista contas'!$E:$E,Sheet7!B$1)</f>
        <v>3242.76</v>
      </c>
      <c r="C9" s="18">
        <f>SUMIFS('Lista contas'!$I:$I,'Lista contas'!$D:$D,Sheet7!$A9,'Lista contas'!$E:$E,Sheet7!C$1)</f>
        <v>170778.66</v>
      </c>
      <c r="D9" s="18">
        <f>SUMIFS('Lista contas'!$I:$I,'Lista contas'!$D:$D,Sheet7!$A9,'Lista contas'!$E:$E,Sheet7!D$1)</f>
        <v>6273.6</v>
      </c>
      <c r="E9" s="18">
        <f>SUMIFS('Lista contas'!$I:$I,'Lista contas'!$D:$D,Sheet7!$A9,'Lista contas'!$E:$E,Sheet7!E$1)</f>
        <v>14102.55</v>
      </c>
      <c r="F9" s="18">
        <f>SUMIFS('Lista contas'!$I:$I,'Lista contas'!$D:$D,Sheet7!$A9,'Lista contas'!$E:$E,Sheet7!F$1)</f>
        <v>8150076.8200000003</v>
      </c>
      <c r="G9" s="18">
        <f>SUMIFS('Lista contas'!$I:$I,'Lista contas'!$D:$D,Sheet7!$A9,'Lista contas'!$E:$E,Sheet7!G$1)</f>
        <v>1395522.2600000002</v>
      </c>
      <c r="H9" s="18">
        <f>SUMIFS('Lista contas'!$I:$I,'Lista contas'!$D:$D,Sheet7!$A9,'Lista contas'!$E:$E,Sheet7!H$1)</f>
        <v>35266.410000000003</v>
      </c>
      <c r="J9" s="18">
        <f>SUMIFS('Lista contas'!$I:$I,'Lista contas'!$D:$D,Sheet7!$A9,'Lista contas'!$E:$E,Sheet7!J$1)</f>
        <v>5566.27</v>
      </c>
      <c r="L9" s="18">
        <f>SUMIFS('Lista contas'!$I:$I,'Lista contas'!$D:$D,Sheet7!$A9,'Lista contas'!$E:$E,Sheet7!L$1)</f>
        <v>570.04999999999995</v>
      </c>
      <c r="N9" s="18">
        <f>SUMIFS('Lista contas'!$I:$I,'Lista contas'!$D:$D,Sheet7!$A9,'Lista contas'!$E:$E,Sheet7!N$1)</f>
        <v>49955.14</v>
      </c>
      <c r="O9" s="18">
        <f>SUMIFS('Lista contas'!$I:$I,'Lista contas'!$D:$D,Sheet7!$A9,'Lista contas'!$E:$E,Sheet7!O$1)</f>
        <v>13415419.35</v>
      </c>
    </row>
    <row r="10" spans="1:15" s="18" customFormat="1">
      <c r="A10" s="21" t="s">
        <v>570</v>
      </c>
      <c r="B10" s="18">
        <f>SUMIFS('Lista contas'!$I:$I,'Lista contas'!$D:$D,Sheet7!$A10,'Lista contas'!$E:$E,Sheet7!B$1)</f>
        <v>148622.44</v>
      </c>
      <c r="D10" s="18">
        <f>SUMIFS('Lista contas'!$I:$I,'Lista contas'!$D:$D,Sheet7!$A10,'Lista contas'!$E:$E,Sheet7!D$1)</f>
        <v>1268566.99</v>
      </c>
      <c r="E10" s="18">
        <f>SUMIFS('Lista contas'!$I:$I,'Lista contas'!$D:$D,Sheet7!$A10,'Lista contas'!$E:$E,Sheet7!E$1)</f>
        <v>116748.61</v>
      </c>
      <c r="F10" s="18">
        <f>SUMIFS('Lista contas'!$I:$I,'Lista contas'!$D:$D,Sheet7!$A10,'Lista contas'!$E:$E,Sheet7!F$1)</f>
        <v>111573.32</v>
      </c>
      <c r="G10" s="18">
        <f>SUMIFS('Lista contas'!$I:$I,'Lista contas'!$D:$D,Sheet7!$A10,'Lista contas'!$E:$E,Sheet7!G$1)</f>
        <v>150344.46</v>
      </c>
      <c r="J10" s="18">
        <f>SUMIFS('Lista contas'!$I:$I,'Lista contas'!$D:$D,Sheet7!$A10,'Lista contas'!$E:$E,Sheet7!J$1)</f>
        <v>292278.88</v>
      </c>
    </row>
    <row r="11" spans="1:15" s="18" customFormat="1">
      <c r="A11" s="21" t="s">
        <v>579</v>
      </c>
      <c r="N11" s="18">
        <f>SUMIFS('Lista contas'!$I:$I,'Lista contas'!$D:$D,Sheet7!$A11,'Lista contas'!$E:$E,Sheet7!N$1)</f>
        <v>794999.26</v>
      </c>
    </row>
    <row r="12" spans="1:15" s="18" customFormat="1">
      <c r="A12" s="21" t="s">
        <v>583</v>
      </c>
      <c r="G12" s="18">
        <f>SUMIFS('Lista contas'!$I:$I,'Lista contas'!$D:$D,Sheet7!$A12,'Lista contas'!$E:$E,Sheet7!G$1)</f>
        <v>317767.42</v>
      </c>
    </row>
    <row r="13" spans="1:15" s="18" customFormat="1">
      <c r="A13" s="21" t="s">
        <v>587</v>
      </c>
      <c r="H13" s="18">
        <f>SUMIFS('Lista contas'!$I:$I,'Lista contas'!$D:$D,Sheet7!$A13,'Lista contas'!$E:$E,Sheet7!H$1)</f>
        <v>193427.18</v>
      </c>
    </row>
    <row r="14" spans="1:15" s="18" customFormat="1">
      <c r="A14" s="21" t="s">
        <v>589</v>
      </c>
      <c r="K14" s="18">
        <f>SUMIFS('Lista contas'!$I:$I,'Lista contas'!$D:$D,Sheet7!$A14,'Lista contas'!$E:$E,Sheet7!K$1)</f>
        <v>13242.74</v>
      </c>
      <c r="L14" s="18">
        <f>SUMIFS('Lista contas'!$I:$I,'Lista contas'!$D:$D,Sheet7!$A14,'Lista contas'!$E:$E,Sheet7!L$1)</f>
        <v>54592.02</v>
      </c>
    </row>
    <row r="15" spans="1:15" s="47" customFormat="1">
      <c r="A15" s="20" t="s">
        <v>256</v>
      </c>
      <c r="B15" s="46">
        <f t="shared" ref="B15:O15" si="0">SUM(B2:B14)</f>
        <v>1635500.45</v>
      </c>
      <c r="C15" s="46">
        <f t="shared" si="0"/>
        <v>30949449.289999999</v>
      </c>
      <c r="D15" s="46">
        <f t="shared" si="0"/>
        <v>3111874.2199999997</v>
      </c>
      <c r="E15" s="46">
        <f t="shared" si="0"/>
        <v>1094900.25</v>
      </c>
      <c r="F15" s="46">
        <f t="shared" si="0"/>
        <v>8375876.580000001</v>
      </c>
      <c r="G15" s="46">
        <f t="shared" si="0"/>
        <v>2765862.94</v>
      </c>
      <c r="H15" s="46">
        <f t="shared" si="0"/>
        <v>245603.95</v>
      </c>
      <c r="I15" s="46">
        <f t="shared" si="0"/>
        <v>1176229.6599999999</v>
      </c>
      <c r="J15" s="46">
        <f t="shared" si="0"/>
        <v>9566814.0099999998</v>
      </c>
      <c r="K15" s="46">
        <f t="shared" si="0"/>
        <v>1267391.22</v>
      </c>
      <c r="L15" s="46">
        <f t="shared" si="0"/>
        <v>1951042.25</v>
      </c>
      <c r="M15" s="46">
        <f t="shared" si="0"/>
        <v>1958678167</v>
      </c>
      <c r="N15" s="46">
        <f t="shared" si="0"/>
        <v>1544954.4</v>
      </c>
      <c r="O15" s="46">
        <f t="shared" si="0"/>
        <v>13415419.35</v>
      </c>
    </row>
    <row r="16" spans="1:15" s="47" customFormat="1">
      <c r="A16" s="20" t="s">
        <v>596</v>
      </c>
      <c r="B16" s="47">
        <f>VLOOKUP(B$1,'Summary - Colar'!$M$38:$N$54,2,FALSE)</f>
        <v>1.7116525557924964</v>
      </c>
      <c r="C16" s="47">
        <f>VLOOKUP(C$1,'Summary - Colar'!$M$38:$N$54,2,FALSE)</f>
        <v>11.295049266589858</v>
      </c>
      <c r="D16" s="47">
        <f>VLOOKUP(D$1,'Summary - Colar'!$M$38:$N$54,2,FALSE)</f>
        <v>7.461600087896608</v>
      </c>
      <c r="E16" s="47">
        <f>VLOOKUP(E$1,'Summary - Colar'!$M$38:$N$54,2,FALSE)</f>
        <v>1.0787497944244075</v>
      </c>
      <c r="F16" s="47">
        <f>VLOOKUP(F$1,'Summary - Colar'!$M$38:$N$54,2,FALSE)</f>
        <v>0.83345000011593484</v>
      </c>
      <c r="G16" s="47">
        <f>VLOOKUP(G$1,'Summary - Colar'!$M$38:$N$54,2,FALSE)</f>
        <v>1</v>
      </c>
      <c r="H16" s="47">
        <f>VLOOKUP(H$1,'Summary - Colar'!$M$38:$N$54,2,FALSE)</f>
        <v>0.95169988960021024</v>
      </c>
      <c r="I16" s="47">
        <f>VLOOKUP(I$1,'Summary - Colar'!$M$38:$N$54,2,FALSE)</f>
        <v>19.358801639999999</v>
      </c>
      <c r="J16" s="47">
        <f>VLOOKUP(J$1,'Summary - Colar'!$M$38:$N$54,2,FALSE)</f>
        <v>10.829951164464852</v>
      </c>
      <c r="K16" s="47">
        <f>VLOOKUP(K$1,'Summary - Colar'!$M$38:$N$54,2,FALSE)</f>
        <v>4.8617999300000001</v>
      </c>
      <c r="L16" s="47">
        <f>VLOOKUP(L$1,'Summary - Colar'!$M$38:$N$54,2,FALSE)</f>
        <v>1.4473416950185343</v>
      </c>
      <c r="M16" s="47">
        <f>VLOOKUP(M$1,'Summary - Colar'!$M$38:$N$54,2,FALSE)</f>
        <v>17029.972752040001</v>
      </c>
      <c r="N16" s="47">
        <f>VLOOKUP(N$1,'Summary - Colar'!$M$38:$N$54,2,FALSE)</f>
        <v>1.5035000051795575</v>
      </c>
      <c r="O16" s="47">
        <f>VLOOKUP(O$1,'Summary - Colar'!$M$38:$N$54,2,FALSE)</f>
        <v>4.1804998552264561</v>
      </c>
    </row>
    <row r="17" spans="1:24" s="47" customFormat="1">
      <c r="A17" s="20" t="s">
        <v>597</v>
      </c>
      <c r="B17" s="46">
        <f>B15/B16</f>
        <v>955509.60062847682</v>
      </c>
      <c r="C17" s="46">
        <f t="shared" ref="C17:O17" si="1">C15/C16</f>
        <v>2740089.8003647304</v>
      </c>
      <c r="D17" s="46">
        <f t="shared" si="1"/>
        <v>417051.86331920174</v>
      </c>
      <c r="E17" s="46">
        <f t="shared" si="1"/>
        <v>1014971.4564573427</v>
      </c>
      <c r="F17" s="46">
        <f t="shared" si="1"/>
        <v>10049644.944309672</v>
      </c>
      <c r="G17" s="46">
        <f t="shared" si="1"/>
        <v>2765862.94</v>
      </c>
      <c r="H17" s="46">
        <f t="shared" si="1"/>
        <v>258068.69653328764</v>
      </c>
      <c r="I17" s="46">
        <f t="shared" si="1"/>
        <v>60759.425189295958</v>
      </c>
      <c r="J17" s="46">
        <f t="shared" si="1"/>
        <v>883366.31114187778</v>
      </c>
      <c r="K17" s="46">
        <f t="shared" si="1"/>
        <v>260683.54071493022</v>
      </c>
      <c r="L17" s="46">
        <f t="shared" si="1"/>
        <v>1348017.7187702835</v>
      </c>
      <c r="M17" s="46">
        <f t="shared" si="1"/>
        <v>115013.58196626429</v>
      </c>
      <c r="N17" s="46">
        <f t="shared" si="1"/>
        <v>1027571.928618312</v>
      </c>
      <c r="O17" s="46">
        <f t="shared" si="1"/>
        <v>3209046.7203887254</v>
      </c>
      <c r="P17" s="45">
        <f>SUM(B17:O17)</f>
        <v>25105658.528402407</v>
      </c>
    </row>
    <row r="23" spans="1:24" ht="24">
      <c r="A23" s="20" t="s">
        <v>595</v>
      </c>
      <c r="B23" s="21" t="s">
        <v>416</v>
      </c>
      <c r="C23" s="21" t="s">
        <v>419</v>
      </c>
      <c r="D23" s="58" t="s">
        <v>443</v>
      </c>
      <c r="E23" s="21" t="s">
        <v>452</v>
      </c>
      <c r="F23" s="21" t="s">
        <v>455</v>
      </c>
      <c r="G23" s="21" t="s">
        <v>869</v>
      </c>
      <c r="H23" s="21" t="s">
        <v>281</v>
      </c>
      <c r="I23" s="21" t="s">
        <v>311</v>
      </c>
      <c r="J23" s="58" t="s">
        <v>570</v>
      </c>
      <c r="K23" s="21" t="s">
        <v>579</v>
      </c>
      <c r="L23" s="21" t="s">
        <v>583</v>
      </c>
      <c r="M23" s="21" t="s">
        <v>587</v>
      </c>
      <c r="N23" s="21" t="s">
        <v>589</v>
      </c>
      <c r="O23" s="20" t="s">
        <v>256</v>
      </c>
      <c r="P23" s="20" t="s">
        <v>596</v>
      </c>
      <c r="Q23" s="20" t="s">
        <v>597</v>
      </c>
      <c r="R23" s="20" t="s">
        <v>598</v>
      </c>
      <c r="S23" s="20" t="s">
        <v>599</v>
      </c>
      <c r="T23" s="59" t="s">
        <v>600</v>
      </c>
      <c r="U23" s="20" t="s">
        <v>596</v>
      </c>
    </row>
    <row r="24" spans="1:24">
      <c r="A24" s="16" t="s">
        <v>11</v>
      </c>
      <c r="B24" s="49">
        <f>SUMIFS('Lista contas'!$I:$I,'Lista contas'!$D:$D,Sheet7!B$23,'Lista contas'!$E:$E,Sheet7!$A24)</f>
        <v>102910.22</v>
      </c>
      <c r="C24" s="50"/>
      <c r="D24" s="50"/>
      <c r="E24" s="50"/>
      <c r="F24" s="50"/>
      <c r="G24" s="50"/>
      <c r="H24" s="49">
        <f>SUMIFS('Lista contas'!$I:$I,'Lista contas'!$D:$D,Sheet7!H$23,'Lista contas'!$E:$E,Sheet7!$A24)</f>
        <v>1380725.03</v>
      </c>
      <c r="I24" s="49">
        <f>SUMIFS('Lista contas'!$I:$I,'Lista contas'!$D:$D,Sheet7!I$23,'Lista contas'!$E:$E,Sheet7!$A24)</f>
        <v>3242.76</v>
      </c>
      <c r="J24" s="57">
        <f>SUMIFS('Lista contas'!$I:$I,'Lista contas'!$D:$D,Sheet7!J$23,'Lista contas'!$E:$E,Sheet7!$A24)</f>
        <v>148622.44</v>
      </c>
      <c r="K24" s="50"/>
      <c r="L24" s="50"/>
      <c r="M24" s="50"/>
      <c r="N24" s="50"/>
      <c r="O24" s="46">
        <f t="shared" ref="O24:O37" si="2">SUM(B24:N24)</f>
        <v>1635500.45</v>
      </c>
      <c r="P24" s="60">
        <f>VLOOKUP(A24,'Summary - Colar'!$M$39:$N$54,2,FALSE)</f>
        <v>1.7116525557924964</v>
      </c>
      <c r="Q24" s="46">
        <f>O24/P24</f>
        <v>955509.60062847682</v>
      </c>
      <c r="R24" s="18">
        <f>+VLOOKUP(A24,'Summary - Colar'!$C$39:$J$54,8,FALSE)</f>
        <v>868679.8059385214</v>
      </c>
      <c r="S24" s="18">
        <f>+Q24-R24</f>
        <v>86829.794689955423</v>
      </c>
      <c r="T24" s="18">
        <f>SUM(B24:I24)</f>
        <v>1486878.01</v>
      </c>
      <c r="U24" s="47">
        <f>+P24</f>
        <v>1.7116525557924964</v>
      </c>
      <c r="V24" s="46">
        <f>T24/U24</f>
        <v>868679.8059385214</v>
      </c>
      <c r="W24" s="18">
        <f t="shared" ref="W24:W29" si="3">T24/P24-R24</f>
        <v>0</v>
      </c>
    </row>
    <row r="25" spans="1:24">
      <c r="A25" s="16" t="s">
        <v>23</v>
      </c>
      <c r="B25" s="50"/>
      <c r="C25" s="49">
        <f>SUMIFS('Lista contas'!$I:$I,'Lista contas'!$D:$D,Sheet7!C$23,'Lista contas'!$E:$E,Sheet7!$A25)</f>
        <v>30778670.629999999</v>
      </c>
      <c r="D25" s="50"/>
      <c r="E25" s="50"/>
      <c r="F25" s="50"/>
      <c r="G25" s="50"/>
      <c r="H25" s="49">
        <f>SUMIFS('Lista contas'!$I:$I,'Lista contas'!$D:$D,Sheet7!H$23,'Lista contas'!$E:$E,Sheet7!$A25)</f>
        <v>0</v>
      </c>
      <c r="I25" s="49">
        <f>SUMIFS('Lista contas'!$I:$I,'Lista contas'!$D:$D,Sheet7!I$23,'Lista contas'!$E:$E,Sheet7!$A25)</f>
        <v>170778.66</v>
      </c>
      <c r="J25" s="50"/>
      <c r="K25" s="50"/>
      <c r="L25" s="50"/>
      <c r="M25" s="50"/>
      <c r="N25" s="50"/>
      <c r="O25" s="46">
        <f t="shared" si="2"/>
        <v>30949449.289999999</v>
      </c>
      <c r="P25" s="60">
        <f>VLOOKUP(A25,'Summary - Colar'!$M$39:$N$54,2,FALSE)</f>
        <v>11.295049266589858</v>
      </c>
      <c r="Q25" s="46">
        <f t="shared" ref="Q25:Q37" si="4">O25/P25</f>
        <v>2740089.8003647304</v>
      </c>
      <c r="R25" s="18">
        <f>+VLOOKUP(A25,'Summary - Colar'!$C$39:$J$54,8,FALSE)</f>
        <v>2740089.8003647304</v>
      </c>
      <c r="S25" s="18">
        <f t="shared" ref="S25:S37" si="5">+Q25-R25</f>
        <v>0</v>
      </c>
      <c r="T25" s="18">
        <f>SUM(B25:I25)</f>
        <v>30949449.289999999</v>
      </c>
      <c r="U25" s="47">
        <f t="shared" ref="U25:U37" si="6">+P25</f>
        <v>11.295049266589858</v>
      </c>
      <c r="V25" s="46">
        <f t="shared" ref="V25:V37" si="7">T25/U25</f>
        <v>2740089.8003647304</v>
      </c>
      <c r="W25" s="18">
        <f t="shared" si="3"/>
        <v>0</v>
      </c>
    </row>
    <row r="26" spans="1:24">
      <c r="A26" s="16" t="s">
        <v>4</v>
      </c>
      <c r="B26" s="50"/>
      <c r="C26" s="49">
        <f>SUMIFS('Lista contas'!$I:$I,'Lista contas'!$D:$D,Sheet7!C$23,'Lista contas'!$E:$E,Sheet7!$A26)</f>
        <v>1837033.63</v>
      </c>
      <c r="D26" s="50"/>
      <c r="E26" s="50"/>
      <c r="F26" s="50"/>
      <c r="G26" s="50"/>
      <c r="H26" s="50"/>
      <c r="I26" s="49">
        <f>SUMIFS('Lista contas'!$I:$I,'Lista contas'!$D:$D,Sheet7!I$23,'Lista contas'!$E:$E,Sheet7!$A26)</f>
        <v>6273.6</v>
      </c>
      <c r="J26" s="57">
        <f>SUMIFS('Lista contas'!$I:$I,'Lista contas'!$D:$D,Sheet7!J$23,'Lista contas'!$E:$E,Sheet7!$A26)</f>
        <v>1268566.99</v>
      </c>
      <c r="K26" s="50"/>
      <c r="L26" s="50"/>
      <c r="M26" s="50"/>
      <c r="N26" s="50"/>
      <c r="O26" s="46">
        <f t="shared" si="2"/>
        <v>3111874.2199999997</v>
      </c>
      <c r="P26" s="60">
        <f>VLOOKUP(A26,'Summary - Colar'!$M$39:$N$54,2,FALSE)</f>
        <v>7.461600087896608</v>
      </c>
      <c r="Q26" s="46">
        <f t="shared" si="4"/>
        <v>417051.86331920174</v>
      </c>
      <c r="R26" s="18">
        <f>+VLOOKUP(A26,'Summary - Colar'!$C$39:$J$54,8,FALSE)</f>
        <v>247039.13480836523</v>
      </c>
      <c r="S26" s="18">
        <f t="shared" si="5"/>
        <v>170012.72851083652</v>
      </c>
      <c r="T26" s="18">
        <f>SUM(B26:I26)</f>
        <v>1843307.23</v>
      </c>
      <c r="U26" s="47">
        <f t="shared" si="6"/>
        <v>7.461600087896608</v>
      </c>
      <c r="V26" s="46">
        <f t="shared" si="7"/>
        <v>247039.13480836523</v>
      </c>
      <c r="W26" s="18">
        <f t="shared" si="3"/>
        <v>0</v>
      </c>
    </row>
    <row r="27" spans="1:24">
      <c r="A27" s="16" t="s">
        <v>8</v>
      </c>
      <c r="B27" s="50"/>
      <c r="C27" s="50"/>
      <c r="D27" s="57">
        <f>SUMIFS('Lista contas'!$I:$I,'Lista contas'!$D:$D,Sheet7!D$23,'Lista contas'!$E:$E,Sheet7!$A27)</f>
        <v>4234</v>
      </c>
      <c r="E27" s="50"/>
      <c r="F27" s="49">
        <f>SUMIFS('Lista contas'!$I:$I,'Lista contas'!$D:$D,Sheet7!F$23,'Lista contas'!$E:$E,Sheet7!$A27)</f>
        <v>413708.72</v>
      </c>
      <c r="G27" s="50"/>
      <c r="H27" s="49">
        <f>SUMIFS('Lista contas'!$I:$I,'Lista contas'!$D:$D,Sheet7!H$23,'Lista contas'!$E:$E,Sheet7!$A27)</f>
        <v>546106.37</v>
      </c>
      <c r="I27" s="49">
        <f>SUMIFS('Lista contas'!$I:$I,'Lista contas'!$D:$D,Sheet7!I$23,'Lista contas'!$E:$E,Sheet7!$A27)</f>
        <v>14102.55</v>
      </c>
      <c r="J27" s="57">
        <f>SUMIFS('Lista contas'!$I:$I,'Lista contas'!$D:$D,Sheet7!J$23,'Lista contas'!$E:$E,Sheet7!$A27)</f>
        <v>116748.61</v>
      </c>
      <c r="K27" s="50"/>
      <c r="L27" s="50"/>
      <c r="M27" s="50"/>
      <c r="N27" s="50"/>
      <c r="O27" s="46">
        <f t="shared" si="2"/>
        <v>1094900.25</v>
      </c>
      <c r="P27" s="60">
        <f>VLOOKUP(A27,'Summary - Colar'!$M$39:$N$54,2,FALSE)</f>
        <v>1.0787497944244075</v>
      </c>
      <c r="Q27" s="46">
        <f t="shared" si="4"/>
        <v>1014971.4564573427</v>
      </c>
      <c r="R27" s="18">
        <f>+VLOOKUP(A27,'Summary - Colar'!$C$39:$J$54,8,FALSE)</f>
        <v>901686.36418512953</v>
      </c>
      <c r="S27" s="18">
        <f t="shared" si="5"/>
        <v>113285.09227221319</v>
      </c>
      <c r="T27" s="18">
        <f>SUM(F27:I27)</f>
        <v>973917.64</v>
      </c>
      <c r="U27" s="47">
        <f t="shared" si="6"/>
        <v>1.0787497944244075</v>
      </c>
      <c r="V27" s="46">
        <f t="shared" si="7"/>
        <v>902820.69580338302</v>
      </c>
      <c r="W27" s="18">
        <f t="shared" si="3"/>
        <v>1134.3316182534909</v>
      </c>
      <c r="X27" s="17" t="s">
        <v>601</v>
      </c>
    </row>
    <row r="28" spans="1:24">
      <c r="A28" s="16" t="s">
        <v>6</v>
      </c>
      <c r="B28" s="50"/>
      <c r="C28" s="50"/>
      <c r="D28" s="57">
        <f>SUMIFS('Lista contas'!$I:$I,'Lista contas'!$D:$D,Sheet7!D$23,'Lista contas'!$E:$E,Sheet7!$A28)</f>
        <v>263</v>
      </c>
      <c r="E28" s="50"/>
      <c r="F28" s="50"/>
      <c r="G28" s="50"/>
      <c r="H28" s="49">
        <f>SUMIFS('Lista contas'!$I:$I,'Lista contas'!$D:$D,Sheet7!H$23,'Lista contas'!$E:$E,Sheet7!$A28)</f>
        <v>113963.44</v>
      </c>
      <c r="I28" s="49">
        <f>SUMIFS('Lista contas'!$I:$I,'Lista contas'!$D:$D,Sheet7!I$23,'Lista contas'!$E:$E,Sheet7!$A28)</f>
        <v>8150076.8200000003</v>
      </c>
      <c r="J28" s="57">
        <f>SUMIFS('Lista contas'!$I:$I,'Lista contas'!$D:$D,Sheet7!J$23,'Lista contas'!$E:$E,Sheet7!$A28)</f>
        <v>111573.32</v>
      </c>
      <c r="K28" s="50"/>
      <c r="L28" s="50"/>
      <c r="M28" s="50"/>
      <c r="N28" s="50"/>
      <c r="O28" s="46">
        <f t="shared" si="2"/>
        <v>8375876.580000001</v>
      </c>
      <c r="P28" s="60">
        <f>VLOOKUP(A28,'Summary - Colar'!$M$39:$N$54,2,FALSE)</f>
        <v>0.83345000011593484</v>
      </c>
      <c r="Q28" s="46">
        <f t="shared" si="4"/>
        <v>10049644.944309672</v>
      </c>
      <c r="R28" s="18">
        <f>+VLOOKUP(A28,'Summary - Colar'!$C$39:$J$54,8,FALSE)</f>
        <v>9915460.1462000757</v>
      </c>
      <c r="S28" s="18">
        <f t="shared" si="5"/>
        <v>134184.7981095966</v>
      </c>
      <c r="T28" s="18">
        <f>SUM(H28:I28)</f>
        <v>8264040.2600000007</v>
      </c>
      <c r="U28" s="47">
        <f t="shared" si="6"/>
        <v>0.83345000011593484</v>
      </c>
      <c r="V28" s="46">
        <f t="shared" si="7"/>
        <v>9915460.1462000757</v>
      </c>
      <c r="W28" s="18">
        <f t="shared" si="3"/>
        <v>0</v>
      </c>
      <c r="X28" s="432"/>
    </row>
    <row r="29" spans="1:24">
      <c r="A29" s="16" t="s">
        <v>2</v>
      </c>
      <c r="B29" s="50"/>
      <c r="C29" s="50"/>
      <c r="D29" s="57">
        <f>SUMIFS('Lista contas'!$I:$I,'Lista contas'!$D:$D,Sheet7!D$23,'Lista contas'!$E:$E,Sheet7!$A29)</f>
        <v>46382</v>
      </c>
      <c r="E29" s="50"/>
      <c r="F29" s="49">
        <f>SUMIFS('Lista contas'!$I:$I,'Lista contas'!$D:$D,Sheet7!F$23,'Lista contas'!$E:$E,Sheet7!$A29)</f>
        <v>404688.41</v>
      </c>
      <c r="G29" s="49">
        <f>SUMIFS('Lista contas'!$I:$I,'Lista contas'!$D:$D,Sheet7!G$23,'Lista contas'!$E:$E,Sheet7!$A29)</f>
        <v>159875.51999999999</v>
      </c>
      <c r="H29" s="701">
        <f>SUMIFS('Lista contas'!$I:$I,'Lista contas'!$D:$D,Sheet7!H$23,'Lista contas'!$E:$E,Sheet7!$A29)</f>
        <v>291282.87</v>
      </c>
      <c r="I29" s="49">
        <f>SUMIFS('Lista contas'!$I:$I,'Lista contas'!$D:$D,Sheet7!I$23,'Lista contas'!$E:$E,Sheet7!$A29)</f>
        <v>1395522.2600000002</v>
      </c>
      <c r="J29" s="57">
        <f>SUMIFS('Lista contas'!$I:$I,'Lista contas'!$D:$D,Sheet7!J$23,'Lista contas'!$E:$E,Sheet7!$A29)</f>
        <v>150344.46</v>
      </c>
      <c r="K29" s="50"/>
      <c r="L29" s="49">
        <f>SUMIFS('Lista contas'!$I:$I,'Lista contas'!$D:$D,Sheet7!L$23,'Lista contas'!$E:$E,Sheet7!$A29)</f>
        <v>317767.42</v>
      </c>
      <c r="M29" s="50"/>
      <c r="N29" s="50"/>
      <c r="O29" s="46">
        <f t="shared" si="2"/>
        <v>2765862.94</v>
      </c>
      <c r="P29" s="60">
        <f>VLOOKUP(A29,'Summary - Colar'!$M$39:$N$54,2,FALSE)</f>
        <v>1</v>
      </c>
      <c r="Q29" s="46">
        <f t="shared" si="4"/>
        <v>2765862.94</v>
      </c>
      <c r="R29" s="18">
        <f>+VLOOKUP(A29,'Summary - Colar'!$C$39:$J$54,8,FALSE)</f>
        <v>2569136.48</v>
      </c>
      <c r="S29" s="18">
        <f t="shared" si="5"/>
        <v>196726.45999999996</v>
      </c>
      <c r="T29" s="18">
        <f>SUM(F29:I29,L29)</f>
        <v>2569136.48</v>
      </c>
      <c r="U29" s="47">
        <f t="shared" si="6"/>
        <v>1</v>
      </c>
      <c r="V29" s="46">
        <f t="shared" si="7"/>
        <v>2569136.48</v>
      </c>
      <c r="W29" s="18">
        <f t="shared" si="3"/>
        <v>0</v>
      </c>
    </row>
    <row r="30" spans="1:24">
      <c r="A30" s="16" t="s">
        <v>16</v>
      </c>
      <c r="B30" s="50"/>
      <c r="C30" s="50"/>
      <c r="D30" s="57">
        <f>SUMIFS('Lista contas'!$I:$I,'Lista contas'!$D:$D,Sheet7!D$23,'Lista contas'!$E:$E,Sheet7!$A30)</f>
        <v>6910.36</v>
      </c>
      <c r="E30" s="50"/>
      <c r="F30" s="50"/>
      <c r="G30" s="50"/>
      <c r="H30" s="49">
        <f>SUMIFS('Lista contas'!$I:$I,'Lista contas'!$D:$D,Sheet7!H$23,'Lista contas'!$E:$E,Sheet7!$A30)</f>
        <v>10000</v>
      </c>
      <c r="I30" s="49">
        <f>SUMIFS('Lista contas'!$I:$I,'Lista contas'!$D:$D,Sheet7!I$23,'Lista contas'!$E:$E,Sheet7!$A30)</f>
        <v>35266.410000000003</v>
      </c>
      <c r="J30" s="50"/>
      <c r="K30" s="50"/>
      <c r="L30" s="50"/>
      <c r="M30" s="49">
        <f>SUMIFS('Lista contas'!$I:$I,'Lista contas'!$D:$D,Sheet7!M$23,'Lista contas'!$E:$E,Sheet7!$A30)</f>
        <v>193427.18</v>
      </c>
      <c r="N30" s="50"/>
      <c r="O30" s="46">
        <f t="shared" si="2"/>
        <v>245603.95</v>
      </c>
      <c r="P30" s="60">
        <f>VLOOKUP(A30,'Summary - Colar'!$M$39:$N$54,2,FALSE)</f>
        <v>0.95169988960021024</v>
      </c>
      <c r="Q30" s="46">
        <f t="shared" si="4"/>
        <v>258068.69653328764</v>
      </c>
      <c r="R30" s="18">
        <f>+VLOOKUP(A30,'Summary - Colar'!$C$39:$J$54,8,FALSE)</f>
        <v>250807.62602617336</v>
      </c>
      <c r="S30" s="18">
        <f t="shared" si="5"/>
        <v>7261.0705071142875</v>
      </c>
      <c r="T30" s="18">
        <f>SUM(H30:I30,M30)</f>
        <v>238693.59</v>
      </c>
      <c r="U30" s="47">
        <f t="shared" si="6"/>
        <v>0.95169988960021024</v>
      </c>
      <c r="V30" s="46">
        <f t="shared" si="7"/>
        <v>250807.62602617336</v>
      </c>
      <c r="W30" s="18">
        <f t="shared" ref="W30:W37" si="8">T30/P30-R30</f>
        <v>0</v>
      </c>
    </row>
    <row r="31" spans="1:24">
      <c r="A31" s="16" t="s">
        <v>264</v>
      </c>
      <c r="B31" s="50"/>
      <c r="C31" s="50"/>
      <c r="D31" s="49"/>
      <c r="E31" s="49">
        <f>SUMIFS('Lista contas'!$I:$I,'Lista contas'!$D:$D,Sheet7!E$23,'Lista contas'!$E:$E,Sheet7!$A31)</f>
        <v>1176229.6599999999</v>
      </c>
      <c r="F31" s="50"/>
      <c r="G31" s="50"/>
      <c r="H31" s="50"/>
      <c r="I31" s="50"/>
      <c r="J31" s="50"/>
      <c r="K31" s="50"/>
      <c r="L31" s="50"/>
      <c r="M31" s="50"/>
      <c r="N31" s="50"/>
      <c r="O31" s="46">
        <f t="shared" si="2"/>
        <v>1176229.6599999999</v>
      </c>
      <c r="P31" s="60">
        <f>VLOOKUP(A31,'Summary - Colar'!$M$39:$N$54,2,FALSE)</f>
        <v>19.358801639999999</v>
      </c>
      <c r="Q31" s="46">
        <f t="shared" si="4"/>
        <v>60759.425189295958</v>
      </c>
      <c r="R31" s="18">
        <f>+VLOOKUP(A31,'Summary - Colar'!$C$39:$J$54,8,FALSE)</f>
        <v>60759.425189295958</v>
      </c>
      <c r="S31" s="18">
        <f t="shared" si="5"/>
        <v>0</v>
      </c>
      <c r="T31" s="18">
        <f>SUM(E31)</f>
        <v>1176229.6599999999</v>
      </c>
      <c r="U31" s="47">
        <f t="shared" si="6"/>
        <v>19.358801639999999</v>
      </c>
      <c r="V31" s="46">
        <f t="shared" si="7"/>
        <v>60759.425189295958</v>
      </c>
      <c r="W31" s="18">
        <f t="shared" si="8"/>
        <v>0</v>
      </c>
    </row>
    <row r="32" spans="1:24">
      <c r="A32" s="16" t="s">
        <v>9</v>
      </c>
      <c r="B32" s="50"/>
      <c r="C32" s="50"/>
      <c r="D32" s="50"/>
      <c r="E32" s="50"/>
      <c r="F32" s="49">
        <f>SUMIFS('Lista contas'!$I:$I,'Lista contas'!$D:$D,Sheet7!F$23,'Lista contas'!$E:$E,Sheet7!$A32)</f>
        <v>9268968.8599999994</v>
      </c>
      <c r="G32" s="50"/>
      <c r="H32" s="49">
        <f>SUMIFS('Lista contas'!$I:$I,'Lista contas'!$D:$D,Sheet7!H$23,'Lista contas'!$E:$E,Sheet7!$A32)</f>
        <v>0</v>
      </c>
      <c r="I32" s="49">
        <f>SUMIFS('Lista contas'!$I:$I,'Lista contas'!$D:$D,Sheet7!I$23,'Lista contas'!$E:$E,Sheet7!$A32)</f>
        <v>5566.27</v>
      </c>
      <c r="J32" s="57">
        <f>SUMIFS('Lista contas'!$I:$I,'Lista contas'!$D:$D,Sheet7!J$23,'Lista contas'!$E:$E,Sheet7!$A32)</f>
        <v>292278.88</v>
      </c>
      <c r="K32" s="50"/>
      <c r="L32" s="50"/>
      <c r="M32" s="50"/>
      <c r="N32" s="50"/>
      <c r="O32" s="46">
        <f t="shared" si="2"/>
        <v>9566814.0099999998</v>
      </c>
      <c r="P32" s="60">
        <f>VLOOKUP(A32,'Summary - Colar'!$M$39:$N$54,2,FALSE)</f>
        <v>10.829951164464852</v>
      </c>
      <c r="Q32" s="46">
        <f t="shared" si="4"/>
        <v>883366.31114187778</v>
      </c>
      <c r="R32" s="18">
        <f>+VLOOKUP(A32,'Summary - Colar'!$C$39:$J$54,8,FALSE)</f>
        <v>856378.29655516159</v>
      </c>
      <c r="S32" s="18">
        <f t="shared" si="5"/>
        <v>26988.014586716192</v>
      </c>
      <c r="T32" s="18">
        <f>SUM(F32:I32)</f>
        <v>9274535.129999999</v>
      </c>
      <c r="U32" s="47">
        <f t="shared" si="6"/>
        <v>10.829951164464852</v>
      </c>
      <c r="V32" s="46">
        <f t="shared" si="7"/>
        <v>856378.29655516159</v>
      </c>
      <c r="W32" s="18">
        <f t="shared" si="8"/>
        <v>0</v>
      </c>
    </row>
    <row r="33" spans="1:29">
      <c r="A33" s="16" t="s">
        <v>237</v>
      </c>
      <c r="B33" s="50"/>
      <c r="C33" s="50"/>
      <c r="D33" s="50"/>
      <c r="E33" s="50"/>
      <c r="F33" s="50"/>
      <c r="G33" s="50"/>
      <c r="H33" s="49">
        <f>SUMIFS('Lista contas'!$I:$I,'Lista contas'!$D:$D,Sheet7!H$23,'Lista contas'!$E:$E,Sheet7!$A33)</f>
        <v>1254148.48</v>
      </c>
      <c r="I33" s="50"/>
      <c r="J33" s="50"/>
      <c r="K33" s="50"/>
      <c r="L33" s="50"/>
      <c r="M33" s="50"/>
      <c r="N33" s="49">
        <f>SUMIFS('Lista contas'!$I:$I,'Lista contas'!$D:$D,Sheet7!N$23,'Lista contas'!$E:$E,Sheet7!$A33)</f>
        <v>13242.74</v>
      </c>
      <c r="O33" s="46">
        <f t="shared" si="2"/>
        <v>1267391.22</v>
      </c>
      <c r="P33" s="60">
        <f>VLOOKUP(A33,'Summary - Colar'!$M$39:$N$54,2,FALSE)</f>
        <v>4.8617999300000001</v>
      </c>
      <c r="Q33" s="46">
        <f t="shared" si="4"/>
        <v>260683.54071493022</v>
      </c>
      <c r="R33" s="18">
        <f>+VLOOKUP(A33,'Summary - Colar'!$C$39:$J$54,8,FALSE)</f>
        <v>260683.54071493022</v>
      </c>
      <c r="S33" s="18">
        <f t="shared" si="5"/>
        <v>0</v>
      </c>
      <c r="T33" s="18">
        <f>SUM(H33,N33)</f>
        <v>1267391.22</v>
      </c>
      <c r="U33" s="47">
        <f t="shared" si="6"/>
        <v>4.8617999300000001</v>
      </c>
      <c r="V33" s="46">
        <f t="shared" si="7"/>
        <v>260683.54071493022</v>
      </c>
      <c r="W33" s="18">
        <f t="shared" si="8"/>
        <v>0</v>
      </c>
    </row>
    <row r="34" spans="1:29">
      <c r="A34" s="16" t="s">
        <v>20</v>
      </c>
      <c r="B34" s="50"/>
      <c r="C34" s="50"/>
      <c r="D34" s="50"/>
      <c r="E34" s="50"/>
      <c r="F34" s="50"/>
      <c r="G34" s="50"/>
      <c r="H34" s="49">
        <f>SUMIFS('Lista contas'!$I:$I,'Lista contas'!$D:$D,Sheet7!H$23,'Lista contas'!$E:$E,Sheet7!$A34)</f>
        <v>1895880.18</v>
      </c>
      <c r="I34" s="49">
        <f>SUMIFS('Lista contas'!$I:$I,'Lista contas'!$D:$D,Sheet7!I$23,'Lista contas'!$E:$E,Sheet7!$A34)</f>
        <v>570.04999999999995</v>
      </c>
      <c r="J34" s="50"/>
      <c r="K34" s="50"/>
      <c r="L34" s="50"/>
      <c r="M34" s="50"/>
      <c r="N34" s="49">
        <f>SUMIFS('Lista contas'!$I:$I,'Lista contas'!$D:$D,Sheet7!N$23,'Lista contas'!$E:$E,Sheet7!$A34)</f>
        <v>54592.02</v>
      </c>
      <c r="O34" s="46">
        <f t="shared" si="2"/>
        <v>1951042.25</v>
      </c>
      <c r="P34" s="60">
        <f>VLOOKUP(A34,'Summary - Colar'!$M$39:$N$54,2,FALSE)</f>
        <v>1.4473416950185343</v>
      </c>
      <c r="Q34" s="46">
        <f t="shared" si="4"/>
        <v>1348017.7187702835</v>
      </c>
      <c r="R34" s="18">
        <f>+VLOOKUP(A34,'Summary - Colar'!$C$39:$J$54,8,FALSE)</f>
        <v>1348017.7187702835</v>
      </c>
      <c r="S34" s="18">
        <f t="shared" si="5"/>
        <v>0</v>
      </c>
      <c r="T34" s="18">
        <f>SUM(H34:I34,N34)</f>
        <v>1951042.25</v>
      </c>
      <c r="U34" s="47">
        <f t="shared" si="6"/>
        <v>1.4473416950185343</v>
      </c>
      <c r="V34" s="46">
        <f t="shared" si="7"/>
        <v>1348017.7187702835</v>
      </c>
      <c r="W34" s="18">
        <f t="shared" si="8"/>
        <v>0</v>
      </c>
    </row>
    <row r="35" spans="1:29">
      <c r="A35" s="16" t="s">
        <v>273</v>
      </c>
      <c r="B35" s="50"/>
      <c r="C35" s="50"/>
      <c r="D35" s="50"/>
      <c r="E35" s="50"/>
      <c r="F35" s="50"/>
      <c r="G35" s="50"/>
      <c r="H35" s="49">
        <f>SUMIFS('Lista contas'!$I:$I,'Lista contas'!$D:$D,Sheet7!H$23,'Lista contas'!$E:$E,Sheet7!$A35)</f>
        <v>1958678167</v>
      </c>
      <c r="I35" s="50"/>
      <c r="J35" s="50"/>
      <c r="K35" s="50"/>
      <c r="L35" s="50"/>
      <c r="M35" s="50"/>
      <c r="N35" s="49"/>
      <c r="O35" s="46">
        <f t="shared" si="2"/>
        <v>1958678167</v>
      </c>
      <c r="P35" s="60">
        <f>VLOOKUP(A35,'Summary - Colar'!$M$39:$N$54,2,FALSE)</f>
        <v>17029.972752040001</v>
      </c>
      <c r="Q35" s="46">
        <f t="shared" si="4"/>
        <v>115013.58196626429</v>
      </c>
      <c r="R35" s="18">
        <f>+VLOOKUP(A35,'Summary - Colar'!$C$39:$J$54,8,FALSE)</f>
        <v>115013.58196626429</v>
      </c>
      <c r="S35" s="18">
        <f t="shared" si="5"/>
        <v>0</v>
      </c>
      <c r="T35" s="18">
        <f>SUM(H35:I35,N35)</f>
        <v>1958678167</v>
      </c>
      <c r="U35" s="47">
        <f t="shared" si="6"/>
        <v>17029.972752040001</v>
      </c>
      <c r="V35" s="46">
        <f t="shared" si="7"/>
        <v>115013.58196626429</v>
      </c>
      <c r="W35" s="18">
        <f t="shared" si="8"/>
        <v>0</v>
      </c>
    </row>
    <row r="36" spans="1:29">
      <c r="A36" s="16" t="s">
        <v>19</v>
      </c>
      <c r="B36" s="50"/>
      <c r="C36" s="50"/>
      <c r="D36" s="50"/>
      <c r="E36" s="50"/>
      <c r="F36" s="50"/>
      <c r="G36" s="50"/>
      <c r="H36" s="49">
        <f>SUMIFS('Lista contas'!$I:$I,'Lista contas'!$D:$D,Sheet7!H$23,'Lista contas'!$E:$E,Sheet7!$A36)</f>
        <v>700000</v>
      </c>
      <c r="I36" s="49">
        <f>SUMIFS('Lista contas'!$I:$I,'Lista contas'!$D:$D,Sheet7!I$23,'Lista contas'!$E:$E,Sheet7!$A36)</f>
        <v>49955.14</v>
      </c>
      <c r="J36" s="50"/>
      <c r="K36" s="49">
        <f>SUMIFS('Lista contas'!$I:$I,'Lista contas'!$D:$D,Sheet7!K$23,'Lista contas'!$E:$E,Sheet7!$A36)</f>
        <v>794999.26</v>
      </c>
      <c r="L36" s="50"/>
      <c r="M36" s="50"/>
      <c r="N36" s="50"/>
      <c r="O36" s="46">
        <f t="shared" si="2"/>
        <v>1544954.4</v>
      </c>
      <c r="P36" s="60">
        <f>VLOOKUP(A36,'Summary - Colar'!$M$39:$N$54,2,FALSE)</f>
        <v>1.5035000051795575</v>
      </c>
      <c r="Q36" s="46">
        <f t="shared" si="4"/>
        <v>1027571.928618312</v>
      </c>
      <c r="R36" s="18">
        <f>+VLOOKUP(A36,'Summary - Colar'!$C$39:$J$54,8,FALSE)</f>
        <v>1027571.928618312</v>
      </c>
      <c r="S36" s="18">
        <f t="shared" si="5"/>
        <v>0</v>
      </c>
      <c r="T36" s="18">
        <f>SUM(H36:I36,K36)</f>
        <v>1544954.4</v>
      </c>
      <c r="U36" s="47">
        <f t="shared" si="6"/>
        <v>1.5035000051795575</v>
      </c>
      <c r="V36" s="46">
        <f t="shared" si="7"/>
        <v>1027571.928618312</v>
      </c>
      <c r="W36" s="18">
        <f t="shared" si="8"/>
        <v>0</v>
      </c>
    </row>
    <row r="37" spans="1:29">
      <c r="A37" s="16" t="s">
        <v>15</v>
      </c>
      <c r="B37" s="50"/>
      <c r="C37" s="50"/>
      <c r="D37" s="50"/>
      <c r="E37" s="50"/>
      <c r="F37" s="50"/>
      <c r="G37" s="50"/>
      <c r="H37" s="50"/>
      <c r="I37" s="49">
        <f>SUMIFS('Lista contas'!$I:$I,'Lista contas'!$D:$D,Sheet7!I$23,'Lista contas'!$E:$E,Sheet7!$A37)</f>
        <v>13415419.35</v>
      </c>
      <c r="J37" s="50"/>
      <c r="K37" s="50"/>
      <c r="L37" s="50"/>
      <c r="M37" s="50"/>
      <c r="N37" s="50"/>
      <c r="O37" s="46">
        <f t="shared" si="2"/>
        <v>13415419.35</v>
      </c>
      <c r="P37" s="60">
        <f>VLOOKUP(A37,'Summary - Colar'!$M$39:$N$54,2,FALSE)</f>
        <v>4.1804998552264561</v>
      </c>
      <c r="Q37" s="46">
        <f t="shared" si="4"/>
        <v>3209046.7203887254</v>
      </c>
      <c r="R37" s="18">
        <f>+VLOOKUP(A37,'Summary - Colar'!$C$39:$J$54,8,FALSE)</f>
        <v>3209046.7203887259</v>
      </c>
      <c r="S37" s="18">
        <f t="shared" si="5"/>
        <v>0</v>
      </c>
      <c r="T37" s="18">
        <f>SUM(I37)</f>
        <v>13415419.35</v>
      </c>
      <c r="U37" s="47">
        <f t="shared" si="6"/>
        <v>4.1804998552264561</v>
      </c>
      <c r="V37" s="46">
        <f t="shared" si="7"/>
        <v>3209046.7203887254</v>
      </c>
      <c r="W37" s="18">
        <f t="shared" si="8"/>
        <v>0</v>
      </c>
    </row>
    <row r="38" spans="1:29">
      <c r="Q38" s="45">
        <f>SUM(Q24:Q37)</f>
        <v>25105658.528402407</v>
      </c>
      <c r="R38" s="18"/>
      <c r="V38" s="45">
        <f>SUM(V24:V37)</f>
        <v>24371504.901344225</v>
      </c>
    </row>
    <row r="43" spans="1:29" ht="25.9" customHeight="1">
      <c r="A43" s="20" t="s">
        <v>595</v>
      </c>
      <c r="B43" s="16" t="s">
        <v>11</v>
      </c>
      <c r="C43" s="20" t="s">
        <v>596</v>
      </c>
      <c r="D43" s="16" t="s">
        <v>23</v>
      </c>
      <c r="E43" s="20" t="s">
        <v>596</v>
      </c>
      <c r="F43" s="16" t="s">
        <v>4</v>
      </c>
      <c r="G43" s="20" t="s">
        <v>596</v>
      </c>
      <c r="H43" s="16" t="s">
        <v>8</v>
      </c>
      <c r="I43" s="20" t="s">
        <v>596</v>
      </c>
      <c r="J43" s="16" t="s">
        <v>6</v>
      </c>
      <c r="K43" s="20" t="s">
        <v>596</v>
      </c>
      <c r="L43" s="16" t="s">
        <v>2</v>
      </c>
      <c r="M43" s="20" t="s">
        <v>596</v>
      </c>
      <c r="N43" s="16" t="s">
        <v>16</v>
      </c>
      <c r="O43" s="20" t="s">
        <v>596</v>
      </c>
      <c r="P43" s="16" t="s">
        <v>264</v>
      </c>
      <c r="Q43" s="20" t="s">
        <v>596</v>
      </c>
      <c r="R43" s="16" t="s">
        <v>9</v>
      </c>
      <c r="S43" s="20" t="s">
        <v>596</v>
      </c>
      <c r="T43" s="16" t="s">
        <v>237</v>
      </c>
      <c r="U43" s="20" t="s">
        <v>596</v>
      </c>
      <c r="V43" s="16" t="s">
        <v>20</v>
      </c>
      <c r="W43" s="20" t="s">
        <v>596</v>
      </c>
      <c r="X43" s="16" t="s">
        <v>273</v>
      </c>
      <c r="Y43" s="20" t="s">
        <v>596</v>
      </c>
      <c r="Z43" s="16" t="s">
        <v>19</v>
      </c>
      <c r="AA43" s="20" t="s">
        <v>596</v>
      </c>
      <c r="AB43" s="16" t="s">
        <v>15</v>
      </c>
      <c r="AC43" s="20" t="s">
        <v>596</v>
      </c>
    </row>
    <row r="44" spans="1:29">
      <c r="A44" s="21" t="s">
        <v>416</v>
      </c>
      <c r="B44" s="18">
        <f>SUMIFS('Lista contas'!$I:$I,'Lista contas'!$D:$D,Sheet7!$A44,'Lista contas'!$E:$E,Sheet7!B$43)</f>
        <v>102910.22</v>
      </c>
      <c r="C44" s="18">
        <f>B44/(VLOOKUP($B$43,'Summary - Colar'!$M$39:$N$54,2,FALSE))</f>
        <v>60123.311621704961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>
      <c r="A45" s="21" t="s">
        <v>419</v>
      </c>
      <c r="B45" s="18"/>
      <c r="C45" s="18"/>
      <c r="D45" s="18">
        <f>SUMIFS('Lista contas'!$I:$I,'Lista contas'!$D:$D,Sheet7!$A45,'Lista contas'!$E:$E,Sheet7!D$43)</f>
        <v>30778670.629999999</v>
      </c>
      <c r="E45" s="18">
        <f>D45/(VLOOKUP($D$43,'Summary - Colar'!$M$39:$N$54,2,FALSE))</f>
        <v>2724970.0203647302</v>
      </c>
      <c r="F45" s="18">
        <f>SUMIFS('Lista contas'!$I:$I,'Lista contas'!$D:$D,Sheet7!$A45,'Lista contas'!$E:$E,Sheet7!F$43)</f>
        <v>1837033.63</v>
      </c>
      <c r="G45" s="18">
        <f>F45/(VLOOKUP($F$43,'Summary - Colar'!$M$39:$N$54,2,FALSE))</f>
        <v>246198.35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>
      <c r="A46" s="21" t="s">
        <v>443</v>
      </c>
      <c r="B46" s="18"/>
      <c r="C46" s="18"/>
      <c r="D46" s="18"/>
      <c r="E46" s="18"/>
      <c r="F46" s="18"/>
      <c r="G46" s="18"/>
      <c r="H46" s="18">
        <f>SUMIFS('Lista contas'!$I:$I,'Lista contas'!$D:$D,Sheet7!$A46,'Lista contas'!$E:$E,Sheet7!H$43)</f>
        <v>4234</v>
      </c>
      <c r="I46" s="18">
        <f>H46/(VLOOKUP($H$43,'Summary - Colar'!$M$39:$N$54,2,FALSE))</f>
        <v>3924.9138418229322</v>
      </c>
      <c r="J46" s="18">
        <f>SUMIFS('Lista contas'!$I:$I,'Lista contas'!$D:$D,Sheet7!$A46,'Lista contas'!$E:$E,Sheet7!J$43)</f>
        <v>263</v>
      </c>
      <c r="K46" s="18">
        <f>J46/(VLOOKUP($J$43,'Summary - Colar'!$M$39:$N$54,2,FALSE))</f>
        <v>315.55582214099957</v>
      </c>
      <c r="L46" s="18">
        <f>SUMIFS('Lista contas'!$I:$I,'Lista contas'!$D:$D,Sheet7!$A46,'Lista contas'!$E:$E,Sheet7!L$43)</f>
        <v>46382</v>
      </c>
      <c r="M46" s="18">
        <f>L46/(VLOOKUP($L$43,'Summary - Colar'!$M$39:$N$54,2,FALSE))</f>
        <v>46382</v>
      </c>
      <c r="N46" s="18">
        <f>SUMIFS('Lista contas'!$I:$I,'Lista contas'!$D:$D,Sheet7!$A46,'Lista contas'!$E:$E,Sheet7!N$43)</f>
        <v>6910.36</v>
      </c>
      <c r="O46" s="18">
        <f>N46/(VLOOKUP($N$43,'Summary - Colar'!$M$39:$N$54,2,FALSE))</f>
        <v>7261.0705071142766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>
      <c r="A47" s="21" t="s">
        <v>452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f>SUMIFS('Lista contas'!$I:$I,'Lista contas'!$D:$D,Sheet7!$A47,'Lista contas'!$E:$E,Sheet7!P$43)</f>
        <v>1176229.6599999999</v>
      </c>
      <c r="Q47" s="18">
        <f>P47/(VLOOKUP($P$43,'Summary - Colar'!$M$39:$N$54,2,FALSE))</f>
        <v>60759.425189295958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>
      <c r="A48" s="21" t="s">
        <v>455</v>
      </c>
      <c r="B48" s="18"/>
      <c r="C48" s="18"/>
      <c r="D48" s="18"/>
      <c r="E48" s="18"/>
      <c r="F48" s="18"/>
      <c r="G48" s="18"/>
      <c r="H48" s="18">
        <f>SUMIFS('Lista contas'!$I:$I,'Lista contas'!$D:$D,Sheet7!$A48,'Lista contas'!$E:$E,Sheet7!H$43)</f>
        <v>413708.72</v>
      </c>
      <c r="I48" s="18">
        <f>H48/(VLOOKUP($H$43,'Summary - Colar'!$M$39:$N$54,2,FALSE))</f>
        <v>383507.57714002073</v>
      </c>
      <c r="J48" s="18"/>
      <c r="K48" s="18"/>
      <c r="L48" s="18">
        <f>SUMIFS('Lista contas'!$I:$I,'Lista contas'!$D:$D,Sheet7!$A48,'Lista contas'!$E:$E,Sheet7!L$43)</f>
        <v>404688.41</v>
      </c>
      <c r="M48" s="18">
        <f>L48/(VLOOKUP($L$43,'Summary - Colar'!$M$39:$N$54,2,FALSE))</f>
        <v>404688.41</v>
      </c>
      <c r="N48" s="18"/>
      <c r="O48" s="18"/>
      <c r="P48" s="18"/>
      <c r="Q48" s="18"/>
      <c r="R48" s="18">
        <f>SUMIFS('Lista contas'!$I:$I,'Lista contas'!$D:$D,Sheet7!$A48,'Lista contas'!$E:$E,Sheet7!R$43)</f>
        <v>9268968.8599999994</v>
      </c>
      <c r="S48" s="18">
        <f>R48/(VLOOKUP($R$43,'Summary - Colar'!$M$39:$N$54,2,FALSE))</f>
        <v>855864.32655516162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>
      <c r="A49" s="21" t="s">
        <v>870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>
        <f>SUMIFS('Lista contas'!$I:$I,'Lista contas'!$D:$D,Sheet7!$A49,'Lista contas'!$E:$E,Sheet7!L$43)</f>
        <v>159875.51999999999</v>
      </c>
      <c r="M49" s="18">
        <f>L49/(VLOOKUP($L$43,'Summary - Colar'!$M$39:$N$54,2,FALSE))</f>
        <v>159875.51999999999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>
      <c r="A50" s="21" t="s">
        <v>281</v>
      </c>
      <c r="B50" s="18">
        <f>SUMIFS('Lista contas'!$I:$I,'Lista contas'!$D:$D,Sheet7!$A50,'Lista contas'!$E:$E,Sheet7!B$43)</f>
        <v>1380725.03</v>
      </c>
      <c r="C50" s="18">
        <f>B50/(VLOOKUP($B$43,'Summary - Colar'!$M$39:$N$54,2,FALSE))</f>
        <v>806661.97431681643</v>
      </c>
      <c r="D50" s="18">
        <f>SUMIFS('Lista contas'!$I:$I,'Lista contas'!$D:$D,Sheet7!$A50,'Lista contas'!$E:$E,Sheet7!D$43)</f>
        <v>0</v>
      </c>
      <c r="E50" s="18">
        <f>D50/(VLOOKUP($D$43,'Summary - Colar'!$M$39:$N$54,2,FALSE))</f>
        <v>0</v>
      </c>
      <c r="F50" s="18"/>
      <c r="G50" s="18"/>
      <c r="H50" s="18">
        <f>SUMIFS('Lista contas'!$I:$I,'Lista contas'!$D:$D,Sheet7!$A50,'Lista contas'!$E:$E,Sheet7!H$43)</f>
        <v>546106.37</v>
      </c>
      <c r="I50" s="18">
        <f>H50/(VLOOKUP($H$43,'Summary - Colar'!$M$39:$N$54,2,FALSE))</f>
        <v>506240.06866336224</v>
      </c>
      <c r="J50" s="18">
        <f>SUMIFS('Lista contas'!$I:$I,'Lista contas'!$D:$D,Sheet7!$A50,'Lista contas'!$E:$E,Sheet7!J$43)</f>
        <v>113963.44</v>
      </c>
      <c r="K50" s="18">
        <f>J50/(VLOOKUP($J$43,'Summary - Colar'!$M$39:$N$54,2,FALSE))</f>
        <v>136736.98480310448</v>
      </c>
      <c r="L50" s="18">
        <f>SUMIFS('Lista contas'!$I:$I,'Lista contas'!$D:$D,Sheet7!$A50,'Lista contas'!$E:$E,Sheet7!L$43)</f>
        <v>291282.87</v>
      </c>
      <c r="M50" s="18">
        <f>L50/(VLOOKUP($L$43,'Summary - Colar'!$M$39:$N$54,2,FALSE))</f>
        <v>291282.87</v>
      </c>
      <c r="N50" s="18">
        <f>SUMIFS('Lista contas'!$I:$I,'Lista contas'!$D:$D,Sheet7!$A50,'Lista contas'!$E:$E,Sheet7!N$43)</f>
        <v>10000</v>
      </c>
      <c r="O50" s="18">
        <f>N50/(VLOOKUP($N$43,'Summary - Colar'!$M$39:$N$54,2,FALSE))</f>
        <v>10507.514090603496</v>
      </c>
      <c r="P50" s="18"/>
      <c r="Q50" s="18"/>
      <c r="R50" s="18">
        <f>SUMIFS('Lista contas'!$I:$I,'Lista contas'!$D:$D,Sheet7!$A50,'Lista contas'!$E:$E,Sheet7!R$43)</f>
        <v>0</v>
      </c>
      <c r="S50" s="18">
        <f>R50/(VLOOKUP($R$43,'Summary - Colar'!$M$39:$N$54,2,FALSE))</f>
        <v>0</v>
      </c>
      <c r="T50" s="18">
        <f>SUMIFS('Lista contas'!$I:$I,'Lista contas'!$D:$D,Sheet7!$A50,'Lista contas'!$E:$E,Sheet7!T$43)</f>
        <v>1254148.48</v>
      </c>
      <c r="U50" s="18">
        <f>T50/(VLOOKUP($T$43,'Summary - Colar'!$M$39:$N$54,2,FALSE))</f>
        <v>257959.70588201476</v>
      </c>
      <c r="V50" s="18">
        <f>SUMIFS('Lista contas'!$I:$I,'Lista contas'!$D:$D,Sheet7!$A50,'Lista contas'!$E:$E,Sheet7!V$43)</f>
        <v>1895880.18</v>
      </c>
      <c r="W50" s="18">
        <f>V50/(VLOOKUP($V$43,'Summary - Colar'!$M$39:$N$54,2,FALSE))</f>
        <v>1309905.0393733885</v>
      </c>
      <c r="X50" s="18">
        <f>SUMIFS('Lista contas'!$I:$I,'Lista contas'!$D:$D,Sheet7!$A50,'Lista contas'!$E:$E,Sheet7!X$43)</f>
        <v>1958678167</v>
      </c>
      <c r="Y50" s="18">
        <f>X50/(VLOOKUP($X$43,'Summary - Colar'!$M$39:$N$54,2,FALSE))</f>
        <v>115013.58196626429</v>
      </c>
      <c r="Z50" s="18">
        <f>SUMIFS('Lista contas'!$I:$I,'Lista contas'!$D:$D,Sheet7!$A50,'Lista contas'!$E:$E,Sheet7!Z$43)</f>
        <v>700000</v>
      </c>
      <c r="AA50" s="18">
        <f>Z50/(VLOOKUP($Z$43,'Summary - Colar'!$M$39:$N$54,2,FALSE))</f>
        <v>465580.31099999999</v>
      </c>
      <c r="AB50" s="18"/>
      <c r="AC50" s="18"/>
    </row>
    <row r="51" spans="1:29">
      <c r="A51" s="21" t="s">
        <v>311</v>
      </c>
      <c r="B51" s="18">
        <f>SUMIFS('Lista contas'!$I:$I,'Lista contas'!$D:$D,Sheet7!$A51,'Lista contas'!$E:$E,Sheet7!B$43)</f>
        <v>3242.76</v>
      </c>
      <c r="C51" s="18">
        <f>B51/(VLOOKUP($B$43,'Summary - Colar'!$M$39:$N$54,2,FALSE))</f>
        <v>1894.52</v>
      </c>
      <c r="D51" s="18">
        <f>SUMIFS('Lista contas'!$I:$I,'Lista contas'!$D:$D,Sheet7!$A51,'Lista contas'!$E:$E,Sheet7!D$43)</f>
        <v>170778.66</v>
      </c>
      <c r="E51" s="18">
        <f>D51/(VLOOKUP($D$43,'Summary - Colar'!$M$39:$N$54,2,FALSE))</f>
        <v>15119.779999999999</v>
      </c>
      <c r="F51" s="18">
        <f>SUMIFS('Lista contas'!$I:$I,'Lista contas'!$D:$D,Sheet7!$A51,'Lista contas'!$E:$E,Sheet7!F$43)</f>
        <v>6273.6</v>
      </c>
      <c r="G51" s="18">
        <f>F51/(VLOOKUP($F$43,'Summary - Colar'!$M$39:$N$54,2,FALSE))</f>
        <v>840.78480836521226</v>
      </c>
      <c r="H51" s="18">
        <f>SUMIFS('Lista contas'!$I:$I,'Lista contas'!$D:$D,Sheet7!$A51,'Lista contas'!$E:$E,Sheet7!H$43)</f>
        <v>14102.55</v>
      </c>
      <c r="I51" s="18">
        <f>H51/(VLOOKUP($H$43,'Summary - Colar'!$M$39:$N$54,2,FALSE))</f>
        <v>13073.049999999997</v>
      </c>
      <c r="J51" s="18">
        <f>SUMIFS('Lista contas'!$I:$I,'Lista contas'!$D:$D,Sheet7!$A51,'Lista contas'!$E:$E,Sheet7!J$43)</f>
        <v>8150076.8200000003</v>
      </c>
      <c r="K51" s="18">
        <f>J51/(VLOOKUP($J$43,'Summary - Colar'!$M$39:$N$54,2,FALSE))</f>
        <v>9778723.161396971</v>
      </c>
      <c r="L51" s="18">
        <f>SUMIFS('Lista contas'!$I:$I,'Lista contas'!$D:$D,Sheet7!$A51,'Lista contas'!$E:$E,Sheet7!L$43)</f>
        <v>1395522.2600000002</v>
      </c>
      <c r="M51" s="18">
        <f>L51/(VLOOKUP($L$43,'Summary - Colar'!$M$39:$N$54,2,FALSE))</f>
        <v>1395522.2600000002</v>
      </c>
      <c r="N51" s="18">
        <f>SUMIFS('Lista contas'!$I:$I,'Lista contas'!$D:$D,Sheet7!$A51,'Lista contas'!$E:$E,Sheet7!N$43)</f>
        <v>35266.410000000003</v>
      </c>
      <c r="O51" s="18">
        <f>N51/(VLOOKUP($N$43,'Summary - Colar'!$M$39:$N$54,2,FALSE))</f>
        <v>37056.230000000003</v>
      </c>
      <c r="P51" s="18"/>
      <c r="Q51" s="18"/>
      <c r="R51" s="18">
        <f>SUMIFS('Lista contas'!$I:$I,'Lista contas'!$D:$D,Sheet7!$A51,'Lista contas'!$E:$E,Sheet7!R$43)</f>
        <v>5566.27</v>
      </c>
      <c r="S51" s="18">
        <f>R51/(VLOOKUP($R$43,'Summary - Colar'!$M$39:$N$54,2,FALSE))</f>
        <v>513.97</v>
      </c>
      <c r="T51" s="18"/>
      <c r="U51" s="18"/>
      <c r="V51" s="18">
        <f>SUMIFS('Lista contas'!$I:$I,'Lista contas'!$D:$D,Sheet7!$A51,'Lista contas'!$E:$E,Sheet7!V$43)</f>
        <v>570.04999999999995</v>
      </c>
      <c r="W51" s="18">
        <f>V51/(VLOOKUP($V$43,'Summary - Colar'!$M$39:$N$54,2,FALSE))</f>
        <v>393.86</v>
      </c>
      <c r="X51" s="18"/>
      <c r="Y51" s="18"/>
      <c r="Z51" s="18">
        <f>SUMIFS('Lista contas'!$I:$I,'Lista contas'!$D:$D,Sheet7!$A51,'Lista contas'!$E:$E,Sheet7!Z$43)</f>
        <v>49955.14</v>
      </c>
      <c r="AA51" s="18">
        <f>Z51/(VLOOKUP($Z$43,'Summary - Colar'!$M$39:$N$54,2,FALSE))</f>
        <v>33225.899453212201</v>
      </c>
      <c r="AB51" s="18">
        <f>SUMIFS('Lista contas'!$I:$I,'Lista contas'!$D:$D,Sheet7!$A51,'Lista contas'!$E:$E,Sheet7!O$1)</f>
        <v>13415419.35</v>
      </c>
      <c r="AC51" s="18">
        <f>AB51/(VLOOKUP($AB$43,'Summary - Colar'!$M$39:$N$54,2,FALSE))</f>
        <v>3209046.7203887254</v>
      </c>
    </row>
    <row r="52" spans="1:29">
      <c r="A52" s="21" t="s">
        <v>570</v>
      </c>
      <c r="B52" s="18">
        <f>SUMIFS('Lista contas'!$I:$I,'Lista contas'!$D:$D,Sheet7!$A52,'Lista contas'!$E:$E,Sheet7!B$43)</f>
        <v>148622.44</v>
      </c>
      <c r="C52" s="18">
        <f>B52/(VLOOKUP($B$43,'Summary - Colar'!$M$39:$N$54,2,FALSE))</f>
        <v>86829.794689955466</v>
      </c>
      <c r="D52" s="18"/>
      <c r="E52" s="18"/>
      <c r="F52" s="18">
        <f>SUMIFS('Lista contas'!$I:$I,'Lista contas'!$D:$D,Sheet7!$A52,'Lista contas'!$E:$E,Sheet7!F$43)</f>
        <v>1268566.99</v>
      </c>
      <c r="G52" s="18">
        <f>F52/(VLOOKUP($F$43,'Summary - Colar'!$M$39:$N$54,2,FALSE))</f>
        <v>170012.72851083652</v>
      </c>
      <c r="H52" s="18">
        <f>SUMIFS('Lista contas'!$I:$I,'Lista contas'!$D:$D,Sheet7!$A52,'Lista contas'!$E:$E,Sheet7!H$43)</f>
        <v>116748.61</v>
      </c>
      <c r="I52" s="18">
        <f>H52/(VLOOKUP($H$43,'Summary - Colar'!$M$39:$N$54,2,FALSE))</f>
        <v>108225.84681213681</v>
      </c>
      <c r="J52" s="18">
        <f>SUMIFS('Lista contas'!$I:$I,'Lista contas'!$D:$D,Sheet7!$A52,'Lista contas'!$E:$E,Sheet7!J$43)</f>
        <v>111573.32</v>
      </c>
      <c r="K52" s="18">
        <f>J52/(VLOOKUP($J$43,'Summary - Colar'!$M$39:$N$54,2,FALSE))</f>
        <v>133869.24228745562</v>
      </c>
      <c r="L52" s="18">
        <f>SUMIFS('Lista contas'!$I:$I,'Lista contas'!$D:$D,Sheet7!$A52,'Lista contas'!$E:$E,Sheet7!L$43)</f>
        <v>150344.46</v>
      </c>
      <c r="M52" s="18">
        <f>L52/(VLOOKUP($L$43,'Summary - Colar'!$M$39:$N$54,2,FALSE))</f>
        <v>150344.46</v>
      </c>
      <c r="N52" s="18"/>
      <c r="O52" s="18"/>
      <c r="P52" s="18"/>
      <c r="Q52" s="18"/>
      <c r="R52" s="18">
        <f>SUMIFS('Lista contas'!$I:$I,'Lista contas'!$D:$D,Sheet7!$A52,'Lista contas'!$E:$E,Sheet7!R$43)</f>
        <v>292278.88</v>
      </c>
      <c r="S52" s="18">
        <f>R52/(VLOOKUP($R$43,'Summary - Colar'!$M$39:$N$54,2,FALSE))</f>
        <v>26988.014586716061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>
      <c r="A53" s="21" t="s">
        <v>579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>
        <f>SUMIFS('Lista contas'!$I:$I,'Lista contas'!$D:$D,Sheet7!$A53,'Lista contas'!$E:$E,Sheet7!Z$43)</f>
        <v>794999.26</v>
      </c>
      <c r="AA53" s="18">
        <f>Z53/(VLOOKUP($Z$43,'Summary - Colar'!$M$39:$N$54,2,FALSE))</f>
        <v>528765.71816509985</v>
      </c>
      <c r="AB53" s="18"/>
      <c r="AC53" s="18"/>
    </row>
    <row r="54" spans="1:29">
      <c r="A54" s="21" t="s">
        <v>583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>
        <f>SUMIFS('Lista contas'!$I:$I,'Lista contas'!$D:$D,Sheet7!$A54,'Lista contas'!$E:$E,Sheet7!L$43)</f>
        <v>317767.42</v>
      </c>
      <c r="M54" s="18">
        <f>L54/(VLOOKUP($L$43,'Summary - Colar'!$M$39:$N$54,2,FALSE))</f>
        <v>317767.42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>
      <c r="A55" s="21" t="s">
        <v>587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>
        <f>SUMIFS('Lista contas'!$I:$I,'Lista contas'!$D:$D,Sheet7!$A55,'Lista contas'!$E:$E,Sheet7!N$43)</f>
        <v>193427.18</v>
      </c>
      <c r="O55" s="18">
        <f>N55/(VLOOKUP($N$43,'Summary - Colar'!$M$39:$N$54,2,FALSE))</f>
        <v>203243.88193556987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>
      <c r="A56" s="21" t="s">
        <v>589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>
        <f>SUMIFS('Lista contas'!$I:$I,'Lista contas'!$D:$D,Sheet7!$A56,'Lista contas'!$E:$E,Sheet7!T$43)</f>
        <v>13242.74</v>
      </c>
      <c r="U56" s="18">
        <f>T56/(VLOOKUP($T$43,'Summary - Colar'!$M$39:$N$54,2,FALSE))</f>
        <v>2723.834832915471</v>
      </c>
      <c r="V56" s="18">
        <f>SUMIFS('Lista contas'!$I:$I,'Lista contas'!$D:$D,Sheet7!$A56,'Lista contas'!$E:$E,Sheet7!V$43)</f>
        <v>54592.02</v>
      </c>
      <c r="W56" s="18">
        <f>V56/(VLOOKUP($V$43,'Summary - Colar'!$M$39:$N$54,2,FALSE))</f>
        <v>37718.819396895015</v>
      </c>
      <c r="X56" s="18"/>
      <c r="Y56" s="18"/>
      <c r="Z56" s="18"/>
      <c r="AA56" s="18"/>
      <c r="AB56" s="18"/>
      <c r="AC56" s="18"/>
    </row>
    <row r="57" spans="1:29">
      <c r="A57" s="20" t="s">
        <v>256</v>
      </c>
      <c r="B57" s="18">
        <f>SUM(B44:B56)</f>
        <v>1635500.45</v>
      </c>
      <c r="C57" s="18">
        <f>B57/(VLOOKUP($B$43,'Summary - Colar'!$M$39:$N$54,2,FALSE))</f>
        <v>955509.60062847682</v>
      </c>
      <c r="D57" s="18">
        <f>SUM(D44:D56)</f>
        <v>30949449.289999999</v>
      </c>
      <c r="E57" s="18">
        <f>D57/(VLOOKUP($D$43,'Summary - Colar'!$M$39:$N$54,2,FALSE))</f>
        <v>2740089.8003647304</v>
      </c>
      <c r="F57" s="18">
        <f>SUM(F44:F56)</f>
        <v>3111874.2199999997</v>
      </c>
      <c r="G57" s="18">
        <f>F57/(VLOOKUP($F$43,'Summary - Colar'!$M$39:$N$54,2,FALSE))</f>
        <v>417051.86331920174</v>
      </c>
      <c r="H57" s="18">
        <f>SUM(H44:H56)</f>
        <v>1094900.25</v>
      </c>
      <c r="I57" s="18">
        <f>H57/(VLOOKUP($H$43,'Summary - Colar'!$M$39:$N$54,2,FALSE))</f>
        <v>1014971.4564573427</v>
      </c>
      <c r="J57" s="18">
        <f>SUM(J44:J56)</f>
        <v>8375876.580000001</v>
      </c>
      <c r="K57" s="18">
        <f>J57/(VLOOKUP($J$43,'Summary - Colar'!$M$39:$N$54,2,FALSE))</f>
        <v>10049644.944309672</v>
      </c>
      <c r="L57" s="18">
        <f>SUM(L44:L56)</f>
        <v>2765862.94</v>
      </c>
      <c r="M57" s="18">
        <f>L57/(VLOOKUP($L$43,'Summary - Colar'!$M$39:$N$54,2,FALSE))</f>
        <v>2765862.94</v>
      </c>
      <c r="N57" s="18">
        <f>SUM(N44:N56)</f>
        <v>245603.95</v>
      </c>
      <c r="O57" s="18">
        <f>N57/(VLOOKUP($N$43,'Summary - Colar'!$M$39:$N$54,2,FALSE))</f>
        <v>258068.69653328764</v>
      </c>
      <c r="P57" s="18">
        <f>SUM(P44:P56)</f>
        <v>1176229.6599999999</v>
      </c>
      <c r="Q57" s="18">
        <f>P57/(VLOOKUP($P$43,'Summary - Colar'!$M$39:$N$54,2,FALSE))</f>
        <v>60759.425189295958</v>
      </c>
      <c r="R57" s="18">
        <f>SUM(R44:R56)</f>
        <v>9566814.0099999998</v>
      </c>
      <c r="S57" s="18">
        <f>R57/(VLOOKUP($R$43,'Summary - Colar'!$M$39:$N$54,2,FALSE))</f>
        <v>883366.31114187778</v>
      </c>
      <c r="T57" s="18">
        <f>SUM(T44:T56)</f>
        <v>1267391.22</v>
      </c>
      <c r="U57" s="18">
        <f>T57/(VLOOKUP($T$43,'Summary - Colar'!$M$39:$N$54,2,FALSE))</f>
        <v>260683.54071493022</v>
      </c>
      <c r="V57" s="18">
        <f>SUM(V44:V56)</f>
        <v>1951042.25</v>
      </c>
      <c r="W57" s="18">
        <f>V57/(VLOOKUP($V$43,'Summary - Colar'!$M$39:$N$54,2,FALSE))</f>
        <v>1348017.7187702835</v>
      </c>
      <c r="X57" s="18">
        <f>SUM(X44:X56)</f>
        <v>1958678167</v>
      </c>
      <c r="Y57" s="18">
        <f>X57/(VLOOKUP($X$43,'Summary - Colar'!$M$39:$N$54,2,FALSE))</f>
        <v>115013.58196626429</v>
      </c>
      <c r="Z57" s="18">
        <f>SUM(Z44:Z56)</f>
        <v>1544954.4</v>
      </c>
      <c r="AA57" s="18">
        <f>Z57/(VLOOKUP($Z$43,'Summary - Colar'!$M$39:$N$54,2,FALSE))</f>
        <v>1027571.928618312</v>
      </c>
      <c r="AB57" s="18">
        <f>SUM(AB44:AB56)</f>
        <v>13415419.35</v>
      </c>
      <c r="AC57" s="18">
        <f>AB57/(VLOOKUP($AB$43,'Summary - Colar'!$M$39:$N$54,2,FALSE))</f>
        <v>3209046.7203887254</v>
      </c>
    </row>
    <row r="63" spans="1:29">
      <c r="A63" s="17" t="s">
        <v>602</v>
      </c>
    </row>
    <row r="64" spans="1:29">
      <c r="B64" s="16" t="s">
        <v>8</v>
      </c>
      <c r="C64" s="20" t="s">
        <v>596</v>
      </c>
      <c r="D64" s="16" t="s">
        <v>20</v>
      </c>
      <c r="E64" s="20" t="s">
        <v>596</v>
      </c>
      <c r="F64" s="16" t="s">
        <v>9</v>
      </c>
      <c r="G64" s="20" t="s">
        <v>596</v>
      </c>
      <c r="H64" s="16" t="s">
        <v>23</v>
      </c>
      <c r="I64" s="20" t="s">
        <v>596</v>
      </c>
      <c r="J64" s="16" t="s">
        <v>2</v>
      </c>
      <c r="K64" s="20" t="s">
        <v>596</v>
      </c>
      <c r="L64" s="16" t="s">
        <v>16</v>
      </c>
      <c r="M64" s="20" t="s">
        <v>596</v>
      </c>
      <c r="N64" s="16" t="s">
        <v>19</v>
      </c>
      <c r="O64" s="20" t="s">
        <v>596</v>
      </c>
      <c r="P64" s="16" t="s">
        <v>6</v>
      </c>
      <c r="Q64" s="20" t="s">
        <v>596</v>
      </c>
      <c r="R64" s="16" t="s">
        <v>15</v>
      </c>
      <c r="S64" s="20" t="s">
        <v>596</v>
      </c>
      <c r="T64" s="16" t="s">
        <v>4</v>
      </c>
      <c r="U64" s="20" t="s">
        <v>596</v>
      </c>
      <c r="V64" s="16" t="s">
        <v>11</v>
      </c>
      <c r="W64" s="20" t="s">
        <v>596</v>
      </c>
      <c r="X64" s="20" t="s">
        <v>597</v>
      </c>
    </row>
    <row r="65" spans="1:24" s="18" customFormat="1">
      <c r="A65" s="18" t="s">
        <v>281</v>
      </c>
      <c r="B65" s="18">
        <f>SUMIFS('Lista contas'!$I:$I,'Lista contas'!$D:$D,Sheet7!$A65,'Lista contas'!$E:$E,Sheet7!B$64,'Lista contas'!$A:$A,'Lista contas'!$A$28)</f>
        <v>0</v>
      </c>
      <c r="C65" s="46">
        <f>B65/(VLOOKUP($B$64,'Summary - Colar'!$M$39:$N$54,2,FALSE))</f>
        <v>0</v>
      </c>
      <c r="D65" s="18">
        <f>SUMIFS('Lista contas'!$I:$I,'Lista contas'!$D:$D,Sheet7!$A65,'Lista contas'!$E:$E,Sheet7!D$64,'Lista contas'!$A:$A,'Lista contas'!$A$28)</f>
        <v>0</v>
      </c>
      <c r="E65" s="46">
        <f>D65/(VLOOKUP($D$64,'Summary - Colar'!$M$39:$N$54,2,FALSE))</f>
        <v>0</v>
      </c>
      <c r="F65" s="18">
        <f>SUMIFS('Lista contas'!$I:$I,'Lista contas'!$D:$D,Sheet7!$A65,'Lista contas'!$E:$E,Sheet7!F$64,'Lista contas'!$A:$A,'Lista contas'!$A$28)</f>
        <v>0</v>
      </c>
      <c r="G65" s="46">
        <f>F65/(VLOOKUP($F$64,'Summary - Colar'!$M$39:$N$54,2,FALSE))</f>
        <v>0</v>
      </c>
      <c r="H65" s="18">
        <f>SUMIFS('Lista contas'!$I:$I,'Lista contas'!$D:$D,Sheet7!$A65,'Lista contas'!$E:$E,Sheet7!H$64,'Lista contas'!$A:$A,'Lista contas'!$A$28)</f>
        <v>0</v>
      </c>
      <c r="I65" s="46">
        <f>H65/(VLOOKUP($H$64,'Summary - Colar'!$M$39:$N$54,2,FALSE))</f>
        <v>0</v>
      </c>
      <c r="J65" s="18">
        <f>SUMIFS('Lista contas'!$I:$I,'Lista contas'!$D:$D,Sheet7!$A65,'Lista contas'!$E:$E,Sheet7!J$64,'Lista contas'!$A:$A,'Lista contas'!$A$28)</f>
        <v>290832.87</v>
      </c>
      <c r="K65" s="46">
        <f>J65/(VLOOKUP($J$64,'Summary - Colar'!$M$39:$N$54,2,FALSE))</f>
        <v>290832.87</v>
      </c>
      <c r="L65" s="18">
        <f>SUMIFS('Lista contas'!$I:$I,'Lista contas'!$D:$D,Sheet7!$A65,'Lista contas'!$E:$E,Sheet7!L$64,'Lista contas'!$A:$A,'Lista contas'!$A$28)</f>
        <v>100</v>
      </c>
      <c r="M65" s="46">
        <f>L65/(VLOOKUP($L$64,'Summary - Colar'!$M$39:$N$54,2,FALSE))</f>
        <v>105.07514090603496</v>
      </c>
      <c r="N65" s="18">
        <f>SUMIFS('Lista contas'!$I:$I,'Lista contas'!$D:$D,Sheet7!$A65,'Lista contas'!$E:$E,Sheet7!N$64,'Lista contas'!$A:$A,'Lista contas'!$A$28)</f>
        <v>700000</v>
      </c>
      <c r="O65" s="46">
        <f>N65/(VLOOKUP($N$64,'Summary - Colar'!$M$39:$N$54,2,FALSE))</f>
        <v>465580.31099999999</v>
      </c>
      <c r="P65" s="18">
        <f>SUMIFS('Lista contas'!$I:$I,'Lista contas'!$D:$D,Sheet7!$A65,'Lista contas'!$E:$E,Sheet7!P$64,'Lista contas'!$A:$A,'Lista contas'!$A$28)</f>
        <v>3000</v>
      </c>
      <c r="Q65" s="46">
        <f>P65/(VLOOKUP($P$64,'Summary - Colar'!$M$39:$N$54,2,FALSE))</f>
        <v>3599.4960700494248</v>
      </c>
      <c r="R65" s="18">
        <f>SUMIFS('Lista contas'!$I:$I,'Lista contas'!$D:$D,Sheet7!$A65,'Lista contas'!$E:$E,Sheet7!R$64,'Lista contas'!$A:$A,'Lista contas'!$A$28)</f>
        <v>0</v>
      </c>
      <c r="S65" s="46">
        <f>R65/(VLOOKUP($R$64,'Summary - Colar'!$M$39:$N$54,2,FALSE))</f>
        <v>0</v>
      </c>
      <c r="T65" s="18">
        <f>SUMIFS('Lista contas'!$I:$I,'Lista contas'!$D:$D,Sheet7!$A65,'Lista contas'!$E:$E,Sheet7!T$64,'Lista contas'!$A:$A,'Lista contas'!$A$28)</f>
        <v>0</v>
      </c>
      <c r="U65" s="46">
        <f>T65/(VLOOKUP($T$64,'Summary - Colar'!$M$39:$N$54,2,FALSE))</f>
        <v>0</v>
      </c>
      <c r="V65" s="18">
        <f>SUMIFS('Lista contas'!$I:$I,'Lista contas'!$D:$D,Sheet7!$A65,'Lista contas'!$E:$E,Sheet7!V$64,'Lista contas'!$A:$A,'Lista contas'!$A$28)</f>
        <v>0</v>
      </c>
      <c r="W65" s="46">
        <f>V65/(VLOOKUP($V$64,'Summary - Colar'!$M$39:$N$54,2,FALSE))</f>
        <v>0</v>
      </c>
      <c r="X65" s="18">
        <f>SUM(C65,E65,G65,I65,K65,M65,O65,Q65,S65,U65,W65)</f>
        <v>760117.75221095548</v>
      </c>
    </row>
    <row r="66" spans="1:24" s="18" customFormat="1">
      <c r="A66" s="18" t="s">
        <v>311</v>
      </c>
      <c r="B66" s="18">
        <f>SUMIFS('Lista contas'!$I:$I,'Lista contas'!$D:$D,Sheet7!$A66,'Lista contas'!$E:$E,Sheet7!B$64,'Lista contas'!$A:$A,'Lista contas'!$A$28)</f>
        <v>14102.55</v>
      </c>
      <c r="C66" s="46">
        <f>B66/(VLOOKUP($B$64,'Summary - Colar'!$M$39:$N$54,2,FALSE))</f>
        <v>13073.049999999997</v>
      </c>
      <c r="D66" s="18">
        <f>SUMIFS('Lista contas'!$I:$I,'Lista contas'!$D:$D,Sheet7!$A66,'Lista contas'!$E:$E,Sheet7!D$64,'Lista contas'!$A:$A,'Lista contas'!$A$28)</f>
        <v>570.04999999999995</v>
      </c>
      <c r="E66" s="46">
        <f>D66/(VLOOKUP($D$64,'Summary - Colar'!$M$39:$N$54,2,FALSE))</f>
        <v>393.86</v>
      </c>
      <c r="F66" s="18">
        <f>SUMIFS('Lista contas'!$I:$I,'Lista contas'!$D:$D,Sheet7!$A66,'Lista contas'!$E:$E,Sheet7!F$64,'Lista contas'!$A:$A,'Lista contas'!$A$28)</f>
        <v>5566.27</v>
      </c>
      <c r="G66" s="46">
        <f>F66/(VLOOKUP($F$64,'Summary - Colar'!$M$39:$N$54,2,FALSE))</f>
        <v>513.97</v>
      </c>
      <c r="H66" s="18">
        <f>SUMIFS('Lista contas'!$I:$I,'Lista contas'!$D:$D,Sheet7!$A66,'Lista contas'!$E:$E,Sheet7!H$64,'Lista contas'!$A:$A,'Lista contas'!$A$28)</f>
        <v>170778.66</v>
      </c>
      <c r="I66" s="46">
        <f>H66/(VLOOKUP($H$64,'Summary - Colar'!$M$39:$N$54,2,FALSE))</f>
        <v>15119.779999999999</v>
      </c>
      <c r="J66" s="18">
        <f>SUMIFS('Lista contas'!$I:$I,'Lista contas'!$D:$D,Sheet7!$A66,'Lista contas'!$E:$E,Sheet7!J$64,'Lista contas'!$A:$A,'Lista contas'!$A$28)</f>
        <v>-658769.13</v>
      </c>
      <c r="K66" s="46">
        <f>J66/(VLOOKUP($J$64,'Summary - Colar'!$M$39:$N$54,2,FALSE))</f>
        <v>-658769.13</v>
      </c>
      <c r="L66" s="18">
        <f>SUMIFS('Lista contas'!$I:$I,'Lista contas'!$D:$D,Sheet7!$A66,'Lista contas'!$E:$E,Sheet7!L$64,'Lista contas'!$A:$A,'Lista contas'!$A$28)</f>
        <v>35266.410000000003</v>
      </c>
      <c r="M66" s="46">
        <f>L66/(VLOOKUP($L$64,'Summary - Colar'!$M$39:$N$54,2,FALSE))</f>
        <v>37056.230000000003</v>
      </c>
      <c r="N66" s="18">
        <f>SUMIFS('Lista contas'!$I:$I,'Lista contas'!$D:$D,Sheet7!$A66,'Lista contas'!$E:$E,Sheet7!N$64,'Lista contas'!$A:$A,'Lista contas'!$A$28)</f>
        <v>49955.14</v>
      </c>
      <c r="O66" s="46">
        <f>N66/(VLOOKUP($N$64,'Summary - Colar'!$M$39:$N$54,2,FALSE))</f>
        <v>33225.899453212201</v>
      </c>
      <c r="P66" s="18">
        <f>SUMIFS('Lista contas'!$I:$I,'Lista contas'!$D:$D,Sheet7!$A66,'Lista contas'!$E:$E,Sheet7!P$64,'Lista contas'!$A:$A,'Lista contas'!$A$28)</f>
        <v>8062418.1900000004</v>
      </c>
      <c r="Q66" s="46">
        <f>P66/(VLOOKUP($P$64,'Summary - Colar'!$M$39:$N$54,2,FALSE))</f>
        <v>9673547.5299999993</v>
      </c>
      <c r="R66" s="18">
        <f>SUMIFS('Lista contas'!$I:$I,'Lista contas'!$D:$D,Sheet7!$A66,'Lista contas'!$E:$E,Sheet7!R$64,'Lista contas'!$A:$A,'Lista contas'!$A$28)</f>
        <v>191448.75</v>
      </c>
      <c r="S66" s="46">
        <f>R66/(VLOOKUP($R$64,'Summary - Colar'!$M$39:$N$54,2,FALSE))</f>
        <v>45795.659999999996</v>
      </c>
      <c r="T66" s="18">
        <f>SUMIFS('Lista contas'!$I:$I,'Lista contas'!$D:$D,Sheet7!$A66,'Lista contas'!$E:$E,Sheet7!T$64,'Lista contas'!$A:$A,'Lista contas'!$A$28)</f>
        <v>6273.6</v>
      </c>
      <c r="U66" s="46">
        <f>T66/(VLOOKUP($T$64,'Summary - Colar'!$M$39:$N$54,2,FALSE))</f>
        <v>840.78480836521226</v>
      </c>
      <c r="V66" s="18">
        <f>SUMIFS('Lista contas'!$I:$I,'Lista contas'!$D:$D,Sheet7!$A66,'Lista contas'!$E:$E,Sheet7!V$64,'Lista contas'!$A:$A,'Lista contas'!$A$28)</f>
        <v>3242.76</v>
      </c>
      <c r="W66" s="46">
        <f>V66/(VLOOKUP($V$64,'Summary - Colar'!$M$39:$N$54,2,FALSE))</f>
        <v>1894.52</v>
      </c>
      <c r="X66" s="18">
        <f>SUM(C66,E66,G66,I66,K66,M66,O66,Q66,S66,U66,W66)</f>
        <v>9162692.154261576</v>
      </c>
    </row>
    <row r="67" spans="1:24">
      <c r="X67" s="46">
        <f>SUM(X65:X66)</f>
        <v>9922809.9064725321</v>
      </c>
    </row>
    <row r="76" spans="1:24">
      <c r="B76" s="742" t="s">
        <v>603</v>
      </c>
      <c r="C76" s="742"/>
      <c r="D76" s="742"/>
    </row>
    <row r="77" spans="1:24" ht="15" customHeight="1">
      <c r="B77" s="739" t="s">
        <v>604</v>
      </c>
      <c r="C77" s="740"/>
      <c r="D77" s="741"/>
    </row>
    <row r="78" spans="1:24">
      <c r="B78" s="40" t="s">
        <v>416</v>
      </c>
      <c r="C78" s="328">
        <f>SUMIF(Sheet7!$A$44:$A$56,Sheet7!B78,Sheet7!$C$44:$C$56)+SUMIF(Sheet7!$A$44:$A$56,Sheet7!B78,Sheet7!$E$44:$E$56)+SUMIF(Sheet7!$A$44:$A$56,Sheet7!B78,Sheet7!$G$44:$G$56)+SUMIF(Sheet7!$A$44:$A$56,Sheet7!B78,Sheet7!$I$44:$I$56)+SUMIF(Sheet7!$A$44:$A$56,Sheet7!B78,Sheet7!$K$44:$K$56)+SUMIF(Sheet7!$A$44:$A$56,Sheet7!B78,Sheet7!$M$44:$M$56)+SUMIF(Sheet7!$A$44:$A$56,Sheet7!B78,Sheet7!$O$44:$O$56)+SUMIF(Sheet7!$A$44:$A$56,Sheet7!B78,Sheet7!$Q$44:$Q$56)+SUMIF(Sheet7!$A$44:$A$56,Sheet7!B78,Sheet7!$S$44:$S$56)+SUMIF(Sheet7!$A$44:$A$56,Sheet7!B78,Sheet7!$U$44:$U$56)+SUMIF(Sheet7!$A$44:$A$56,Sheet7!B78,Sheet7!$W$44:$W$56)+SUMIF(Sheet7!$A$44:$A$56,Sheet7!B78,Sheet7!$Y$44:$Y$56)+SUMIF(Sheet7!$A$44:$A$56,Sheet7!B78,Sheet7!$AA$44:$AA$56)+SUMIF(Sheet7!$A$44:$A$56,Sheet7!B78,Sheet7!$AC$44:$AC$56)</f>
        <v>60123.311621704961</v>
      </c>
      <c r="D78" s="328"/>
    </row>
    <row r="79" spans="1:24">
      <c r="B79" s="40" t="s">
        <v>419</v>
      </c>
      <c r="C79" s="328">
        <f>SUMIF(Sheet7!$A$44:$A$56,Sheet7!B79,Sheet7!$C$44:$C$56)+SUMIF(Sheet7!$A$44:$A$56,Sheet7!B79,Sheet7!$E$44:$E$56)+SUMIF(Sheet7!$A$44:$A$56,Sheet7!B79,Sheet7!$G$44:$G$56)+SUMIF(Sheet7!$A$44:$A$56,Sheet7!B79,Sheet7!$I$44:$I$56)+SUMIF(Sheet7!$A$44:$A$56,Sheet7!B79,Sheet7!$K$44:$K$56)+SUMIF(Sheet7!$A$44:$A$56,Sheet7!B79,Sheet7!$M$44:$M$56)+SUMIF(Sheet7!$A$44:$A$56,Sheet7!B79,Sheet7!$O$44:$O$56)+SUMIF(Sheet7!$A$44:$A$56,Sheet7!B79,Sheet7!$Q$44:$Q$56)+SUMIF(Sheet7!$A$44:$A$56,Sheet7!B79,Sheet7!$S$44:$S$56)+SUMIF(Sheet7!$A$44:$A$56,Sheet7!B79,Sheet7!$U$44:$U$56)+SUMIF(Sheet7!$A$44:$A$56,Sheet7!B79,Sheet7!$W$44:$W$56)+SUMIF(Sheet7!$A$44:$A$56,Sheet7!B79,Sheet7!$Y$44:$Y$56)+SUMIF(Sheet7!$A$44:$A$56,Sheet7!B79,Sheet7!$AA$44:$AA$56)+SUMIF(Sheet7!$A$44:$A$56,Sheet7!B79,Sheet7!$AC$44:$AC$56)</f>
        <v>2971168.3703647302</v>
      </c>
      <c r="D79" s="328"/>
    </row>
    <row r="80" spans="1:24">
      <c r="B80" s="40" t="s">
        <v>443</v>
      </c>
      <c r="C80" s="328">
        <f>SUMIF(Sheet7!$A$44:$A$56,Sheet7!B80,Sheet7!$C$44:$C$56)+SUMIF(Sheet7!$A$44:$A$56,Sheet7!B80,Sheet7!$E$44:$E$56)+SUMIF(Sheet7!$A$44:$A$56,Sheet7!B80,Sheet7!$G$44:$G$56)+SUMIF(Sheet7!$A$44:$A$56,Sheet7!B80,Sheet7!$I$44:$I$56)+SUMIF(Sheet7!$A$44:$A$56,Sheet7!B80,Sheet7!$K$44:$K$56)+SUMIF(Sheet7!$A$44:$A$56,Sheet7!B80,Sheet7!$M$44:$M$56)+SUMIF(Sheet7!$A$44:$A$56,Sheet7!B80,Sheet7!$O$44:$O$56)+SUMIF(Sheet7!$A$44:$A$56,Sheet7!B80,Sheet7!$Q$44:$Q$56)+SUMIF(Sheet7!$A$44:$A$56,Sheet7!B80,Sheet7!$S$44:$S$56)+SUMIF(Sheet7!$A$44:$A$56,Sheet7!B80,Sheet7!$U$44:$U$56)+SUMIF(Sheet7!$A$44:$A$56,Sheet7!B80,Sheet7!$W$44:$W$56)+SUMIF(Sheet7!$A$44:$A$56,Sheet7!B80,Sheet7!$Y$44:$Y$56)+SUMIF(Sheet7!$A$44:$A$56,Sheet7!B80,Sheet7!$AA$44:$AA$56)+SUMIF(Sheet7!$A$44:$A$56,Sheet7!B80,Sheet7!$AC$44:$AC$56)</f>
        <v>57883.540171078203</v>
      </c>
      <c r="D80" s="328"/>
    </row>
    <row r="81" spans="2:4">
      <c r="B81" s="40" t="s">
        <v>452</v>
      </c>
      <c r="C81" s="328">
        <f>SUMIF(Sheet7!$A$44:$A$56,Sheet7!B81,Sheet7!$C$44:$C$56)+SUMIF(Sheet7!$A$44:$A$56,Sheet7!B81,Sheet7!$E$44:$E$56)+SUMIF(Sheet7!$A$44:$A$56,Sheet7!B81,Sheet7!$G$44:$G$56)+SUMIF(Sheet7!$A$44:$A$56,Sheet7!B81,Sheet7!$I$44:$I$56)+SUMIF(Sheet7!$A$44:$A$56,Sheet7!B81,Sheet7!$K$44:$K$56)+SUMIF(Sheet7!$A$44:$A$56,Sheet7!B81,Sheet7!$M$44:$M$56)+SUMIF(Sheet7!$A$44:$A$56,Sheet7!B81,Sheet7!$O$44:$O$56)+SUMIF(Sheet7!$A$44:$A$56,Sheet7!B81,Sheet7!$Q$44:$Q$56)+SUMIF(Sheet7!$A$44:$A$56,Sheet7!B81,Sheet7!$S$44:$S$56)+SUMIF(Sheet7!$A$44:$A$56,Sheet7!B81,Sheet7!$U$44:$U$56)+SUMIF(Sheet7!$A$44:$A$56,Sheet7!B81,Sheet7!$W$44:$W$56)+SUMIF(Sheet7!$A$44:$A$56,Sheet7!B81,Sheet7!$Y$44:$Y$56)+SUMIF(Sheet7!$A$44:$A$56,Sheet7!B81,Sheet7!$AA$44:$AA$56)+SUMIF(Sheet7!$A$44:$A$56,Sheet7!B81,Sheet7!$AC$44:$AC$56)</f>
        <v>60759.425189295958</v>
      </c>
      <c r="D81" s="328"/>
    </row>
    <row r="82" spans="2:4">
      <c r="B82" s="40" t="s">
        <v>455</v>
      </c>
      <c r="C82" s="328">
        <f>SUMIF(Sheet7!$A$44:$A$56,Sheet7!B82,Sheet7!$C$44:$C$56)+SUMIF(Sheet7!$A$44:$A$56,Sheet7!B82,Sheet7!$E$44:$E$56)+SUMIF(Sheet7!$A$44:$A$56,Sheet7!B82,Sheet7!$G$44:$G$56)+SUMIF(Sheet7!$A$44:$A$56,Sheet7!B82,Sheet7!$I$44:$I$56)+SUMIF(Sheet7!$A$44:$A$56,Sheet7!B82,Sheet7!$K$44:$K$56)+SUMIF(Sheet7!$A$44:$A$56,Sheet7!B82,Sheet7!$M$44:$M$56)+SUMIF(Sheet7!$A$44:$A$56,Sheet7!B82,Sheet7!$O$44:$O$56)+SUMIF(Sheet7!$A$44:$A$56,Sheet7!B82,Sheet7!$Q$44:$Q$56)+SUMIF(Sheet7!$A$44:$A$56,Sheet7!B82,Sheet7!$S$44:$S$56)+SUMIF(Sheet7!$A$44:$A$56,Sheet7!B82,Sheet7!$U$44:$U$56)+SUMIF(Sheet7!$A$44:$A$56,Sheet7!B82,Sheet7!$W$44:$W$56)+SUMIF(Sheet7!$A$44:$A$56,Sheet7!B82,Sheet7!$Y$44:$Y$56)+SUMIF(Sheet7!$A$44:$A$56,Sheet7!B82,Sheet7!$AA$44:$AA$56)+SUMIF(Sheet7!$A$44:$A$56,Sheet7!B82,Sheet7!$AC$44:$AC$56)</f>
        <v>1644060.3136951823</v>
      </c>
      <c r="D82" s="328"/>
    </row>
    <row r="83" spans="2:4">
      <c r="B83" s="40" t="s">
        <v>870</v>
      </c>
      <c r="C83" s="328">
        <f>SUMIF(Sheet7!$A$44:$A$56,Sheet7!B83,Sheet7!$C$44:$C$56)+SUMIF(Sheet7!$A$44:$A$56,Sheet7!B83,Sheet7!$E$44:$E$56)+SUMIF(Sheet7!$A$44:$A$56,Sheet7!B83,Sheet7!$G$44:$G$56)+SUMIF(Sheet7!$A$44:$A$56,Sheet7!B83,Sheet7!$I$44:$I$56)+SUMIF(Sheet7!$A$44:$A$56,Sheet7!B83,Sheet7!$K$44:$K$56)+SUMIF(Sheet7!$A$44:$A$56,Sheet7!B83,Sheet7!$M$44:$M$56)+SUMIF(Sheet7!$A$44:$A$56,Sheet7!B83,Sheet7!$O$44:$O$56)+SUMIF(Sheet7!$A$44:$A$56,Sheet7!B83,Sheet7!$Q$44:$Q$56)+SUMIF(Sheet7!$A$44:$A$56,Sheet7!B83,Sheet7!$S$44:$S$56)+SUMIF(Sheet7!$A$44:$A$56,Sheet7!B83,Sheet7!$U$44:$U$56)+SUMIF(Sheet7!$A$44:$A$56,Sheet7!B83,Sheet7!$W$44:$W$56)+SUMIF(Sheet7!$A$44:$A$56,Sheet7!B83,Sheet7!$Y$44:$Y$56)+SUMIF(Sheet7!$A$44:$A$56,Sheet7!B83,Sheet7!$AA$44:$AA$56)+SUMIF(Sheet7!$A$44:$A$56,Sheet7!B83,Sheet7!$AC$44:$AC$56)</f>
        <v>159875.51999999999</v>
      </c>
      <c r="D83" s="328"/>
    </row>
    <row r="84" spans="2:4">
      <c r="B84" s="40" t="s">
        <v>281</v>
      </c>
      <c r="C84" s="328">
        <f>SUMIF(Sheet7!$A$44:$A$56,Sheet7!B84,Sheet7!$C$44:$C$56)+SUMIF(Sheet7!$A$44:$A$56,Sheet7!B84,Sheet7!$E$44:$E$56)+SUMIF(Sheet7!$A$44:$A$56,Sheet7!B84,Sheet7!$G$44:$G$56)+SUMIF(Sheet7!$A$44:$A$56,Sheet7!B84,Sheet7!$I$44:$I$56)+SUMIF(Sheet7!$A$44:$A$56,Sheet7!B84,Sheet7!$K$44:$K$56)+SUMIF(Sheet7!$A$44:$A$56,Sheet7!B84,Sheet7!$M$44:$M$56)+SUMIF(Sheet7!$A$44:$A$56,Sheet7!B84,Sheet7!$O$44:$O$56)+SUMIF(Sheet7!$A$44:$A$56,Sheet7!B84,Sheet7!$Q$44:$Q$56)+SUMIF(Sheet7!$A$44:$A$56,Sheet7!B84,Sheet7!$S$44:$S$56)+SUMIF(Sheet7!$A$44:$A$56,Sheet7!B84,Sheet7!$U$44:$U$56)+SUMIF(Sheet7!$A$44:$A$56,Sheet7!B84,Sheet7!$W$44:$W$56)+SUMIF(Sheet7!$A$44:$A$56,Sheet7!B84,Sheet7!$Y$44:$Y$56)+SUMIF(Sheet7!$A$44:$A$56,Sheet7!B84,Sheet7!$AA$44:$AA$56)+SUMIF(Sheet7!$A$44:$A$56,Sheet7!B84,Sheet7!$AC$44:$AC$56)</f>
        <v>3899888.0500955535</v>
      </c>
      <c r="D84" s="328">
        <f>SUM(Sheet7!C65,Sheet7!E65,Sheet7!G65,Sheet7!I65,Sheet7!K65,Sheet7!M65,Sheet7!O65,Sheet7!Q65,Sheet7!S65,Sheet7!U65,Sheet7!W65)</f>
        <v>760117.75221095548</v>
      </c>
    </row>
    <row r="85" spans="2:4">
      <c r="B85" s="40" t="s">
        <v>311</v>
      </c>
      <c r="C85" s="328">
        <f>SUMIF(Sheet7!$A$44:$A$56,Sheet7!B85,Sheet7!$C$44:$C$56)+SUMIF(Sheet7!$A$44:$A$56,Sheet7!B85,Sheet7!$E$44:$E$56)+SUMIF(Sheet7!$A$44:$A$56,Sheet7!B85,Sheet7!$G$44:$G$56)+SUMIF(Sheet7!$A$44:$A$56,Sheet7!B85,Sheet7!$I$44:$I$56)+SUMIF(Sheet7!$A$44:$A$56,Sheet7!B85,Sheet7!$K$44:$K$56)+SUMIF(Sheet7!$A$44:$A$56,Sheet7!B85,Sheet7!$M$44:$M$56)+SUMIF(Sheet7!$A$44:$A$56,Sheet7!B85,Sheet7!$O$44:$O$56)+SUMIF(Sheet7!$A$44:$A$56,Sheet7!B85,Sheet7!$Q$44:$Q$56)+SUMIF(Sheet7!$A$44:$A$56,Sheet7!B85,Sheet7!$S$44:$S$56)+SUMIF(Sheet7!$A$44:$A$56,Sheet7!B85,Sheet7!$U$44:$U$56)+SUMIF(Sheet7!$A$44:$A$56,Sheet7!B85,Sheet7!$W$44:$W$56)+SUMIF(Sheet7!$A$44:$A$56,Sheet7!B85,Sheet7!$Y$44:$Y$56)+SUMIF(Sheet7!$A$44:$A$56,Sheet7!B85,Sheet7!$AA$44:$AA$56)+SUMIF(Sheet7!$A$44:$A$56,Sheet7!B85,Sheet7!$AC$44:$AC$56)</f>
        <v>14485410.236047274</v>
      </c>
      <c r="D85" s="328">
        <f>SUM(Sheet7!C66,Sheet7!E66,Sheet7!G66,Sheet7!I66,Sheet7!K66,Sheet7!M66,Sheet7!O66,Sheet7!Q66,Sheet7!S66,Sheet7!U66,Sheet7!W66)</f>
        <v>9162692.154261576</v>
      </c>
    </row>
    <row r="86" spans="2:4">
      <c r="B86" s="40" t="s">
        <v>570</v>
      </c>
      <c r="C86" s="328">
        <f>SUMIF(Sheet7!$A$44:$A$56,Sheet7!B86,Sheet7!$C$44:$C$56)+SUMIF(Sheet7!$A$44:$A$56,Sheet7!B86,Sheet7!$E$44:$E$56)+SUMIF(Sheet7!$A$44:$A$56,Sheet7!B86,Sheet7!$G$44:$G$56)+SUMIF(Sheet7!$A$44:$A$56,Sheet7!B86,Sheet7!$I$44:$I$56)+SUMIF(Sheet7!$A$44:$A$56,Sheet7!B86,Sheet7!$K$44:$K$56)+SUMIF(Sheet7!$A$44:$A$56,Sheet7!B86,Sheet7!$M$44:$M$56)+SUMIF(Sheet7!$A$44:$A$56,Sheet7!B86,Sheet7!$O$44:$O$56)+SUMIF(Sheet7!$A$44:$A$56,Sheet7!B86,Sheet7!$Q$44:$Q$56)+SUMIF(Sheet7!$A$44:$A$56,Sheet7!B86,Sheet7!$S$44:$S$56)+SUMIF(Sheet7!$A$44:$A$56,Sheet7!B86,Sheet7!$U$44:$U$56)+SUMIF(Sheet7!$A$44:$A$56,Sheet7!B86,Sheet7!$W$44:$W$56)+SUMIF(Sheet7!$A$44:$A$56,Sheet7!B86,Sheet7!$Y$44:$Y$56)+SUMIF(Sheet7!$A$44:$A$56,Sheet7!B86,Sheet7!$AA$44:$AA$56)+SUMIF(Sheet7!$A$44:$A$56,Sheet7!B86,Sheet7!$AC$44:$AC$56)</f>
        <v>676270.08688710048</v>
      </c>
      <c r="D86" s="328"/>
    </row>
    <row r="87" spans="2:4">
      <c r="B87" s="40" t="s">
        <v>579</v>
      </c>
      <c r="C87" s="328">
        <f>SUMIF(Sheet7!$A$44:$A$56,Sheet7!B87,Sheet7!$C$44:$C$56)+SUMIF(Sheet7!$A$44:$A$56,Sheet7!B87,Sheet7!$E$44:$E$56)+SUMIF(Sheet7!$A$44:$A$56,Sheet7!B87,Sheet7!$G$44:$G$56)+SUMIF(Sheet7!$A$44:$A$56,Sheet7!B87,Sheet7!$I$44:$I$56)+SUMIF(Sheet7!$A$44:$A$56,Sheet7!B87,Sheet7!$K$44:$K$56)+SUMIF(Sheet7!$A$44:$A$56,Sheet7!B87,Sheet7!$M$44:$M$56)+SUMIF(Sheet7!$A$44:$A$56,Sheet7!B87,Sheet7!$O$44:$O$56)+SUMIF(Sheet7!$A$44:$A$56,Sheet7!B87,Sheet7!$Q$44:$Q$56)+SUMIF(Sheet7!$A$44:$A$56,Sheet7!B87,Sheet7!$S$44:$S$56)+SUMIF(Sheet7!$A$44:$A$56,Sheet7!B87,Sheet7!$U$44:$U$56)+SUMIF(Sheet7!$A$44:$A$56,Sheet7!B87,Sheet7!$W$44:$W$56)+SUMIF(Sheet7!$A$44:$A$56,Sheet7!B87,Sheet7!$Y$44:$Y$56)+SUMIF(Sheet7!$A$44:$A$56,Sheet7!B87,Sheet7!$AA$44:$AA$56)+SUMIF(Sheet7!$A$44:$A$56,Sheet7!B87,Sheet7!$AC$44:$AC$56)</f>
        <v>528765.71816509985</v>
      </c>
      <c r="D87" s="328"/>
    </row>
    <row r="88" spans="2:4">
      <c r="B88" s="40" t="s">
        <v>583</v>
      </c>
      <c r="C88" s="328">
        <f>SUMIF(Sheet7!$A$44:$A$56,Sheet7!B88,Sheet7!$C$44:$C$56)+SUMIF(Sheet7!$A$44:$A$56,Sheet7!B88,Sheet7!$E$44:$E$56)+SUMIF(Sheet7!$A$44:$A$56,Sheet7!B88,Sheet7!$G$44:$G$56)+SUMIF(Sheet7!$A$44:$A$56,Sheet7!B88,Sheet7!$I$44:$I$56)+SUMIF(Sheet7!$A$44:$A$56,Sheet7!B88,Sheet7!$K$44:$K$56)+SUMIF(Sheet7!$A$44:$A$56,Sheet7!B88,Sheet7!$M$44:$M$56)+SUMIF(Sheet7!$A$44:$A$56,Sheet7!B88,Sheet7!$O$44:$O$56)+SUMIF(Sheet7!$A$44:$A$56,Sheet7!B88,Sheet7!$Q$44:$Q$56)+SUMIF(Sheet7!$A$44:$A$56,Sheet7!B88,Sheet7!$S$44:$S$56)+SUMIF(Sheet7!$A$44:$A$56,Sheet7!B88,Sheet7!$U$44:$U$56)+SUMIF(Sheet7!$A$44:$A$56,Sheet7!B88,Sheet7!$W$44:$W$56)+SUMIF(Sheet7!$A$44:$A$56,Sheet7!B88,Sheet7!$Y$44:$Y$56)+SUMIF(Sheet7!$A$44:$A$56,Sheet7!B88,Sheet7!$AA$44:$AA$56)+SUMIF(Sheet7!$A$44:$A$56,Sheet7!B88,Sheet7!$AC$44:$AC$56)</f>
        <v>317767.42</v>
      </c>
      <c r="D88" s="328"/>
    </row>
    <row r="89" spans="2:4">
      <c r="B89" s="40" t="s">
        <v>587</v>
      </c>
      <c r="C89" s="328">
        <f>SUMIF(Sheet7!$A$44:$A$56,Sheet7!B89,Sheet7!$C$44:$C$56)+SUMIF(Sheet7!$A$44:$A$56,Sheet7!B89,Sheet7!$E$44:$E$56)+SUMIF(Sheet7!$A$44:$A$56,Sheet7!B89,Sheet7!$G$44:$G$56)+SUMIF(Sheet7!$A$44:$A$56,Sheet7!B89,Sheet7!$I$44:$I$56)+SUMIF(Sheet7!$A$44:$A$56,Sheet7!B89,Sheet7!$K$44:$K$56)+SUMIF(Sheet7!$A$44:$A$56,Sheet7!B89,Sheet7!$M$44:$M$56)+SUMIF(Sheet7!$A$44:$A$56,Sheet7!B89,Sheet7!$O$44:$O$56)+SUMIF(Sheet7!$A$44:$A$56,Sheet7!B89,Sheet7!$Q$44:$Q$56)+SUMIF(Sheet7!$A$44:$A$56,Sheet7!B89,Sheet7!$S$44:$S$56)+SUMIF(Sheet7!$A$44:$A$56,Sheet7!B89,Sheet7!$U$44:$U$56)+SUMIF(Sheet7!$A$44:$A$56,Sheet7!B89,Sheet7!$W$44:$W$56)+SUMIF(Sheet7!$A$44:$A$56,Sheet7!B89,Sheet7!$Y$44:$Y$56)+SUMIF(Sheet7!$A$44:$A$56,Sheet7!B89,Sheet7!$AA$44:$AA$56)+SUMIF(Sheet7!$A$44:$A$56,Sheet7!B89,Sheet7!$AC$44:$AC$56)</f>
        <v>203243.88193556987</v>
      </c>
      <c r="D89" s="328"/>
    </row>
    <row r="90" spans="2:4">
      <c r="B90" s="40" t="s">
        <v>589</v>
      </c>
      <c r="C90" s="328">
        <f>SUMIF(Sheet7!$A$44:$A$56,Sheet7!B90,Sheet7!$C$44:$C$56)+SUMIF(Sheet7!$A$44:$A$56,Sheet7!B90,Sheet7!$E$44:$E$56)+SUMIF(Sheet7!$A$44:$A$56,Sheet7!B90,Sheet7!$G$44:$G$56)+SUMIF(Sheet7!$A$44:$A$56,Sheet7!B90,Sheet7!$I$44:$I$56)+SUMIF(Sheet7!$A$44:$A$56,Sheet7!B90,Sheet7!$K$44:$K$56)+SUMIF(Sheet7!$A$44:$A$56,Sheet7!B90,Sheet7!$M$44:$M$56)+SUMIF(Sheet7!$A$44:$A$56,Sheet7!B90,Sheet7!$O$44:$O$56)+SUMIF(Sheet7!$A$44:$A$56,Sheet7!B90,Sheet7!$Q$44:$Q$56)+SUMIF(Sheet7!$A$44:$A$56,Sheet7!B90,Sheet7!$S$44:$S$56)+SUMIF(Sheet7!$A$44:$A$56,Sheet7!B90,Sheet7!$U$44:$U$56)+SUMIF(Sheet7!$A$44:$A$56,Sheet7!B90,Sheet7!$W$44:$W$56)+SUMIF(Sheet7!$A$44:$A$56,Sheet7!B90,Sheet7!$Y$44:$Y$56)+SUMIF(Sheet7!$A$44:$A$56,Sheet7!B90,Sheet7!$AA$44:$AA$56)+SUMIF(Sheet7!$A$44:$A$56,Sheet7!B90,Sheet7!$AC$44:$AC$56)</f>
        <v>40442.654229810483</v>
      </c>
      <c r="D90" s="328"/>
    </row>
    <row r="91" spans="2:4">
      <c r="B91" s="101"/>
      <c r="C91" s="102">
        <f>SUM(C78:C90)</f>
        <v>25105658.528402399</v>
      </c>
      <c r="D91" s="102">
        <f>SUM(D78:D90)</f>
        <v>9922809.9064725321</v>
      </c>
    </row>
  </sheetData>
  <mergeCells count="2">
    <mergeCell ref="B77:D77"/>
    <mergeCell ref="B76:D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C6C0-BCBE-4A25-A40C-0DBE60CBA86A}">
  <dimension ref="A1:X20"/>
  <sheetViews>
    <sheetView workbookViewId="0">
      <selection activeCell="S6" sqref="S6"/>
    </sheetView>
  </sheetViews>
  <sheetFormatPr defaultColWidth="9.140625" defaultRowHeight="15"/>
  <cols>
    <col min="1" max="1" width="5.5703125" bestFit="1" customWidth="1"/>
    <col min="2" max="2" width="12.7109375" style="13" bestFit="1" customWidth="1"/>
    <col min="3" max="3" width="12.7109375" bestFit="1" customWidth="1"/>
    <col min="4" max="5" width="10.140625" bestFit="1" customWidth="1"/>
    <col min="6" max="6" width="5.28515625" bestFit="1" customWidth="1"/>
    <col min="7" max="7" width="11.85546875" customWidth="1"/>
    <col min="8" max="8" width="6.85546875" bestFit="1" customWidth="1"/>
    <col min="9" max="9" width="8.85546875" bestFit="1" customWidth="1"/>
    <col min="10" max="10" width="10" bestFit="1" customWidth="1"/>
    <col min="11" max="12" width="8.7109375" bestFit="1" customWidth="1"/>
    <col min="13" max="13" width="18.7109375" bestFit="1" customWidth="1"/>
    <col min="16" max="16" width="10.42578125" customWidth="1"/>
    <col min="17" max="17" width="12.7109375" style="13" bestFit="1" customWidth="1"/>
    <col min="18" max="18" width="14.140625" bestFit="1" customWidth="1"/>
    <col min="19" max="19" width="15" bestFit="1" customWidth="1"/>
  </cols>
  <sheetData>
    <row r="1" spans="1:24" ht="15.75" thickBot="1">
      <c r="A1" s="743" t="s">
        <v>605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24" ht="15.75" thickBot="1">
      <c r="A2" s="745"/>
      <c r="B2" s="746"/>
      <c r="C2" s="747"/>
      <c r="D2" s="748" t="s">
        <v>606</v>
      </c>
      <c r="E2" s="749"/>
      <c r="F2" s="750"/>
      <c r="G2" s="745"/>
      <c r="H2" s="746"/>
      <c r="I2" s="746"/>
      <c r="J2" s="746"/>
      <c r="K2" s="746"/>
      <c r="L2" s="746"/>
    </row>
    <row r="3" spans="1:24" ht="60.75" thickBot="1">
      <c r="A3" s="70" t="s">
        <v>607</v>
      </c>
      <c r="B3" s="133" t="s">
        <v>608</v>
      </c>
      <c r="C3" s="71" t="s">
        <v>609</v>
      </c>
      <c r="D3" s="71" t="s">
        <v>610</v>
      </c>
      <c r="E3" s="71" t="s">
        <v>611</v>
      </c>
      <c r="F3" s="71" t="s">
        <v>612</v>
      </c>
      <c r="G3" s="71" t="s">
        <v>613</v>
      </c>
      <c r="H3" s="71" t="s">
        <v>614</v>
      </c>
      <c r="I3" s="71" t="s">
        <v>615</v>
      </c>
      <c r="J3" s="71" t="s">
        <v>616</v>
      </c>
      <c r="K3" s="71" t="s">
        <v>617</v>
      </c>
      <c r="L3" s="72" t="s">
        <v>618</v>
      </c>
    </row>
    <row r="4" spans="1:24" ht="15.75" thickBot="1">
      <c r="A4" s="125" t="s">
        <v>619</v>
      </c>
      <c r="B4" s="126"/>
      <c r="C4" s="127"/>
      <c r="D4" s="128"/>
      <c r="E4" s="128"/>
      <c r="F4" s="128"/>
      <c r="G4" s="129">
        <v>2024</v>
      </c>
      <c r="H4" s="128"/>
      <c r="I4" s="130"/>
      <c r="J4" s="131">
        <f>130775.55+100710.69+55941.18+4434.11+0.02-150086</f>
        <v>141775.54999999999</v>
      </c>
      <c r="K4" s="128"/>
      <c r="L4" s="132"/>
      <c r="M4" t="s">
        <v>620</v>
      </c>
      <c r="P4" t="s">
        <v>859</v>
      </c>
      <c r="Q4" s="13" t="s">
        <v>621</v>
      </c>
      <c r="R4" t="s">
        <v>640</v>
      </c>
      <c r="S4" t="s">
        <v>623</v>
      </c>
      <c r="T4" t="s">
        <v>641</v>
      </c>
      <c r="U4" t="s">
        <v>642</v>
      </c>
      <c r="V4" t="s">
        <v>643</v>
      </c>
      <c r="W4" t="s">
        <v>644</v>
      </c>
      <c r="X4" t="s">
        <v>835</v>
      </c>
    </row>
    <row r="5" spans="1:24">
      <c r="A5" s="88" t="s">
        <v>281</v>
      </c>
      <c r="B5" s="74">
        <v>16000000</v>
      </c>
      <c r="C5" s="77">
        <v>45659</v>
      </c>
      <c r="D5" s="76"/>
      <c r="E5" s="76"/>
      <c r="F5" s="76"/>
      <c r="G5" s="77">
        <v>45687</v>
      </c>
      <c r="H5" s="76">
        <v>28</v>
      </c>
      <c r="I5" s="79">
        <v>2.7300000000000001E-2</v>
      </c>
      <c r="J5" s="123">
        <v>33977.07</v>
      </c>
      <c r="K5" s="76"/>
      <c r="L5" s="78"/>
      <c r="M5" t="s">
        <v>621</v>
      </c>
      <c r="P5" s="89" t="s">
        <v>619</v>
      </c>
      <c r="Q5" s="13">
        <v>53141775.549999997</v>
      </c>
      <c r="R5" s="91">
        <v>69831843.200000003</v>
      </c>
      <c r="S5" s="92">
        <f>R5+J8+4000000+860000-3000000</f>
        <v>71827335.560000002</v>
      </c>
    </row>
    <row r="6" spans="1:24">
      <c r="A6" s="73" t="s">
        <v>619</v>
      </c>
      <c r="B6" s="74">
        <v>53000000</v>
      </c>
      <c r="C6" s="75">
        <v>45660</v>
      </c>
      <c r="D6" s="76"/>
      <c r="E6" s="76"/>
      <c r="F6" s="76"/>
      <c r="G6" s="77">
        <v>45688</v>
      </c>
      <c r="H6" s="76"/>
      <c r="I6" s="76"/>
      <c r="J6" s="74">
        <v>190067.65</v>
      </c>
      <c r="K6" s="76"/>
      <c r="L6" s="78"/>
      <c r="M6" t="s">
        <v>621</v>
      </c>
      <c r="P6" s="90" t="s">
        <v>281</v>
      </c>
      <c r="Q6" s="13">
        <f>+B9</f>
        <v>17000000</v>
      </c>
      <c r="R6" s="13">
        <f>Q6</f>
        <v>17000000</v>
      </c>
      <c r="S6" s="13">
        <f>R6</f>
        <v>17000000</v>
      </c>
    </row>
    <row r="7" spans="1:24">
      <c r="A7" s="73" t="s">
        <v>281</v>
      </c>
      <c r="B7" s="74">
        <v>17000000</v>
      </c>
      <c r="C7" s="75">
        <v>45687</v>
      </c>
      <c r="D7" s="76"/>
      <c r="E7" s="76"/>
      <c r="F7" s="76"/>
      <c r="G7" s="77">
        <v>45716</v>
      </c>
      <c r="H7" s="76">
        <v>29</v>
      </c>
      <c r="I7" s="79">
        <v>2.5000000000000001E-2</v>
      </c>
      <c r="J7" s="74">
        <v>34236.11</v>
      </c>
      <c r="K7" s="76"/>
      <c r="L7" s="78"/>
      <c r="M7" t="s">
        <v>622</v>
      </c>
    </row>
    <row r="8" spans="1:24">
      <c r="A8" s="73" t="s">
        <v>619</v>
      </c>
      <c r="B8" s="74">
        <v>69500000</v>
      </c>
      <c r="C8" s="75">
        <v>45689</v>
      </c>
      <c r="D8" s="76"/>
      <c r="E8" s="76"/>
      <c r="F8" s="76"/>
      <c r="G8" s="75">
        <v>45716</v>
      </c>
      <c r="H8" s="76"/>
      <c r="I8" s="76"/>
      <c r="J8" s="74">
        <v>135492.35999999999</v>
      </c>
      <c r="K8" s="76"/>
      <c r="L8" s="78"/>
      <c r="M8" t="s">
        <v>622</v>
      </c>
    </row>
    <row r="9" spans="1:24">
      <c r="A9" s="73" t="s">
        <v>868</v>
      </c>
      <c r="B9" s="74">
        <v>17000000</v>
      </c>
      <c r="C9" s="75">
        <v>45716</v>
      </c>
      <c r="D9" s="76"/>
      <c r="E9" s="76"/>
      <c r="F9" s="76"/>
      <c r="G9" s="75">
        <v>45741</v>
      </c>
      <c r="H9" s="76">
        <v>25</v>
      </c>
      <c r="I9" s="79">
        <v>2.3599999999999999E-2</v>
      </c>
      <c r="J9" s="74">
        <v>27927.22</v>
      </c>
      <c r="M9" t="s">
        <v>623</v>
      </c>
    </row>
    <row r="10" spans="1:24">
      <c r="A10" s="73" t="s">
        <v>619</v>
      </c>
      <c r="B10" s="74">
        <f>S5</f>
        <v>71827335.560000002</v>
      </c>
      <c r="C10" s="75">
        <v>45717</v>
      </c>
      <c r="D10" s="76"/>
      <c r="E10" s="76"/>
      <c r="F10" s="76"/>
      <c r="G10" s="75">
        <v>45747</v>
      </c>
      <c r="H10" s="76"/>
      <c r="I10" s="76"/>
      <c r="J10" s="76"/>
      <c r="M10" t="s">
        <v>623</v>
      </c>
    </row>
    <row r="14" spans="1:24">
      <c r="B14" s="74"/>
    </row>
    <row r="20" spans="3:5">
      <c r="C20" s="13"/>
      <c r="D20" s="13"/>
      <c r="E20" s="13"/>
    </row>
  </sheetData>
  <mergeCells count="4">
    <mergeCell ref="A1:L1"/>
    <mergeCell ref="A2:C2"/>
    <mergeCell ref="D2:F2"/>
    <mergeCell ref="G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274A-B4EA-4287-B370-FC3E576435F2}">
  <dimension ref="A1:W43"/>
  <sheetViews>
    <sheetView topLeftCell="A19" workbookViewId="0">
      <selection activeCell="E40" sqref="E40"/>
    </sheetView>
  </sheetViews>
  <sheetFormatPr defaultRowHeight="15"/>
  <cols>
    <col min="1" max="1" width="7.42578125" bestFit="1" customWidth="1"/>
    <col min="2" max="2" width="13.7109375" bestFit="1" customWidth="1"/>
    <col min="3" max="3" width="7.7109375" bestFit="1" customWidth="1"/>
    <col min="4" max="4" width="8.7109375" bestFit="1" customWidth="1"/>
    <col min="5" max="5" width="12.7109375" bestFit="1" customWidth="1"/>
    <col min="6" max="6" width="8.5703125" bestFit="1" customWidth="1"/>
    <col min="7" max="7" width="4.7109375" bestFit="1" customWidth="1"/>
    <col min="8" max="8" width="7.7109375" bestFit="1" customWidth="1"/>
    <col min="11" max="11" width="7.42578125" bestFit="1" customWidth="1"/>
    <col min="12" max="12" width="16.28515625" bestFit="1" customWidth="1"/>
    <col min="13" max="13" width="7.7109375" bestFit="1" customWidth="1"/>
    <col min="14" max="14" width="8.7109375" bestFit="1" customWidth="1"/>
    <col min="15" max="15" width="11.7109375" bestFit="1" customWidth="1"/>
    <col min="16" max="16" width="8.5703125" bestFit="1" customWidth="1"/>
    <col min="17" max="17" width="4.7109375" bestFit="1" customWidth="1"/>
    <col min="18" max="18" width="7.7109375" bestFit="1" customWidth="1"/>
    <col min="21" max="21" width="13.42578125" bestFit="1" customWidth="1"/>
  </cols>
  <sheetData>
    <row r="1" spans="1:23">
      <c r="A1" s="81"/>
      <c r="B1" s="82">
        <f>SUM(B3:B1056)</f>
        <v>252519273.66</v>
      </c>
      <c r="C1" s="81"/>
      <c r="D1" s="81"/>
      <c r="E1" s="82">
        <f>SUM(E3:E1056)-E11</f>
        <v>49259219.149999999</v>
      </c>
      <c r="F1" s="83"/>
      <c r="G1" s="81"/>
      <c r="H1" s="81"/>
      <c r="K1" s="84"/>
      <c r="L1" s="85">
        <f>SUM(L3:L1056)</f>
        <v>17151529814.4</v>
      </c>
      <c r="M1" s="84"/>
      <c r="N1" s="84"/>
      <c r="O1" s="85">
        <f>SUM(O3:O1056)</f>
        <v>7000000</v>
      </c>
      <c r="P1" s="83"/>
      <c r="Q1" s="84"/>
      <c r="R1" s="81"/>
    </row>
    <row r="2" spans="1:23">
      <c r="A2" s="80" t="s">
        <v>624</v>
      </c>
      <c r="B2" s="80" t="s">
        <v>625</v>
      </c>
      <c r="C2" s="80" t="s">
        <v>626</v>
      </c>
      <c r="D2" s="80" t="s">
        <v>627</v>
      </c>
      <c r="E2" s="80" t="s">
        <v>628</v>
      </c>
      <c r="F2" s="80" t="s">
        <v>629</v>
      </c>
      <c r="G2" s="80" t="s">
        <v>630</v>
      </c>
      <c r="H2" s="80" t="s">
        <v>631</v>
      </c>
      <c r="K2" s="80" t="s">
        <v>624</v>
      </c>
      <c r="L2" s="80" t="s">
        <v>625</v>
      </c>
      <c r="M2" s="80" t="s">
        <v>626</v>
      </c>
      <c r="N2" s="80" t="s">
        <v>627</v>
      </c>
      <c r="O2" s="80" t="s">
        <v>628</v>
      </c>
      <c r="P2" s="80" t="s">
        <v>629</v>
      </c>
      <c r="Q2" s="80" t="s">
        <v>630</v>
      </c>
      <c r="R2" s="80" t="s">
        <v>631</v>
      </c>
    </row>
    <row r="3" spans="1:23">
      <c r="A3" s="81" t="s">
        <v>632</v>
      </c>
      <c r="B3" s="322">
        <v>30000000</v>
      </c>
      <c r="C3" s="81" t="s">
        <v>9</v>
      </c>
      <c r="D3" s="81" t="s">
        <v>2</v>
      </c>
      <c r="E3" s="322">
        <v>2618232</v>
      </c>
      <c r="F3" s="83">
        <v>45659</v>
      </c>
      <c r="G3" s="81" t="s">
        <v>281</v>
      </c>
      <c r="H3" s="81">
        <v>8.7274400000000002E-2</v>
      </c>
      <c r="K3" s="84" t="s">
        <v>633</v>
      </c>
      <c r="L3" s="85">
        <v>4981500000</v>
      </c>
      <c r="M3" s="84" t="s">
        <v>273</v>
      </c>
      <c r="N3" s="84" t="s">
        <v>2</v>
      </c>
      <c r="O3" s="324">
        <v>300000</v>
      </c>
      <c r="P3" s="83">
        <v>45665</v>
      </c>
      <c r="Q3" s="84" t="s">
        <v>281</v>
      </c>
      <c r="R3" s="81">
        <v>16605</v>
      </c>
    </row>
    <row r="4" spans="1:23">
      <c r="A4" s="81" t="s">
        <v>632</v>
      </c>
      <c r="B4" s="322">
        <v>50000000</v>
      </c>
      <c r="C4" s="81" t="s">
        <v>23</v>
      </c>
      <c r="D4" s="81" t="s">
        <v>2</v>
      </c>
      <c r="E4" s="322">
        <v>4249845</v>
      </c>
      <c r="F4" s="83">
        <v>45663</v>
      </c>
      <c r="G4" s="81" t="s">
        <v>281</v>
      </c>
      <c r="H4" s="81">
        <v>8.49969E-2</v>
      </c>
      <c r="K4" s="84" t="s">
        <v>633</v>
      </c>
      <c r="L4" s="85">
        <v>5029814.4000000004</v>
      </c>
      <c r="M4" s="84" t="s">
        <v>6</v>
      </c>
      <c r="N4" s="84" t="s">
        <v>2</v>
      </c>
      <c r="O4" s="324">
        <v>6000000</v>
      </c>
      <c r="P4" s="83">
        <v>45685</v>
      </c>
      <c r="Q4" s="84" t="s">
        <v>281</v>
      </c>
      <c r="R4" s="81">
        <v>0.8383024</v>
      </c>
    </row>
    <row r="5" spans="1:23">
      <c r="A5" s="81" t="s">
        <v>632</v>
      </c>
      <c r="B5" s="322">
        <v>1000000</v>
      </c>
      <c r="C5" s="81" t="s">
        <v>6</v>
      </c>
      <c r="D5" s="81" t="s">
        <v>2</v>
      </c>
      <c r="E5" s="322">
        <v>1203771.8999999999</v>
      </c>
      <c r="F5" s="83">
        <v>45663</v>
      </c>
      <c r="G5" s="81" t="s">
        <v>276</v>
      </c>
      <c r="H5" s="81">
        <v>1.2037719</v>
      </c>
      <c r="K5" s="84" t="s">
        <v>633</v>
      </c>
      <c r="L5" s="85">
        <v>5055000000</v>
      </c>
      <c r="M5" s="84" t="s">
        <v>273</v>
      </c>
      <c r="N5" s="84" t="s">
        <v>2</v>
      </c>
      <c r="O5" s="324">
        <v>300000</v>
      </c>
      <c r="P5" s="83">
        <v>45694</v>
      </c>
      <c r="Q5" s="84" t="s">
        <v>281</v>
      </c>
      <c r="R5" s="81">
        <v>16850</v>
      </c>
    </row>
    <row r="6" spans="1:23">
      <c r="A6" s="81" t="s">
        <v>632</v>
      </c>
      <c r="B6" s="322">
        <v>950000</v>
      </c>
      <c r="C6" s="81" t="s">
        <v>19</v>
      </c>
      <c r="D6" s="81" t="s">
        <v>2</v>
      </c>
      <c r="E6" s="322">
        <v>640470.91</v>
      </c>
      <c r="F6" s="83">
        <v>45665</v>
      </c>
      <c r="G6" s="81" t="s">
        <v>276</v>
      </c>
      <c r="H6" s="81">
        <v>0.67417990000000005</v>
      </c>
      <c r="K6" s="84" t="s">
        <v>633</v>
      </c>
      <c r="L6" s="85">
        <v>7110000000</v>
      </c>
      <c r="M6" s="84" t="s">
        <v>273</v>
      </c>
      <c r="N6" s="84" t="s">
        <v>2</v>
      </c>
      <c r="O6" s="85">
        <v>400000</v>
      </c>
      <c r="P6" s="83">
        <v>45729</v>
      </c>
      <c r="Q6" s="84" t="s">
        <v>281</v>
      </c>
      <c r="R6" s="81">
        <v>17775</v>
      </c>
    </row>
    <row r="7" spans="1:23">
      <c r="A7" s="81" t="s">
        <v>632</v>
      </c>
      <c r="B7" s="322">
        <v>20000000</v>
      </c>
      <c r="C7" s="81" t="s">
        <v>9</v>
      </c>
      <c r="D7" s="81" t="s">
        <v>2</v>
      </c>
      <c r="E7" s="322">
        <v>1737266</v>
      </c>
      <c r="F7" s="83">
        <v>45666</v>
      </c>
      <c r="G7" s="81" t="s">
        <v>281</v>
      </c>
      <c r="H7" s="81">
        <v>8.6863300000000004E-2</v>
      </c>
    </row>
    <row r="8" spans="1:23">
      <c r="A8" s="81" t="s">
        <v>632</v>
      </c>
      <c r="B8" s="322">
        <v>550000</v>
      </c>
      <c r="C8" s="81" t="s">
        <v>8</v>
      </c>
      <c r="D8" s="81" t="s">
        <v>2</v>
      </c>
      <c r="E8" s="322">
        <v>535162.93000000005</v>
      </c>
      <c r="F8" s="83">
        <v>45671</v>
      </c>
      <c r="G8" s="81" t="s">
        <v>281</v>
      </c>
      <c r="H8" s="81">
        <v>0.97302350000000004</v>
      </c>
      <c r="L8" s="81"/>
    </row>
    <row r="9" spans="1:23">
      <c r="A9" s="81" t="s">
        <v>632</v>
      </c>
      <c r="B9" s="322">
        <v>1200000</v>
      </c>
      <c r="C9" s="81" t="s">
        <v>6</v>
      </c>
      <c r="D9" s="81" t="s">
        <v>2</v>
      </c>
      <c r="E9" s="322">
        <v>1424694</v>
      </c>
      <c r="F9" s="83">
        <v>45671</v>
      </c>
      <c r="G9" s="81" t="s">
        <v>276</v>
      </c>
      <c r="H9" s="81">
        <v>1.1872450000000001</v>
      </c>
      <c r="L9" s="81"/>
    </row>
    <row r="10" spans="1:23">
      <c r="A10" s="81" t="s">
        <v>632</v>
      </c>
      <c r="B10" s="322">
        <v>2399880</v>
      </c>
      <c r="C10" s="81" t="s">
        <v>20</v>
      </c>
      <c r="D10" s="81" t="s">
        <v>2</v>
      </c>
      <c r="E10" s="322">
        <v>1700446.97</v>
      </c>
      <c r="F10" s="83">
        <v>45673</v>
      </c>
      <c r="G10" s="81" t="s">
        <v>281</v>
      </c>
      <c r="H10" s="81">
        <v>0.70855500000000005</v>
      </c>
      <c r="L10" s="81"/>
    </row>
    <row r="11" spans="1:23" s="116" customFormat="1">
      <c r="A11" s="114" t="s">
        <v>632</v>
      </c>
      <c r="B11" s="323">
        <v>10000000</v>
      </c>
      <c r="C11" s="114" t="s">
        <v>9</v>
      </c>
      <c r="D11" s="114" t="s">
        <v>6</v>
      </c>
      <c r="E11" s="323">
        <v>735504</v>
      </c>
      <c r="F11" s="115">
        <v>45681</v>
      </c>
      <c r="G11" s="114" t="s">
        <v>281</v>
      </c>
      <c r="H11" s="114">
        <v>7.3550400000000002E-2</v>
      </c>
      <c r="L11" s="114"/>
      <c r="U11"/>
      <c r="V11"/>
      <c r="W11"/>
    </row>
    <row r="12" spans="1:23">
      <c r="A12" s="81" t="s">
        <v>632</v>
      </c>
      <c r="B12" s="322">
        <v>3000000</v>
      </c>
      <c r="C12" s="81" t="s">
        <v>4</v>
      </c>
      <c r="D12" s="81" t="s">
        <v>2</v>
      </c>
      <c r="E12" s="322">
        <v>401977.5</v>
      </c>
      <c r="F12" s="83">
        <v>45685</v>
      </c>
      <c r="G12" s="81" t="s">
        <v>276</v>
      </c>
      <c r="H12" s="81">
        <v>0.13399249999999999</v>
      </c>
      <c r="L12" s="81"/>
    </row>
    <row r="13" spans="1:23">
      <c r="A13" s="81" t="s">
        <v>632</v>
      </c>
      <c r="B13" s="322">
        <v>1000000</v>
      </c>
      <c r="C13" s="81" t="s">
        <v>8</v>
      </c>
      <c r="D13" s="81" t="s">
        <v>2</v>
      </c>
      <c r="E13" s="322">
        <v>959819.6</v>
      </c>
      <c r="F13" s="83">
        <v>45686</v>
      </c>
      <c r="G13" s="81" t="s">
        <v>281</v>
      </c>
      <c r="H13" s="81">
        <v>0.95981959999999999</v>
      </c>
      <c r="L13" s="81"/>
    </row>
    <row r="14" spans="1:23">
      <c r="A14" s="81" t="s">
        <v>632</v>
      </c>
      <c r="B14" s="322">
        <v>600000</v>
      </c>
      <c r="C14" s="81" t="s">
        <v>8</v>
      </c>
      <c r="D14" s="81" t="s">
        <v>2</v>
      </c>
      <c r="E14" s="322">
        <v>576915.96</v>
      </c>
      <c r="F14" s="83">
        <v>45688</v>
      </c>
      <c r="G14" s="81" t="s">
        <v>281</v>
      </c>
      <c r="H14" s="81">
        <v>0.96152660000000001</v>
      </c>
      <c r="L14" s="81"/>
    </row>
    <row r="15" spans="1:23">
      <c r="A15" s="81" t="s">
        <v>632</v>
      </c>
      <c r="B15" s="322">
        <v>699880</v>
      </c>
      <c r="C15" s="81" t="s">
        <v>20</v>
      </c>
      <c r="D15" s="81" t="s">
        <v>2</v>
      </c>
      <c r="E15" s="322">
        <v>496393.53</v>
      </c>
      <c r="F15" s="83">
        <v>45691</v>
      </c>
      <c r="G15" s="81" t="s">
        <v>281</v>
      </c>
      <c r="H15" s="81">
        <v>0.70925519999999997</v>
      </c>
      <c r="L15" s="81"/>
    </row>
    <row r="16" spans="1:23">
      <c r="A16" s="81" t="s">
        <v>632</v>
      </c>
      <c r="B16" s="322">
        <v>1500000</v>
      </c>
      <c r="C16" s="81" t="s">
        <v>6</v>
      </c>
      <c r="D16" s="81" t="s">
        <v>2</v>
      </c>
      <c r="E16" s="322">
        <v>1793902.35</v>
      </c>
      <c r="F16" s="83">
        <v>45688</v>
      </c>
      <c r="G16" s="81" t="s">
        <v>276</v>
      </c>
      <c r="H16" s="81">
        <v>1.1959348999999999</v>
      </c>
    </row>
    <row r="17" spans="1:8">
      <c r="A17" s="81" t="s">
        <v>632</v>
      </c>
      <c r="B17" s="322">
        <v>15000000</v>
      </c>
      <c r="C17" s="81" t="s">
        <v>9</v>
      </c>
      <c r="D17" s="81" t="s">
        <v>2</v>
      </c>
      <c r="E17" s="322">
        <v>1302550.5</v>
      </c>
      <c r="F17" s="83">
        <v>45691</v>
      </c>
      <c r="G17" s="81" t="s">
        <v>281</v>
      </c>
      <c r="H17" s="81">
        <v>8.6836700000000003E-2</v>
      </c>
    </row>
    <row r="18" spans="1:8">
      <c r="A18" s="81" t="s">
        <v>632</v>
      </c>
      <c r="B18" s="322">
        <v>1500000</v>
      </c>
      <c r="C18" s="81" t="s">
        <v>6</v>
      </c>
      <c r="D18" s="81" t="s">
        <v>2</v>
      </c>
      <c r="E18" s="322">
        <v>1803317.25</v>
      </c>
      <c r="F18" s="83">
        <v>45692</v>
      </c>
      <c r="G18" s="81" t="s">
        <v>276</v>
      </c>
      <c r="H18" s="81">
        <v>1.2022115</v>
      </c>
    </row>
    <row r="19" spans="1:8">
      <c r="A19" s="81" t="s">
        <v>632</v>
      </c>
      <c r="B19" s="322">
        <v>1500000</v>
      </c>
      <c r="C19" s="81" t="s">
        <v>6</v>
      </c>
      <c r="D19" s="81" t="s">
        <v>2</v>
      </c>
      <c r="E19" s="322">
        <v>1799216.55</v>
      </c>
      <c r="F19" s="83">
        <v>45695</v>
      </c>
      <c r="G19" s="81" t="s">
        <v>276</v>
      </c>
      <c r="H19" s="81">
        <v>1.1994777000000001</v>
      </c>
    </row>
    <row r="20" spans="1:8">
      <c r="A20" s="81" t="s">
        <v>632</v>
      </c>
      <c r="B20" s="322">
        <v>9000000</v>
      </c>
      <c r="C20" s="81" t="s">
        <v>23</v>
      </c>
      <c r="D20" s="81" t="s">
        <v>2</v>
      </c>
      <c r="E20" s="322">
        <v>775775.7</v>
      </c>
      <c r="F20" s="83">
        <v>45699</v>
      </c>
      <c r="G20" s="81" t="s">
        <v>281</v>
      </c>
      <c r="H20" s="81">
        <v>8.6197300000000004E-2</v>
      </c>
    </row>
    <row r="21" spans="1:8">
      <c r="A21" s="81" t="s">
        <v>632</v>
      </c>
      <c r="B21" s="322">
        <v>1000000</v>
      </c>
      <c r="C21" s="81" t="s">
        <v>6</v>
      </c>
      <c r="D21" s="81" t="s">
        <v>2</v>
      </c>
      <c r="E21" s="322">
        <v>1197754.3</v>
      </c>
      <c r="F21" s="83">
        <v>45699</v>
      </c>
      <c r="G21" s="81" t="s">
        <v>276</v>
      </c>
      <c r="H21" s="81">
        <v>1.1977542999999999</v>
      </c>
    </row>
    <row r="22" spans="1:8">
      <c r="A22" s="81" t="s">
        <v>632</v>
      </c>
      <c r="B22" s="322">
        <v>600000</v>
      </c>
      <c r="C22" s="81" t="s">
        <v>19</v>
      </c>
      <c r="D22" s="81" t="s">
        <v>2</v>
      </c>
      <c r="E22" s="322">
        <v>403449.84</v>
      </c>
      <c r="F22" s="83">
        <v>45702</v>
      </c>
      <c r="G22" s="81" t="s">
        <v>281</v>
      </c>
      <c r="H22" s="81">
        <v>0.67241640000000003</v>
      </c>
    </row>
    <row r="23" spans="1:8">
      <c r="A23" s="81" t="s">
        <v>632</v>
      </c>
      <c r="B23" s="322">
        <v>2004513.66</v>
      </c>
      <c r="C23" s="81" t="s">
        <v>8</v>
      </c>
      <c r="D23" s="81" t="s">
        <v>2</v>
      </c>
      <c r="E23" s="322">
        <v>1909888.59</v>
      </c>
      <c r="F23" s="83">
        <v>45702</v>
      </c>
      <c r="G23" s="81" t="s">
        <v>281</v>
      </c>
      <c r="H23" s="81">
        <v>0.95279400000000003</v>
      </c>
    </row>
    <row r="24" spans="1:8">
      <c r="A24" s="81" t="s">
        <v>632</v>
      </c>
      <c r="B24" s="322">
        <v>2700000</v>
      </c>
      <c r="C24" s="81" t="s">
        <v>6</v>
      </c>
      <c r="D24" s="81" t="s">
        <v>2</v>
      </c>
      <c r="E24" s="322">
        <v>3244762.26</v>
      </c>
      <c r="F24" s="83">
        <v>45705</v>
      </c>
      <c r="G24" s="81" t="s">
        <v>276</v>
      </c>
      <c r="H24" s="81">
        <v>1.2017637999999999</v>
      </c>
    </row>
    <row r="25" spans="1:8">
      <c r="A25" s="81" t="s">
        <v>632</v>
      </c>
      <c r="B25" s="322">
        <v>1190000</v>
      </c>
      <c r="C25" s="81" t="s">
        <v>8</v>
      </c>
      <c r="D25" s="81" t="s">
        <v>2</v>
      </c>
      <c r="E25" s="322">
        <v>1135340.8</v>
      </c>
      <c r="F25" s="83">
        <v>45706</v>
      </c>
      <c r="G25" s="81" t="s">
        <v>281</v>
      </c>
      <c r="H25" s="81">
        <v>0.95406789999999997</v>
      </c>
    </row>
    <row r="26" spans="1:8">
      <c r="A26" s="81" t="s">
        <v>632</v>
      </c>
      <c r="B26" s="322">
        <v>300000</v>
      </c>
      <c r="C26" s="81" t="s">
        <v>16</v>
      </c>
      <c r="D26" s="81" t="s">
        <v>2</v>
      </c>
      <c r="E26" s="322">
        <v>317854.32</v>
      </c>
      <c r="F26" s="83">
        <v>45707</v>
      </c>
      <c r="G26" s="81" t="s">
        <v>281</v>
      </c>
      <c r="H26" s="81">
        <v>1.0595144000000001</v>
      </c>
    </row>
    <row r="27" spans="1:8">
      <c r="A27" s="81" t="s">
        <v>632</v>
      </c>
      <c r="B27" s="322">
        <v>25000000</v>
      </c>
      <c r="C27" s="81" t="s">
        <v>23</v>
      </c>
      <c r="D27" s="81" t="s">
        <v>2</v>
      </c>
      <c r="E27" s="322">
        <v>2148455</v>
      </c>
      <c r="F27" s="83">
        <v>45707</v>
      </c>
      <c r="G27" s="81" t="s">
        <v>281</v>
      </c>
      <c r="H27" s="81">
        <v>8.5938200000000006E-2</v>
      </c>
    </row>
    <row r="28" spans="1:8">
      <c r="A28" s="81" t="s">
        <v>632</v>
      </c>
      <c r="B28" s="322">
        <v>8000000</v>
      </c>
      <c r="C28" s="81" t="s">
        <v>9</v>
      </c>
      <c r="D28" s="81" t="s">
        <v>2</v>
      </c>
      <c r="E28" s="322">
        <v>715372.8</v>
      </c>
      <c r="F28" s="83">
        <v>45708</v>
      </c>
      <c r="G28" s="81" t="s">
        <v>281</v>
      </c>
      <c r="H28" s="81">
        <v>8.9421600000000004E-2</v>
      </c>
    </row>
    <row r="29" spans="1:8">
      <c r="A29" s="81" t="s">
        <v>632</v>
      </c>
      <c r="B29" s="322">
        <v>1000000</v>
      </c>
      <c r="C29" s="81" t="s">
        <v>6</v>
      </c>
      <c r="D29" s="81" t="s">
        <v>2</v>
      </c>
      <c r="E29" s="322">
        <v>1205477.8999999999</v>
      </c>
      <c r="F29" s="83">
        <v>45714</v>
      </c>
      <c r="G29" s="81" t="s">
        <v>276</v>
      </c>
      <c r="H29" s="81">
        <v>1.2054779</v>
      </c>
    </row>
    <row r="30" spans="1:8">
      <c r="A30" s="81" t="s">
        <v>632</v>
      </c>
      <c r="B30" s="322">
        <v>20000000</v>
      </c>
      <c r="C30" s="81" t="s">
        <v>9</v>
      </c>
      <c r="D30" s="81" t="s">
        <v>6</v>
      </c>
      <c r="E30" s="322">
        <v>1474540</v>
      </c>
      <c r="F30" s="83">
        <v>45715</v>
      </c>
      <c r="G30" s="81" t="s">
        <v>281</v>
      </c>
      <c r="H30" s="81">
        <v>7.3727000000000001E-2</v>
      </c>
    </row>
    <row r="31" spans="1:8">
      <c r="A31" s="81" t="s">
        <v>632</v>
      </c>
      <c r="B31" s="322">
        <v>1000</v>
      </c>
      <c r="C31" s="81" t="s">
        <v>6</v>
      </c>
      <c r="D31" s="81" t="s">
        <v>2</v>
      </c>
      <c r="E31" s="322">
        <v>1210.3699999999999</v>
      </c>
      <c r="F31" s="83">
        <v>45721</v>
      </c>
      <c r="G31" s="81" t="s">
        <v>634</v>
      </c>
      <c r="H31" s="81">
        <v>1.2103699999999999</v>
      </c>
    </row>
    <row r="32" spans="1:8">
      <c r="A32" s="81" t="s">
        <v>632</v>
      </c>
      <c r="B32" s="322">
        <v>15000000</v>
      </c>
      <c r="C32" s="81" t="s">
        <v>23</v>
      </c>
      <c r="D32" s="81" t="s">
        <v>2</v>
      </c>
      <c r="E32" s="322">
        <v>1265223</v>
      </c>
      <c r="F32" s="83">
        <v>45721</v>
      </c>
      <c r="G32" s="81" t="s">
        <v>281</v>
      </c>
      <c r="H32" s="81">
        <v>8.4348199999999998E-2</v>
      </c>
    </row>
    <row r="33" spans="1:8">
      <c r="A33" s="81" t="s">
        <v>632</v>
      </c>
      <c r="B33" s="322">
        <v>5000000</v>
      </c>
      <c r="C33" s="81" t="s">
        <v>9</v>
      </c>
      <c r="D33" s="81" t="s">
        <v>2</v>
      </c>
      <c r="E33" s="322">
        <v>456401</v>
      </c>
      <c r="F33" s="83">
        <v>45722</v>
      </c>
      <c r="G33" s="81" t="s">
        <v>281</v>
      </c>
      <c r="H33" s="81">
        <v>9.1280200000000006E-2</v>
      </c>
    </row>
    <row r="34" spans="1:8">
      <c r="A34" s="81" t="s">
        <v>632</v>
      </c>
      <c r="B34" s="322">
        <v>1309000</v>
      </c>
      <c r="C34" s="81" t="s">
        <v>11</v>
      </c>
      <c r="D34" s="81" t="s">
        <v>2</v>
      </c>
      <c r="E34" s="322">
        <v>767373.37</v>
      </c>
      <c r="F34" s="83">
        <v>45723</v>
      </c>
      <c r="G34" s="81" t="s">
        <v>276</v>
      </c>
      <c r="H34" s="81">
        <v>0.58622870000000005</v>
      </c>
    </row>
    <row r="35" spans="1:8">
      <c r="A35" s="81" t="s">
        <v>632</v>
      </c>
      <c r="B35" s="322">
        <v>300000</v>
      </c>
      <c r="C35" s="81" t="s">
        <v>8</v>
      </c>
      <c r="D35" s="81" t="s">
        <v>2</v>
      </c>
      <c r="E35" s="82">
        <v>275687.55</v>
      </c>
      <c r="F35" s="83">
        <v>45726</v>
      </c>
      <c r="G35" s="81" t="s">
        <v>281</v>
      </c>
      <c r="H35" s="81">
        <v>0.91895850000000001</v>
      </c>
    </row>
    <row r="36" spans="1:8">
      <c r="A36" s="81" t="s">
        <v>632</v>
      </c>
      <c r="B36" s="322">
        <v>1000000</v>
      </c>
      <c r="C36" s="81" t="s">
        <v>20</v>
      </c>
      <c r="D36" s="81" t="s">
        <v>2</v>
      </c>
      <c r="E36" s="82">
        <v>686046.1</v>
      </c>
      <c r="F36" s="83">
        <v>45729</v>
      </c>
      <c r="G36" s="81" t="s">
        <v>281</v>
      </c>
      <c r="H36" s="81">
        <v>0.68604609999999999</v>
      </c>
    </row>
    <row r="37" spans="1:8">
      <c r="A37" s="81" t="s">
        <v>632</v>
      </c>
      <c r="B37" s="322">
        <v>1165000</v>
      </c>
      <c r="C37" s="81" t="s">
        <v>11</v>
      </c>
      <c r="D37" s="81" t="s">
        <v>2</v>
      </c>
      <c r="E37" s="82">
        <v>677773.7</v>
      </c>
      <c r="F37" s="83">
        <v>45737</v>
      </c>
      <c r="G37" s="81" t="s">
        <v>276</v>
      </c>
      <c r="H37" s="81">
        <v>0.58177999999999996</v>
      </c>
    </row>
    <row r="38" spans="1:8">
      <c r="A38" s="81" t="s">
        <v>632</v>
      </c>
      <c r="B38" s="322">
        <v>4500000</v>
      </c>
      <c r="C38" s="81" t="s">
        <v>23</v>
      </c>
      <c r="D38" s="81" t="s">
        <v>2</v>
      </c>
      <c r="E38" s="82">
        <v>389326.95</v>
      </c>
      <c r="F38" s="83">
        <v>45736</v>
      </c>
      <c r="G38" s="81" t="s">
        <v>281</v>
      </c>
      <c r="H38" s="81">
        <v>8.65171E-2</v>
      </c>
    </row>
    <row r="39" spans="1:8">
      <c r="A39" s="81" t="s">
        <v>632</v>
      </c>
      <c r="B39" s="322">
        <v>5500000</v>
      </c>
      <c r="C39" s="81" t="s">
        <v>23</v>
      </c>
      <c r="D39" s="81" t="s">
        <v>9</v>
      </c>
      <c r="E39" s="82">
        <v>5254749.5</v>
      </c>
      <c r="F39" s="83">
        <v>45736</v>
      </c>
      <c r="G39" s="81" t="s">
        <v>281</v>
      </c>
      <c r="H39" s="81">
        <v>0.95540899999999995</v>
      </c>
    </row>
    <row r="40" spans="1:8">
      <c r="A40" s="702" t="s">
        <v>632</v>
      </c>
      <c r="B40" s="82">
        <v>5000000</v>
      </c>
      <c r="C40" s="81" t="s">
        <v>23</v>
      </c>
      <c r="D40" s="81" t="s">
        <v>2</v>
      </c>
      <c r="E40" s="82">
        <v>439131.5</v>
      </c>
      <c r="F40" s="83">
        <v>45743</v>
      </c>
      <c r="G40" s="81" t="s">
        <v>281</v>
      </c>
      <c r="H40" s="702">
        <v>8.7826299999999996E-2</v>
      </c>
    </row>
    <row r="41" spans="1:8">
      <c r="A41" s="702" t="s">
        <v>632</v>
      </c>
      <c r="B41" s="82">
        <v>600000</v>
      </c>
      <c r="C41" s="81" t="s">
        <v>19</v>
      </c>
      <c r="D41" s="81" t="s">
        <v>2</v>
      </c>
      <c r="E41" s="82">
        <v>389185.38</v>
      </c>
      <c r="F41" s="83">
        <v>45743</v>
      </c>
      <c r="G41" s="81" t="s">
        <v>281</v>
      </c>
      <c r="H41" s="702">
        <v>0.6486423</v>
      </c>
    </row>
    <row r="42" spans="1:8">
      <c r="A42" s="702" t="s">
        <v>632</v>
      </c>
      <c r="B42" s="82">
        <v>700000</v>
      </c>
      <c r="C42" s="81" t="s">
        <v>19</v>
      </c>
      <c r="D42" s="81" t="s">
        <v>2</v>
      </c>
      <c r="E42" s="82">
        <v>450442.44</v>
      </c>
      <c r="F42" s="83">
        <v>45747</v>
      </c>
      <c r="G42" s="81" t="s">
        <v>281</v>
      </c>
      <c r="H42" s="702">
        <v>0.64348919999999998</v>
      </c>
    </row>
    <row r="43" spans="1:8">
      <c r="A43" s="702" t="s">
        <v>632</v>
      </c>
      <c r="B43" s="82">
        <v>750000</v>
      </c>
      <c r="C43" s="81" t="s">
        <v>11</v>
      </c>
      <c r="D43" s="81" t="s">
        <v>2</v>
      </c>
      <c r="E43" s="82">
        <v>434013.83</v>
      </c>
      <c r="F43" s="83">
        <v>45748</v>
      </c>
      <c r="G43" s="81" t="s">
        <v>276</v>
      </c>
      <c r="H43" s="702">
        <v>0.57868509999999995</v>
      </c>
    </row>
  </sheetData>
  <sortState xmlns:xlrd2="http://schemas.microsoft.com/office/spreadsheetml/2017/richdata2" ref="L8:L15">
    <sortCondition ref="L8:L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7538-3502-47B6-8AE5-C04257F7B932}">
  <dimension ref="A1:Q45"/>
  <sheetViews>
    <sheetView workbookViewId="0">
      <selection activeCell="I13" sqref="I13:I14"/>
    </sheetView>
  </sheetViews>
  <sheetFormatPr defaultRowHeight="15"/>
  <cols>
    <col min="1" max="1" width="20.5703125" customWidth="1"/>
    <col min="2" max="2" width="21.28515625" customWidth="1"/>
    <col min="3" max="3" width="19.42578125" bestFit="1" customWidth="1"/>
    <col min="4" max="5" width="18.42578125" bestFit="1" customWidth="1"/>
    <col min="6" max="7" width="18.5703125" bestFit="1" customWidth="1"/>
    <col min="8" max="9" width="14.85546875" bestFit="1" customWidth="1"/>
    <col min="10" max="10" width="15.85546875" bestFit="1" customWidth="1"/>
    <col min="11" max="12" width="13.85546875" bestFit="1" customWidth="1"/>
    <col min="13" max="13" width="12.7109375" bestFit="1" customWidth="1"/>
  </cols>
  <sheetData>
    <row r="1" spans="1:17" ht="15.75" thickBot="1"/>
    <row r="2" spans="1:17" ht="15.75" thickBot="1">
      <c r="A2" s="751" t="s">
        <v>786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3"/>
    </row>
    <row r="3" spans="1:17">
      <c r="A3" s="177"/>
      <c r="B3" s="366" t="s">
        <v>621</v>
      </c>
      <c r="C3" s="367" t="s">
        <v>640</v>
      </c>
      <c r="D3" s="367" t="s">
        <v>623</v>
      </c>
      <c r="E3" s="367" t="s">
        <v>641</v>
      </c>
      <c r="F3" s="367" t="s">
        <v>642</v>
      </c>
      <c r="G3" s="367" t="s">
        <v>643</v>
      </c>
      <c r="H3" s="367" t="s">
        <v>644</v>
      </c>
      <c r="I3" s="367" t="s">
        <v>835</v>
      </c>
      <c r="J3" s="367" t="s">
        <v>646</v>
      </c>
      <c r="K3" s="367" t="s">
        <v>647</v>
      </c>
      <c r="L3" s="367" t="s">
        <v>648</v>
      </c>
      <c r="M3" s="368" t="s">
        <v>649</v>
      </c>
    </row>
    <row r="4" spans="1:17">
      <c r="A4" s="156" t="s">
        <v>860</v>
      </c>
      <c r="B4" s="372">
        <f>'Lista contas'!AC99</f>
        <v>102832675.20896223</v>
      </c>
      <c r="C4" s="373">
        <f>'Lista contas'!AO99</f>
        <v>113826533.15718423</v>
      </c>
      <c r="D4" s="373">
        <v>97447804</v>
      </c>
      <c r="E4" s="373"/>
      <c r="F4" s="373"/>
      <c r="G4" s="373"/>
      <c r="H4" s="369"/>
      <c r="I4" s="369"/>
      <c r="J4" s="369"/>
      <c r="K4" s="369"/>
      <c r="L4" s="369"/>
      <c r="M4" s="370"/>
    </row>
    <row r="5" spans="1:17">
      <c r="A5" s="156" t="s">
        <v>836</v>
      </c>
      <c r="B5" s="371">
        <f>'Cashflow 2025'!R59</f>
        <v>-35890.004510428407</v>
      </c>
      <c r="C5" s="371">
        <f>'Cashflow 2025'!S59</f>
        <v>8621.0405608983729</v>
      </c>
      <c r="D5" s="371">
        <f>'Cashflow 2025'!T59</f>
        <v>-24101.732780129256</v>
      </c>
      <c r="E5" s="371">
        <f>'Cashflow 2025'!U59</f>
        <v>5116.5529604785634</v>
      </c>
      <c r="F5" s="371">
        <f>'Cashflow 2025'!V59</f>
        <v>6203.5529604785634</v>
      </c>
      <c r="G5" s="371">
        <f>'Cashflow 2025'!W59</f>
        <v>1031.898425153837</v>
      </c>
      <c r="H5" s="371">
        <f>'Cashflow 2025'!X59</f>
        <v>-1122.5443978722101</v>
      </c>
      <c r="I5" s="371">
        <f>'Cashflow 2025'!Y59</f>
        <v>-1122.5443978722101</v>
      </c>
      <c r="J5" s="371">
        <f>'Cashflow 2025'!Z59</f>
        <v>-13807.544397872211</v>
      </c>
      <c r="K5" s="371">
        <f>'Cashflow 2025'!AA59</f>
        <v>-1122.5443978722101</v>
      </c>
      <c r="L5" s="371">
        <f>'Cashflow 2025'!AB59</f>
        <v>-1122.5443978722101</v>
      </c>
      <c r="M5" s="374">
        <f>'Cashflow 2025'!AC59</f>
        <v>-13807.544397872211</v>
      </c>
    </row>
    <row r="6" spans="1:17">
      <c r="A6" s="156" t="s">
        <v>839</v>
      </c>
      <c r="B6" s="371">
        <f>'Cashflow 2025'!R17</f>
        <v>62034.349524800928</v>
      </c>
      <c r="C6" s="371">
        <f>'Cashflow 2025'!S17</f>
        <v>56800</v>
      </c>
      <c r="D6" s="371">
        <f>'Cashflow 2025'!T17</f>
        <v>37500</v>
      </c>
      <c r="E6" s="371">
        <f>'Cashflow 2025'!U17</f>
        <v>39500</v>
      </c>
      <c r="F6" s="371">
        <f>'Cashflow 2025'!V17</f>
        <v>41500</v>
      </c>
      <c r="G6" s="371">
        <f>'Cashflow 2025'!W17</f>
        <v>42500</v>
      </c>
      <c r="H6" s="371">
        <f>'Cashflow 2025'!X17</f>
        <v>0</v>
      </c>
      <c r="I6" s="371">
        <f>'Cashflow 2025'!Y17</f>
        <v>0</v>
      </c>
      <c r="J6" s="371">
        <f>'Cashflow 2025'!Z17</f>
        <v>0</v>
      </c>
      <c r="K6" s="371">
        <f>'Cashflow 2025'!AA17</f>
        <v>0</v>
      </c>
      <c r="L6" s="371">
        <f>'Cashflow 2025'!AB17</f>
        <v>0</v>
      </c>
      <c r="M6" s="374">
        <f>'Cashflow 2025'!AC17</f>
        <v>0</v>
      </c>
    </row>
    <row r="7" spans="1:17" ht="15.75" thickBot="1">
      <c r="A7" s="157" t="s">
        <v>840</v>
      </c>
      <c r="B7" s="375">
        <f>'Cashflow 2025'!R21+'Cashflow 2025'!R28+'Cashflow 2025'!R30+'Cashflow 2025'!R34+'Cashflow 2025'!R42+'Cashflow 2025'!R48</f>
        <v>-98241.493533703615</v>
      </c>
      <c r="C7" s="375">
        <f>'Cashflow 2025'!S21+'Cashflow 2025'!S28+'Cashflow 2025'!S30+'Cashflow 2025'!S34+'Cashflow 2025'!S42+'Cashflow 2025'!S48</f>
        <v>-48096.114439101628</v>
      </c>
      <c r="D7" s="375">
        <f>'Cashflow 2025'!T21+'Cashflow 2025'!T28+'Cashflow 2025'!T30+'Cashflow 2025'!T34+'Cashflow 2025'!T42+'Cashflow 2025'!T48</f>
        <v>-61522.152780129261</v>
      </c>
      <c r="E7" s="375">
        <f>'Cashflow 2025'!U21+'Cashflow 2025'!U28+'Cashflow 2025'!U30+'Cashflow 2025'!U34+'Cashflow 2025'!U42+'Cashflow 2025'!U48</f>
        <v>-34303.867039521436</v>
      </c>
      <c r="F7" s="375">
        <f>'Cashflow 2025'!V21+'Cashflow 2025'!V28+'Cashflow 2025'!V30+'Cashflow 2025'!V34+'Cashflow 2025'!V42+'Cashflow 2025'!V48</f>
        <v>-35216.867039521436</v>
      </c>
      <c r="G7" s="375">
        <f>'Cashflow 2025'!W21+'Cashflow 2025'!W28+'Cashflow 2025'!W30+'Cashflow 2025'!W34+'Cashflow 2025'!W42+'Cashflow 2025'!W48</f>
        <v>-41388.521574846163</v>
      </c>
      <c r="H7" s="375">
        <f>'Cashflow 2025'!X21+'Cashflow 2025'!X28+'Cashflow 2025'!X30+'Cashflow 2025'!X34+'Cashflow 2025'!X42+'Cashflow 2025'!X48</f>
        <v>-1122.5443978722101</v>
      </c>
      <c r="I7" s="375">
        <f>'Cashflow 2025'!Y21+'Cashflow 2025'!Y28+'Cashflow 2025'!Y30+'Cashflow 2025'!Y34+'Cashflow 2025'!Y42+'Cashflow 2025'!Y48</f>
        <v>-1122.5443978722101</v>
      </c>
      <c r="J7" s="375">
        <f>'Cashflow 2025'!Z21+'Cashflow 2025'!Z28+'Cashflow 2025'!Z30+'Cashflow 2025'!Z34+'Cashflow 2025'!Z42+'Cashflow 2025'!Z48</f>
        <v>-13807.544397872211</v>
      </c>
      <c r="K7" s="375">
        <f>'Cashflow 2025'!AA21+'Cashflow 2025'!AA28+'Cashflow 2025'!AA30+'Cashflow 2025'!AA34+'Cashflow 2025'!AA42+'Cashflow 2025'!AA48</f>
        <v>-1122.5443978722101</v>
      </c>
      <c r="L7" s="375">
        <f>'Cashflow 2025'!AB21+'Cashflow 2025'!AB28+'Cashflow 2025'!AB30+'Cashflow 2025'!AB34+'Cashflow 2025'!AB42+'Cashflow 2025'!AB48</f>
        <v>-1122.5443978722101</v>
      </c>
      <c r="M7" s="376">
        <f>'Cashflow 2025'!AC21+'Cashflow 2025'!AC28+'Cashflow 2025'!AC30+'Cashflow 2025'!AC34+'Cashflow 2025'!AC42+'Cashflow 2025'!AC48</f>
        <v>-13807.544397872211</v>
      </c>
    </row>
    <row r="10" spans="1:17" ht="15.75" thickBot="1"/>
    <row r="11" spans="1:17" ht="15.75" thickBot="1">
      <c r="A11" s="754" t="s">
        <v>656</v>
      </c>
      <c r="B11" s="755"/>
      <c r="C11" s="756"/>
      <c r="E11" s="751" t="s">
        <v>861</v>
      </c>
      <c r="F11" s="752"/>
      <c r="G11" s="752"/>
      <c r="H11" s="752"/>
      <c r="I11" s="752"/>
      <c r="J11" s="752"/>
      <c r="K11" s="752"/>
      <c r="L11" s="752"/>
      <c r="M11" s="752"/>
      <c r="N11" s="752"/>
      <c r="O11" s="752"/>
      <c r="P11" s="752"/>
      <c r="Q11" s="753"/>
    </row>
    <row r="12" spans="1:17">
      <c r="A12" s="377" t="s">
        <v>29</v>
      </c>
      <c r="B12" s="377" t="s">
        <v>657</v>
      </c>
      <c r="C12" s="377" t="s">
        <v>604</v>
      </c>
      <c r="E12" s="177"/>
      <c r="F12" s="367" t="s">
        <v>621</v>
      </c>
      <c r="G12" s="367" t="s">
        <v>640</v>
      </c>
      <c r="H12" s="367" t="s">
        <v>623</v>
      </c>
      <c r="I12" s="367" t="s">
        <v>641</v>
      </c>
      <c r="J12" s="367" t="s">
        <v>642</v>
      </c>
      <c r="K12" s="367" t="s">
        <v>643</v>
      </c>
      <c r="L12" s="367" t="s">
        <v>644</v>
      </c>
      <c r="M12" s="367" t="s">
        <v>835</v>
      </c>
      <c r="N12" s="367" t="s">
        <v>646</v>
      </c>
      <c r="O12" s="367" t="s">
        <v>647</v>
      </c>
      <c r="P12" s="367" t="s">
        <v>648</v>
      </c>
      <c r="Q12" s="368" t="s">
        <v>649</v>
      </c>
    </row>
    <row r="13" spans="1:17">
      <c r="A13" s="378" t="s">
        <v>11</v>
      </c>
      <c r="B13" s="380">
        <f>Sheet7!C57</f>
        <v>955509.60062847682</v>
      </c>
      <c r="C13" s="380">
        <f>SUM(Sheet7!W65:W66)</f>
        <v>1894.52</v>
      </c>
      <c r="E13" s="156" t="s">
        <v>834</v>
      </c>
      <c r="F13" s="382">
        <f>B4</f>
        <v>102832675.20896223</v>
      </c>
      <c r="G13" s="382">
        <f>C4</f>
        <v>113826533.15718423</v>
      </c>
      <c r="H13" s="373">
        <v>97440804</v>
      </c>
      <c r="I13" s="373"/>
      <c r="J13" s="373"/>
      <c r="K13" s="369"/>
      <c r="L13" s="369"/>
      <c r="M13" s="369"/>
      <c r="N13" s="369"/>
      <c r="O13" s="369"/>
      <c r="P13" s="370"/>
      <c r="Q13" s="370"/>
    </row>
    <row r="14" spans="1:17" ht="15.75" thickBot="1">
      <c r="A14" s="378" t="s">
        <v>19</v>
      </c>
      <c r="B14" s="380">
        <f>+Sheet7!AA57</f>
        <v>1027571.928618312</v>
      </c>
      <c r="C14" s="380">
        <f>SUM(Sheet7!O65:O66)</f>
        <v>498806.2104532122</v>
      </c>
      <c r="E14" s="157" t="s">
        <v>862</v>
      </c>
      <c r="F14" s="390">
        <f>'Lista contas'!N99-35890000</f>
        <v>103573432.02696273</v>
      </c>
      <c r="G14" s="391">
        <f>F13</f>
        <v>102832675.20896223</v>
      </c>
      <c r="H14" s="392">
        <f>G13-24000000</f>
        <v>89826533.157184228</v>
      </c>
      <c r="I14" s="383"/>
      <c r="J14" s="383"/>
      <c r="K14" s="383"/>
      <c r="L14" s="383"/>
      <c r="M14" s="383"/>
      <c r="N14" s="383"/>
      <c r="O14" s="383"/>
      <c r="P14" s="383"/>
      <c r="Q14" s="393"/>
    </row>
    <row r="15" spans="1:17">
      <c r="A15" s="378" t="s">
        <v>16</v>
      </c>
      <c r="B15" s="380">
        <f>+Sheet7!O57</f>
        <v>258068.69653328764</v>
      </c>
      <c r="C15" s="380">
        <f>SUM(Sheet7!M65:M66)</f>
        <v>37161.305140906035</v>
      </c>
    </row>
    <row r="16" spans="1:17">
      <c r="A16" s="378" t="s">
        <v>4</v>
      </c>
      <c r="B16" s="380">
        <f>+Sheet7!G57</f>
        <v>417051.86331920174</v>
      </c>
      <c r="C16" s="380">
        <f>SUM(Sheet7!U65:U66)</f>
        <v>840.78480836521226</v>
      </c>
    </row>
    <row r="17" spans="1:13">
      <c r="A17" s="378" t="s">
        <v>2</v>
      </c>
      <c r="B17" s="380">
        <f>+Sheet7!M57</f>
        <v>2765862.94</v>
      </c>
      <c r="C17" s="380">
        <f>SUM(Sheet7!K65:K66)</f>
        <v>-367936.26</v>
      </c>
    </row>
    <row r="18" spans="1:13" ht="15.75" thickBot="1">
      <c r="A18" s="378" t="s">
        <v>6</v>
      </c>
      <c r="B18" s="380">
        <f>Sheet7!K57</f>
        <v>10049644.944309672</v>
      </c>
      <c r="C18" s="380">
        <f>SUM(Sheet7!Q65:Q66)</f>
        <v>9677147.026070049</v>
      </c>
    </row>
    <row r="19" spans="1:13" ht="15.75" thickBot="1">
      <c r="A19" s="378" t="s">
        <v>273</v>
      </c>
      <c r="B19" s="380">
        <f>+Sheet7!Y57</f>
        <v>115013.58196626429</v>
      </c>
      <c r="C19" s="380"/>
      <c r="E19" s="161" t="s">
        <v>667</v>
      </c>
      <c r="F19" s="161" t="s">
        <v>668</v>
      </c>
      <c r="G19" s="161" t="s">
        <v>669</v>
      </c>
      <c r="H19" s="161" t="s">
        <v>670</v>
      </c>
      <c r="I19" s="161" t="s">
        <v>671</v>
      </c>
    </row>
    <row r="20" spans="1:13" ht="15.75" thickBot="1">
      <c r="A20" s="378" t="s">
        <v>237</v>
      </c>
      <c r="B20" s="380">
        <f>+Sheet7!U57</f>
        <v>260683.54071493022</v>
      </c>
      <c r="C20" s="380"/>
      <c r="E20" s="162" t="s">
        <v>672</v>
      </c>
      <c r="F20" s="163" t="s">
        <v>893</v>
      </c>
      <c r="G20" s="163" t="s">
        <v>894</v>
      </c>
      <c r="H20" s="163" t="s">
        <v>895</v>
      </c>
      <c r="I20" s="165">
        <v>0.93</v>
      </c>
    </row>
    <row r="21" spans="1:13" ht="15.75" thickBot="1">
      <c r="A21" s="378" t="s">
        <v>23</v>
      </c>
      <c r="B21" s="380">
        <f>Sheet7!E57</f>
        <v>2740089.8003647304</v>
      </c>
      <c r="C21" s="380">
        <f>SUM(Sheet7!I65:I66)</f>
        <v>15119.779999999999</v>
      </c>
      <c r="E21" s="166" t="s">
        <v>673</v>
      </c>
      <c r="F21" s="167" t="s">
        <v>896</v>
      </c>
      <c r="G21" s="167" t="s">
        <v>897</v>
      </c>
      <c r="H21" s="167" t="s">
        <v>898</v>
      </c>
      <c r="I21" s="168">
        <v>1.23</v>
      </c>
    </row>
    <row r="22" spans="1:13" ht="15.75" thickBot="1">
      <c r="A22" s="378" t="s">
        <v>15</v>
      </c>
      <c r="B22" s="380">
        <f>+Sheet7!AC57</f>
        <v>3209046.7203887254</v>
      </c>
      <c r="C22" s="380">
        <f>SUM(Sheet7!S65:S66)</f>
        <v>45795.659999999996</v>
      </c>
      <c r="E22" s="166" t="s">
        <v>674</v>
      </c>
      <c r="F22" s="167" t="s">
        <v>899</v>
      </c>
      <c r="G22" s="167" t="s">
        <v>900</v>
      </c>
      <c r="H22" s="167" t="s">
        <v>901</v>
      </c>
      <c r="I22" s="168">
        <v>0.94</v>
      </c>
    </row>
    <row r="23" spans="1:13" ht="15.75" thickBot="1">
      <c r="A23" s="378" t="s">
        <v>9</v>
      </c>
      <c r="B23" s="380">
        <f>+Sheet7!S57</f>
        <v>883366.31114187778</v>
      </c>
      <c r="C23" s="380">
        <f>SUM(Sheet7!G65:G66)</f>
        <v>513.97</v>
      </c>
      <c r="E23" s="166" t="s">
        <v>675</v>
      </c>
      <c r="F23" s="167" t="s">
        <v>902</v>
      </c>
      <c r="G23" s="167" t="s">
        <v>903</v>
      </c>
      <c r="H23" s="167" t="s">
        <v>904</v>
      </c>
      <c r="I23" s="168">
        <v>0.86</v>
      </c>
    </row>
    <row r="24" spans="1:13" ht="15.75" thickBot="1">
      <c r="A24" s="378" t="s">
        <v>20</v>
      </c>
      <c r="B24" s="380">
        <f>+Sheet7!W57</f>
        <v>1348017.7187702835</v>
      </c>
      <c r="C24" s="380">
        <f>SUM(Sheet7!E65:E66)</f>
        <v>393.86</v>
      </c>
      <c r="E24" s="166" t="s">
        <v>676</v>
      </c>
      <c r="F24" s="167" t="s">
        <v>905</v>
      </c>
      <c r="G24" s="167" t="s">
        <v>906</v>
      </c>
      <c r="H24" s="167" t="s">
        <v>907</v>
      </c>
      <c r="I24" s="168">
        <v>1.03</v>
      </c>
    </row>
    <row r="25" spans="1:13" ht="15.75" thickBot="1">
      <c r="A25" s="378" t="s">
        <v>8</v>
      </c>
      <c r="B25" s="380">
        <f>+Sheet7!I57</f>
        <v>1014971.4564573427</v>
      </c>
      <c r="C25" s="380">
        <f>SUM(Sheet7!C65:C66)</f>
        <v>13073.049999999997</v>
      </c>
      <c r="E25" s="166" t="s">
        <v>677</v>
      </c>
      <c r="F25" s="167" t="s">
        <v>908</v>
      </c>
      <c r="G25" s="167" t="s">
        <v>909</v>
      </c>
      <c r="H25" s="167" t="s">
        <v>910</v>
      </c>
      <c r="I25" s="168">
        <v>1.01</v>
      </c>
    </row>
    <row r="26" spans="1:13" ht="15.75" thickBot="1">
      <c r="A26" s="378" t="s">
        <v>264</v>
      </c>
      <c r="B26" s="380">
        <f>+Sheet7!Q57</f>
        <v>60759.425189295958</v>
      </c>
      <c r="C26" s="380"/>
      <c r="E26" s="166" t="s">
        <v>678</v>
      </c>
      <c r="F26" s="167" t="s">
        <v>911</v>
      </c>
      <c r="G26" s="167" t="s">
        <v>912</v>
      </c>
      <c r="H26" s="167" t="s">
        <v>913</v>
      </c>
      <c r="I26" s="168">
        <v>0.57999999999999996</v>
      </c>
    </row>
    <row r="27" spans="1:13" ht="15.75" thickBot="1">
      <c r="A27" s="379"/>
      <c r="B27" s="381">
        <f>SUM(B13:B26)</f>
        <v>25105658.528402403</v>
      </c>
      <c r="C27" s="381">
        <f>SUM(C13:C26)</f>
        <v>9922809.9064725321</v>
      </c>
      <c r="E27" s="169" t="s">
        <v>256</v>
      </c>
      <c r="F27" s="170"/>
      <c r="G27" s="170"/>
      <c r="H27" s="170"/>
      <c r="I27" s="171"/>
    </row>
    <row r="29" spans="1:13">
      <c r="G29" s="388"/>
    </row>
    <row r="31" spans="1:13">
      <c r="A31" s="388">
        <v>45658</v>
      </c>
      <c r="B31" s="388">
        <v>45660</v>
      </c>
      <c r="C31" s="388">
        <v>45674</v>
      </c>
      <c r="D31" s="388">
        <v>45681</v>
      </c>
      <c r="E31" s="388">
        <v>45688</v>
      </c>
      <c r="F31" s="388">
        <v>45695</v>
      </c>
      <c r="G31" s="388">
        <v>45702</v>
      </c>
      <c r="H31" s="388">
        <v>45709</v>
      </c>
      <c r="I31" s="388">
        <v>45716</v>
      </c>
      <c r="J31" s="388">
        <v>45723</v>
      </c>
      <c r="K31" s="388">
        <v>45730</v>
      </c>
      <c r="L31" s="388">
        <v>45737</v>
      </c>
      <c r="M31" s="388">
        <v>45744</v>
      </c>
    </row>
    <row r="32" spans="1:13">
      <c r="A32" s="389">
        <f>'Lista contas'!N99</f>
        <v>139463432.02696273</v>
      </c>
      <c r="B32" s="389">
        <f>'Lista contas'!Q99</f>
        <v>148191136.88797596</v>
      </c>
      <c r="C32" s="389">
        <f>'Lista contas'!W99</f>
        <v>158987714.33323309</v>
      </c>
      <c r="D32" s="389">
        <f>'Lista contas'!Z99</f>
        <v>110295152.41258705</v>
      </c>
      <c r="E32" s="389">
        <f>'Lista contas'!AC99</f>
        <v>102832675.20896223</v>
      </c>
      <c r="F32" s="389">
        <f>'Lista contas'!AF99</f>
        <v>101635200.65115665</v>
      </c>
      <c r="G32" s="389">
        <f>'Lista contas'!AI99</f>
        <v>115270268.62963212</v>
      </c>
      <c r="H32" s="389">
        <f>'Lista contas'!AL99</f>
        <v>123571532.36322464</v>
      </c>
      <c r="I32" s="389">
        <f>'Lista contas'!AO99</f>
        <v>113826533.15718423</v>
      </c>
      <c r="J32" s="389">
        <f>'Lista contas'!AR99</f>
        <v>117376927.33815154</v>
      </c>
      <c r="K32" s="13">
        <f>'Lista contas'!AU99</f>
        <v>118217799.6161198</v>
      </c>
      <c r="L32" s="13">
        <f>'Lista contas'!AX99</f>
        <v>118661053.26324201</v>
      </c>
      <c r="M32" s="13">
        <f>'Lista contas'!BA99</f>
        <v>96932994.088402405</v>
      </c>
    </row>
    <row r="33" spans="1:5" ht="15.75" thickBot="1">
      <c r="A33" s="388"/>
      <c r="B33" s="394"/>
      <c r="C33" s="388"/>
      <c r="D33" s="388"/>
      <c r="E33" s="388"/>
    </row>
    <row r="34" spans="1:5" ht="15.75" thickBot="1">
      <c r="A34" s="760" t="s">
        <v>867</v>
      </c>
      <c r="B34" s="761"/>
      <c r="C34" s="761"/>
      <c r="D34" s="762"/>
      <c r="E34" s="388"/>
    </row>
    <row r="35" spans="1:5" ht="15.75" thickBot="1">
      <c r="A35" s="757" t="s">
        <v>651</v>
      </c>
      <c r="B35" s="759"/>
      <c r="C35" s="146"/>
      <c r="D35" s="119" t="s">
        <v>652</v>
      </c>
      <c r="E35" s="388"/>
    </row>
    <row r="36" spans="1:5">
      <c r="A36" s="24" t="s">
        <v>11</v>
      </c>
      <c r="B36" s="395">
        <f>SUMIF('Fx Deals'!C:C,'Information to feed dash'!A36,'Fx Deals'!B:B)</f>
        <v>3224000</v>
      </c>
      <c r="C36" s="396">
        <f>SUMIF('Fx Deals'!C:C,'Information to feed dash'!A36,'Fx Deals'!E:E)</f>
        <v>1879160.9</v>
      </c>
      <c r="D36" s="117"/>
      <c r="E36" s="388"/>
    </row>
    <row r="37" spans="1:5">
      <c r="A37" s="24" t="s">
        <v>19</v>
      </c>
      <c r="B37" s="395">
        <f>SUMIF('Fx Deals'!C:C,'Information to feed dash'!A37,'Fx Deals'!B:B)</f>
        <v>2850000</v>
      </c>
      <c r="C37" s="395">
        <f>SUMIF('Fx Deals'!C:C,'Information to feed dash'!A37,'Fx Deals'!E:E)</f>
        <v>1883548.5699999998</v>
      </c>
      <c r="D37" s="117"/>
      <c r="E37" s="388"/>
    </row>
    <row r="38" spans="1:5">
      <c r="A38" s="24" t="s">
        <v>16</v>
      </c>
      <c r="B38" s="395">
        <f>SUMIF('Fx Deals'!C:C,'Information to feed dash'!A38,'Fx Deals'!B:B)</f>
        <v>300000</v>
      </c>
      <c r="C38" s="395">
        <f>SUMIF('Fx Deals'!C:C,'Information to feed dash'!A38,'Fx Deals'!E:E)</f>
        <v>317854.32</v>
      </c>
      <c r="D38" s="117"/>
      <c r="E38" s="388"/>
    </row>
    <row r="39" spans="1:5">
      <c r="A39" s="24" t="s">
        <v>4</v>
      </c>
      <c r="B39" s="395">
        <f>SUMIF('Fx Deals'!C:C,'Information to feed dash'!A39,'Fx Deals'!B:B)</f>
        <v>3000000</v>
      </c>
      <c r="C39" s="395">
        <f>SUMIF('Fx Deals'!C:C,'Information to feed dash'!A39,'Fx Deals'!E:E)</f>
        <v>401977.5</v>
      </c>
      <c r="D39" s="117"/>
      <c r="E39" s="388"/>
    </row>
    <row r="40" spans="1:5">
      <c r="A40" s="24" t="s">
        <v>6</v>
      </c>
      <c r="B40" s="395">
        <f>SUMIF('Fx Deals'!C:C,'Information to feed dash'!A40,'Fx Deals'!B:B)</f>
        <v>11401000</v>
      </c>
      <c r="C40" s="395">
        <f>SUMIF('Fx Deals'!C:C,'Information to feed dash'!A40,'Fx Deals'!E:E)</f>
        <v>13674106.879999999</v>
      </c>
      <c r="D40" s="117"/>
      <c r="E40" s="388"/>
    </row>
    <row r="41" spans="1:5">
      <c r="A41" s="24" t="s">
        <v>23</v>
      </c>
      <c r="B41" s="395">
        <f>SUMIF('Fx Deals'!C:C,'Information to feed dash'!A41,'Fx Deals'!B:B)</f>
        <v>114000000</v>
      </c>
      <c r="C41" s="395">
        <f>SUMIF('Fx Deals'!C:C,'Information to feed dash'!A41,'Fx Deals'!E:E)</f>
        <v>14522506.649999999</v>
      </c>
      <c r="D41" s="117"/>
    </row>
    <row r="42" spans="1:5">
      <c r="A42" s="24" t="s">
        <v>9</v>
      </c>
      <c r="B42" s="395">
        <f>SUMIF('Fx Deals'!C:C,'Information to feed dash'!A42,'Fx Deals'!B:B)-10000000</f>
        <v>98000000</v>
      </c>
      <c r="C42" s="395">
        <f>SUMIF('Fx Deals'!C:C,'Information to feed dash'!A42,'Fx Deals'!E:E)</f>
        <v>9039866.3000000007</v>
      </c>
      <c r="D42" s="117">
        <v>735504</v>
      </c>
    </row>
    <row r="43" spans="1:5">
      <c r="A43" s="24" t="s">
        <v>20</v>
      </c>
      <c r="B43" s="395">
        <f>SUMIF('Fx Deals'!C:C,'Information to feed dash'!A43,'Fx Deals'!B:B)</f>
        <v>4099760</v>
      </c>
      <c r="C43" s="395">
        <f>SUMIF('Fx Deals'!C:C,'Information to feed dash'!A43,'Fx Deals'!E:E)</f>
        <v>2882886.6</v>
      </c>
      <c r="D43" s="117"/>
    </row>
    <row r="44" spans="1:5" ht="15.75" thickBot="1">
      <c r="A44" s="32" t="s">
        <v>8</v>
      </c>
      <c r="B44" s="395">
        <f>SUMIF('Fx Deals'!C:C,'Information to feed dash'!A44,'Fx Deals'!B:B)</f>
        <v>5644513.6600000001</v>
      </c>
      <c r="C44" s="395">
        <f>SUMIF('Fx Deals'!C:C,'Information to feed dash'!A44,'Fx Deals'!E:E)</f>
        <v>5392815.4299999997</v>
      </c>
      <c r="D44" s="117"/>
    </row>
    <row r="45" spans="1:5" ht="15.75" thickBot="1">
      <c r="A45" s="757" t="s">
        <v>597</v>
      </c>
      <c r="B45" s="758"/>
      <c r="C45" s="397">
        <f>SUM(C37:C44)</f>
        <v>48115562.25</v>
      </c>
      <c r="D45" s="35">
        <f>SUM(D37:D44)</f>
        <v>735504</v>
      </c>
    </row>
  </sheetData>
  <mergeCells count="6">
    <mergeCell ref="A2:M2"/>
    <mergeCell ref="A11:C11"/>
    <mergeCell ref="E11:Q11"/>
    <mergeCell ref="A45:B45"/>
    <mergeCell ref="A35:B35"/>
    <mergeCell ref="A34:D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6E38C2F85DD449BC999935D08848D" ma:contentTypeVersion="20" ma:contentTypeDescription="Create a new document." ma:contentTypeScope="" ma:versionID="5af7702a5a7634baf1b7e57c0de2725b">
  <xsd:schema xmlns:xsd="http://www.w3.org/2001/XMLSchema" xmlns:xs="http://www.w3.org/2001/XMLSchema" xmlns:p="http://schemas.microsoft.com/office/2006/metadata/properties" xmlns:ns2="b0329fe1-0a0f-455a-b073-74688be2cf2e" xmlns:ns3="18b5f2aa-a0a4-4eb4-8e07-4150fec8336e" xmlns:ns4="515c9417-4a0f-4b5a-a1bf-6a09ec8819af" targetNamespace="http://schemas.microsoft.com/office/2006/metadata/properties" ma:root="true" ma:fieldsID="c6f0556eb246c97e53ae5a17c3741943" ns2:_="" ns3:_="" ns4:_="">
    <xsd:import namespace="b0329fe1-0a0f-455a-b073-74688be2cf2e"/>
    <xsd:import namespace="18b5f2aa-a0a4-4eb4-8e07-4150fec8336e"/>
    <xsd:import namespace="515c9417-4a0f-4b5a-a1bf-6a09ec881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Date_x002f_time" minOccurs="0"/>
                <xsd:element ref="ns2:date_x002f_time0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29fe1-0a0f-455a-b073-74688be2c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_x002f_time" ma:index="20" nillable="true" ma:displayName="Date/time" ma:format="DateOnly" ma:internalName="Date_x002f_time">
      <xsd:simpleType>
        <xsd:restriction base="dms:DateTime"/>
      </xsd:simpleType>
    </xsd:element>
    <xsd:element name="date_x002f_time0" ma:index="21" nillable="true" ma:displayName="date/time" ma:format="DateTime" ma:internalName="date_x002f_time0">
      <xsd:simpleType>
        <xsd:restriction base="dms:DateTime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64c6eb1-b10b-459f-93b7-e8557633db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5f2aa-a0a4-4eb4-8e07-4150fec83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c9417-4a0f-4b5a-a1bf-6a09ec8819af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f3ea3db4-08cd-43b4-986e-51bc7838d719}" ma:internalName="TaxCatchAll" ma:showField="CatchAllData" ma:web="18b5f2aa-a0a4-4eb4-8e07-4150fec833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29fe1-0a0f-455a-b073-74688be2cf2e">
      <Terms xmlns="http://schemas.microsoft.com/office/infopath/2007/PartnerControls"/>
    </lcf76f155ced4ddcb4097134ff3c332f>
    <date_x002f_time0 xmlns="b0329fe1-0a0f-455a-b073-74688be2cf2e" xsi:nil="true"/>
    <Date_x002f_time xmlns="b0329fe1-0a0f-455a-b073-74688be2cf2e" xsi:nil="true"/>
    <TaxCatchAll xmlns="515c9417-4a0f-4b5a-a1bf-6a09ec8819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961C19-39B1-4A52-A793-D4BE2FF64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29fe1-0a0f-455a-b073-74688be2cf2e"/>
    <ds:schemaRef ds:uri="18b5f2aa-a0a4-4eb4-8e07-4150fec8336e"/>
    <ds:schemaRef ds:uri="515c9417-4a0f-4b5a-a1bf-6a09ec881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658DBA-78DA-4C6A-A671-B862A73BA344}">
  <ds:schemaRefs>
    <ds:schemaRef ds:uri="http://schemas.microsoft.com/office/2006/metadata/properties"/>
    <ds:schemaRef ds:uri="http://schemas.microsoft.com/office/infopath/2007/PartnerControls"/>
    <ds:schemaRef ds:uri="b0329fe1-0a0f-455a-b073-74688be2cf2e"/>
    <ds:schemaRef ds:uri="515c9417-4a0f-4b5a-a1bf-6a09ec8819af"/>
  </ds:schemaRefs>
</ds:datastoreItem>
</file>

<file path=customXml/itemProps3.xml><?xml version="1.0" encoding="utf-8"?>
<ds:datastoreItem xmlns:ds="http://schemas.openxmlformats.org/officeDocument/2006/customXml" ds:itemID="{63CE3E43-8691-4C86-9350-54D51FBE37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JYSKE - FKB - Colar </vt:lpstr>
      <vt:lpstr>IBP export - Colar</vt:lpstr>
      <vt:lpstr>Summary - Colar</vt:lpstr>
      <vt:lpstr>HSBC - Banco</vt:lpstr>
      <vt:lpstr>Lista contas</vt:lpstr>
      <vt:lpstr>Sheet7</vt:lpstr>
      <vt:lpstr>Term Deposits</vt:lpstr>
      <vt:lpstr>Fx Deals</vt:lpstr>
      <vt:lpstr>Information to feed dash</vt:lpstr>
      <vt:lpstr>Cashflow 2025</vt:lpstr>
      <vt:lpstr>Colections</vt:lpstr>
      <vt:lpstr>FINAL</vt:lpstr>
      <vt:lpstr>teste</vt:lpstr>
      <vt:lpstr>teste v2</vt:lpstr>
      <vt:lpstr>teste v3</vt:lpstr>
      <vt:lpstr>teste v4</vt:lpstr>
      <vt:lpstr>TESTE V5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Eugénia Branco</dc:creator>
  <cp:keywords/>
  <dc:description/>
  <cp:lastModifiedBy>Pedro Miguel</cp:lastModifiedBy>
  <cp:revision/>
  <cp:lastPrinted>2025-03-13T12:03:23Z</cp:lastPrinted>
  <dcterms:created xsi:type="dcterms:W3CDTF">2025-02-06T15:45:58Z</dcterms:created>
  <dcterms:modified xsi:type="dcterms:W3CDTF">2025-05-04T13:33:25Z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0x01010033A6E38C2F85DD449BC999935D08848D</vt:lpwstr>
  </property>
  <property fmtid="{D5CDD505-2E9C-101B-9397-08002B2CF9AE}" pid="3" name="MediaServiceImageTags">
    <vt:lpwstr/>
  </property>
</Properties>
</file>